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おうち\Documents\重要\じゃが２０１９\総会資料\CANPAN\"/>
    </mc:Choice>
  </mc:AlternateContent>
  <bookViews>
    <workbookView xWindow="0" yWindow="0" windowWidth="15405" windowHeight="699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 i="1" l="1"/>
  <c r="G105" i="1" s="1"/>
  <c r="E103" i="1"/>
  <c r="G103" i="1" s="1"/>
  <c r="G102" i="1"/>
  <c r="E102" i="1"/>
  <c r="G101" i="1"/>
  <c r="G100" i="1"/>
  <c r="G99" i="1"/>
  <c r="G98" i="1"/>
  <c r="G97" i="1"/>
  <c r="G96" i="1"/>
  <c r="G95" i="1"/>
  <c r="G94" i="1"/>
  <c r="G93" i="1"/>
  <c r="G92" i="1"/>
  <c r="G91" i="1"/>
  <c r="G90" i="1"/>
  <c r="G89" i="1"/>
  <c r="G88" i="1"/>
  <c r="G87" i="1"/>
  <c r="G86" i="1"/>
  <c r="G85" i="1"/>
  <c r="G84" i="1"/>
  <c r="G83" i="1"/>
  <c r="G82" i="1"/>
  <c r="G81" i="1"/>
  <c r="G79" i="1"/>
  <c r="G78" i="1"/>
  <c r="G75" i="1"/>
  <c r="E75" i="1"/>
  <c r="G74" i="1"/>
  <c r="E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7" i="1"/>
  <c r="E37" i="1"/>
  <c r="G36" i="1"/>
  <c r="G35" i="1"/>
  <c r="G34" i="1"/>
  <c r="G33" i="1"/>
  <c r="G29" i="1"/>
  <c r="F29" i="1"/>
  <c r="E29" i="1"/>
  <c r="G28" i="1"/>
  <c r="G27" i="1"/>
  <c r="G26" i="1"/>
  <c r="G25" i="1"/>
  <c r="G23" i="1"/>
  <c r="G22" i="1"/>
  <c r="G21" i="1"/>
  <c r="G20" i="1"/>
  <c r="G19" i="1"/>
  <c r="G18" i="1"/>
  <c r="G17" i="1"/>
  <c r="G15" i="1"/>
  <c r="G14" i="1"/>
  <c r="G12" i="1"/>
  <c r="G10" i="1"/>
  <c r="G9" i="1"/>
  <c r="G8" i="1"/>
  <c r="G7" i="1"/>
  <c r="E104" i="1" l="1"/>
  <c r="G104" i="1" s="1"/>
</calcChain>
</file>

<file path=xl/sharedStrings.xml><?xml version="1.0" encoding="utf-8"?>
<sst xmlns="http://schemas.openxmlformats.org/spreadsheetml/2006/main" count="145" uniqueCount="120">
  <si>
    <t>じゃがいものおうち２０１９年度活動計算書</t>
    <rPh sb="13" eb="15">
      <t>ネンド</t>
    </rPh>
    <rPh sb="15" eb="17">
      <t>カツドウ</t>
    </rPh>
    <rPh sb="17" eb="20">
      <t>ケイサンショ</t>
    </rPh>
    <phoneticPr fontId="3"/>
  </si>
  <si>
    <t>特定非営利活動法人じゃがいものおうち</t>
    <rPh sb="0" eb="2">
      <t>トクテイ</t>
    </rPh>
    <rPh sb="2" eb="5">
      <t>ヒエイリ</t>
    </rPh>
    <rPh sb="5" eb="7">
      <t>カツドウ</t>
    </rPh>
    <rPh sb="7" eb="9">
      <t>ホウジン</t>
    </rPh>
    <phoneticPr fontId="3"/>
  </si>
  <si>
    <t>全事業所</t>
    <rPh sb="0" eb="3">
      <t>ゼンジギョウ</t>
    </rPh>
    <rPh sb="3" eb="4">
      <t>ショ</t>
    </rPh>
    <phoneticPr fontId="3"/>
  </si>
  <si>
    <t>自2019年4月1日～至2020年3月31日</t>
    <rPh sb="0" eb="1">
      <t>ジ</t>
    </rPh>
    <rPh sb="5" eb="6">
      <t>ネン</t>
    </rPh>
    <rPh sb="7" eb="8">
      <t>ガツ</t>
    </rPh>
    <rPh sb="9" eb="10">
      <t>ニチ</t>
    </rPh>
    <rPh sb="11" eb="12">
      <t>イタ</t>
    </rPh>
    <rPh sb="16" eb="17">
      <t>ネン</t>
    </rPh>
    <rPh sb="18" eb="19">
      <t>ガツ</t>
    </rPh>
    <rPh sb="21" eb="22">
      <t>ニチ</t>
    </rPh>
    <phoneticPr fontId="3"/>
  </si>
  <si>
    <t>科目</t>
  </si>
  <si>
    <t>予算</t>
    <rPh sb="0" eb="2">
      <t>ヨサン</t>
    </rPh>
    <phoneticPr fontId="3"/>
  </si>
  <si>
    <t>決算</t>
    <rPh sb="0" eb="2">
      <t>ケッサン</t>
    </rPh>
    <phoneticPr fontId="3"/>
  </si>
  <si>
    <t>実績差異</t>
    <rPh sb="0" eb="2">
      <t>ジッセキ</t>
    </rPh>
    <rPh sb="2" eb="4">
      <t>サイ</t>
    </rPh>
    <phoneticPr fontId="3"/>
  </si>
  <si>
    <t>備考</t>
    <rPh sb="0" eb="2">
      <t>ビコウ</t>
    </rPh>
    <phoneticPr fontId="3"/>
  </si>
  <si>
    <t>I 経常収益</t>
  </si>
  <si>
    <t>1. 受取会費</t>
  </si>
  <si>
    <t>一般会員受取会費</t>
  </si>
  <si>
    <t>賛助会員受取会費</t>
  </si>
  <si>
    <t>家族会員受取会費</t>
  </si>
  <si>
    <t>団体会員受取会費</t>
  </si>
  <si>
    <t>2. 受取寄附金</t>
  </si>
  <si>
    <t>受取寄附金</t>
  </si>
  <si>
    <t>3. 受取助成金等</t>
  </si>
  <si>
    <t>受取民間助成金</t>
  </si>
  <si>
    <t>（共同募金）地域福祉活動助成金　他</t>
    <rPh sb="1" eb="3">
      <t>キョウドウ</t>
    </rPh>
    <rPh sb="3" eb="5">
      <t>ボキン</t>
    </rPh>
    <rPh sb="6" eb="8">
      <t>チイキ</t>
    </rPh>
    <rPh sb="8" eb="10">
      <t>フクシ</t>
    </rPh>
    <rPh sb="10" eb="12">
      <t>カツドウ</t>
    </rPh>
    <rPh sb="12" eb="15">
      <t>ジョセイキン</t>
    </rPh>
    <rPh sb="16" eb="17">
      <t>ホカ</t>
    </rPh>
    <phoneticPr fontId="3"/>
  </si>
  <si>
    <t>受取補助金</t>
  </si>
  <si>
    <t>軽減税率対策他</t>
    <rPh sb="0" eb="2">
      <t>ケイゲン</t>
    </rPh>
    <rPh sb="2" eb="4">
      <t>ゼイリツ</t>
    </rPh>
    <rPh sb="4" eb="6">
      <t>タイサク</t>
    </rPh>
    <rPh sb="6" eb="7">
      <t>ホカ</t>
    </rPh>
    <phoneticPr fontId="3"/>
  </si>
  <si>
    <t>4. 事業収益</t>
  </si>
  <si>
    <t>介護保険事業収益</t>
  </si>
  <si>
    <t>障害者福祉サービス等事業収益</t>
  </si>
  <si>
    <t>にじいろの樹利用者増</t>
    <rPh sb="5" eb="6">
      <t>キ</t>
    </rPh>
    <rPh sb="6" eb="9">
      <t>リヨウシャ</t>
    </rPh>
    <rPh sb="9" eb="10">
      <t>ゾウ</t>
    </rPh>
    <phoneticPr fontId="3"/>
  </si>
  <si>
    <t>給食費収益（職員）</t>
  </si>
  <si>
    <t>自費利用収益</t>
  </si>
  <si>
    <t>就労継続支援事業収益</t>
  </si>
  <si>
    <t>おしゃべり玉手箱事業収益</t>
  </si>
  <si>
    <t>業務委託収益</t>
  </si>
  <si>
    <t>5. その他収益</t>
  </si>
  <si>
    <t>受取利息</t>
  </si>
  <si>
    <t>雑収益</t>
  </si>
  <si>
    <t>にじいろの樹利用者給食費売上げ含</t>
    <rPh sb="5" eb="6">
      <t>キ</t>
    </rPh>
    <rPh sb="6" eb="9">
      <t>リヨウシャ</t>
    </rPh>
    <rPh sb="9" eb="12">
      <t>キュウショクヒ</t>
    </rPh>
    <rPh sb="12" eb="14">
      <t>ウリア</t>
    </rPh>
    <rPh sb="15" eb="16">
      <t>フク</t>
    </rPh>
    <phoneticPr fontId="3"/>
  </si>
  <si>
    <t>イベント収益</t>
  </si>
  <si>
    <t>その他事業収益</t>
  </si>
  <si>
    <t>経常収益計</t>
  </si>
  <si>
    <t>Ⅱ 経常費用</t>
  </si>
  <si>
    <t>1. 事業費</t>
  </si>
  <si>
    <t>(1)人件費</t>
  </si>
  <si>
    <t>給料手当</t>
  </si>
  <si>
    <t>雑給</t>
  </si>
  <si>
    <t>非常勤職員増（ＧＨ，他）</t>
    <rPh sb="0" eb="3">
      <t>ヒジョウキン</t>
    </rPh>
    <rPh sb="3" eb="5">
      <t>ショクイン</t>
    </rPh>
    <rPh sb="5" eb="6">
      <t>ゾウ</t>
    </rPh>
    <rPh sb="10" eb="11">
      <t>ホカ</t>
    </rPh>
    <phoneticPr fontId="3"/>
  </si>
  <si>
    <t>法定福利費</t>
  </si>
  <si>
    <t>常勤職員増</t>
    <rPh sb="0" eb="2">
      <t>ジョウキン</t>
    </rPh>
    <rPh sb="2" eb="4">
      <t>ショクイン</t>
    </rPh>
    <rPh sb="4" eb="5">
      <t>ゾウ</t>
    </rPh>
    <phoneticPr fontId="3"/>
  </si>
  <si>
    <t>就労雑給</t>
  </si>
  <si>
    <t>サロン非常勤職員等</t>
    <rPh sb="3" eb="6">
      <t>ヒジョウキン</t>
    </rPh>
    <rPh sb="6" eb="8">
      <t>ショクイン</t>
    </rPh>
    <rPh sb="8" eb="9">
      <t>トウ</t>
    </rPh>
    <phoneticPr fontId="3"/>
  </si>
  <si>
    <t>人件費計</t>
  </si>
  <si>
    <t>(2)その他経費</t>
  </si>
  <si>
    <t>福利厚生費</t>
  </si>
  <si>
    <t>売上原価</t>
  </si>
  <si>
    <t>利用者工賃増</t>
    <rPh sb="0" eb="3">
      <t>リヨウシャ</t>
    </rPh>
    <rPh sb="3" eb="5">
      <t>コウチン</t>
    </rPh>
    <rPh sb="5" eb="6">
      <t>ゾウ</t>
    </rPh>
    <phoneticPr fontId="3"/>
  </si>
  <si>
    <t>給食委託費</t>
  </si>
  <si>
    <t>給食費</t>
  </si>
  <si>
    <t>介護ソフト使用料</t>
  </si>
  <si>
    <t>交際費</t>
  </si>
  <si>
    <t>旅費交通費</t>
  </si>
  <si>
    <t>車両燃料費</t>
  </si>
  <si>
    <t>通信費</t>
  </si>
  <si>
    <t>消耗品費</t>
  </si>
  <si>
    <t>修繕費</t>
  </si>
  <si>
    <t>水道光熱費</t>
  </si>
  <si>
    <t>地代家賃</t>
  </si>
  <si>
    <t>保健衛生費</t>
  </si>
  <si>
    <t>ＧＨ浄化槽管理費用</t>
    <rPh sb="2" eb="5">
      <t>ジョウカソウ</t>
    </rPh>
    <rPh sb="5" eb="7">
      <t>カンリ</t>
    </rPh>
    <rPh sb="7" eb="8">
      <t>ヒ</t>
    </rPh>
    <rPh sb="8" eb="9">
      <t>ヨウ</t>
    </rPh>
    <phoneticPr fontId="3"/>
  </si>
  <si>
    <t>減価償却費</t>
  </si>
  <si>
    <t>保険料</t>
  </si>
  <si>
    <t>諸会費</t>
  </si>
  <si>
    <t>ＧＨテレビ組合</t>
    <rPh sb="5" eb="7">
      <t>クミアイ</t>
    </rPh>
    <phoneticPr fontId="3"/>
  </si>
  <si>
    <t>租税公課</t>
  </si>
  <si>
    <t>研修費</t>
  </si>
  <si>
    <t>支払手数料</t>
  </si>
  <si>
    <t>新聞図書費</t>
  </si>
  <si>
    <t>雑費</t>
  </si>
  <si>
    <t>事務用品費</t>
  </si>
  <si>
    <t>管理費へ移動</t>
    <rPh sb="0" eb="3">
      <t>カンリヒ</t>
    </rPh>
    <rPh sb="4" eb="6">
      <t>イドウ</t>
    </rPh>
    <phoneticPr fontId="3"/>
  </si>
  <si>
    <t>就労消耗品費</t>
  </si>
  <si>
    <t>就労支援事業販管費予算をここに計上</t>
    <rPh sb="0" eb="2">
      <t>シュウロウ</t>
    </rPh>
    <rPh sb="2" eb="4">
      <t>シエン</t>
    </rPh>
    <rPh sb="4" eb="6">
      <t>ジギョウ</t>
    </rPh>
    <rPh sb="6" eb="9">
      <t>ハンカンヒ</t>
    </rPh>
    <rPh sb="9" eb="11">
      <t>ヨサン</t>
    </rPh>
    <rPh sb="15" eb="17">
      <t>ケイジョウ</t>
    </rPh>
    <phoneticPr fontId="3"/>
  </si>
  <si>
    <t>就労水道光熱費</t>
  </si>
  <si>
    <t>サロン</t>
    <phoneticPr fontId="3"/>
  </si>
  <si>
    <t>就労通信費</t>
  </si>
  <si>
    <t>就労材料</t>
  </si>
  <si>
    <t>ＧＣ配送料</t>
  </si>
  <si>
    <t>就労雑費</t>
  </si>
  <si>
    <t>就労荷造運賃</t>
  </si>
  <si>
    <t>就労福利厚生費</t>
  </si>
  <si>
    <t>就労地代家賃</t>
  </si>
  <si>
    <t>就労リース料</t>
  </si>
  <si>
    <t>就労保険料</t>
  </si>
  <si>
    <t>就労販売促進費</t>
  </si>
  <si>
    <t>その他経費計</t>
  </si>
  <si>
    <t>事業費計</t>
  </si>
  <si>
    <t>2. 管理費</t>
  </si>
  <si>
    <t>イベント経費</t>
  </si>
  <si>
    <t>荷造運賃</t>
  </si>
  <si>
    <t>賃借料</t>
  </si>
  <si>
    <t>寄付金</t>
  </si>
  <si>
    <t>販売促進費</t>
    <rPh sb="0" eb="2">
      <t>ハンバイ</t>
    </rPh>
    <rPh sb="2" eb="4">
      <t>ソクシン</t>
    </rPh>
    <rPh sb="4" eb="5">
      <t>ヒ</t>
    </rPh>
    <phoneticPr fontId="3"/>
  </si>
  <si>
    <t>旅費交通費</t>
    <rPh sb="0" eb="2">
      <t>リョヒ</t>
    </rPh>
    <rPh sb="2" eb="5">
      <t>コウツウヒ</t>
    </rPh>
    <phoneticPr fontId="3"/>
  </si>
  <si>
    <t>車輌燃料費</t>
    <rPh sb="0" eb="2">
      <t>シャリョウ</t>
    </rPh>
    <rPh sb="2" eb="5">
      <t>ネンリョウヒ</t>
    </rPh>
    <phoneticPr fontId="3"/>
  </si>
  <si>
    <t>水道光熱費</t>
    <rPh sb="0" eb="2">
      <t>スイドウ</t>
    </rPh>
    <rPh sb="2" eb="5">
      <t>コウネツヒ</t>
    </rPh>
    <phoneticPr fontId="3"/>
  </si>
  <si>
    <t>保険料</t>
    <rPh sb="0" eb="3">
      <t>ホケンリョウ</t>
    </rPh>
    <phoneticPr fontId="3"/>
  </si>
  <si>
    <t>その他事業支出</t>
    <rPh sb="2" eb="3">
      <t>タ</t>
    </rPh>
    <rPh sb="3" eb="5">
      <t>ジギョウ</t>
    </rPh>
    <rPh sb="5" eb="7">
      <t>シシュツ</t>
    </rPh>
    <phoneticPr fontId="3"/>
  </si>
  <si>
    <t>管理費計</t>
  </si>
  <si>
    <t>経常費用計</t>
  </si>
  <si>
    <t>当期経常増減額</t>
  </si>
  <si>
    <t>Ⅲ 経常外収益</t>
  </si>
  <si>
    <t>過年度損益修正益</t>
  </si>
  <si>
    <t>市町税均等割額減免</t>
  </si>
  <si>
    <t>経常外収益計</t>
  </si>
  <si>
    <t>Ⅳ 経常外費用</t>
  </si>
  <si>
    <t>雑損</t>
  </si>
  <si>
    <t>経常外費用計</t>
  </si>
  <si>
    <t>税引前当期正味財産増減額</t>
  </si>
  <si>
    <t>法人税、住民税及び事業税</t>
  </si>
  <si>
    <t>当期正味財産増減額</t>
  </si>
  <si>
    <t>前期繰越正味財産額</t>
  </si>
  <si>
    <t>次期繰越正味財産額</t>
  </si>
  <si>
    <t>※　　会計ソフト変更により前年度予算勘定科目と合わない部分があります。</t>
    <rPh sb="3" eb="5">
      <t>カイケイ</t>
    </rPh>
    <rPh sb="8" eb="10">
      <t>ヘンコウ</t>
    </rPh>
    <rPh sb="13" eb="16">
      <t>ゼンネンド</t>
    </rPh>
    <rPh sb="16" eb="18">
      <t>ヨサン</t>
    </rPh>
    <rPh sb="18" eb="20">
      <t>カンジョウ</t>
    </rPh>
    <rPh sb="20" eb="22">
      <t>カモク</t>
    </rPh>
    <rPh sb="23" eb="24">
      <t>ア</t>
    </rPh>
    <rPh sb="27" eb="29">
      <t>ブブン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</si>
</sst>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1"/>
      <color theme="1"/>
      <name val="ＭＳ Ｐゴシック"/>
      <family val="2"/>
      <charset val="128"/>
      <scheme val="minor"/>
    </font>
    <font>
      <sz val="18"/>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pplyAlignment="1">
      <alignment horizontal="center" vertical="center"/>
    </xf>
    <xf numFmtId="0" fontId="0" fillId="0" borderId="1" xfId="0" applyBorder="1" applyAlignment="1">
      <alignment horizontal="left" vertical="center"/>
    </xf>
    <xf numFmtId="38" fontId="0" fillId="0" borderId="0" xfId="1"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38" fontId="0" fillId="0" borderId="4" xfId="1" applyFont="1" applyBorder="1" applyAlignment="1">
      <alignment horizontal="right" vertical="center"/>
    </xf>
    <xf numFmtId="0" fontId="0" fillId="0" borderId="5" xfId="0" applyBorder="1">
      <alignment vertical="center"/>
    </xf>
    <xf numFmtId="0" fontId="0" fillId="0" borderId="6" xfId="0" applyBorder="1">
      <alignment vertical="center"/>
    </xf>
    <xf numFmtId="38" fontId="0" fillId="0" borderId="7" xfId="1" applyFont="1" applyBorder="1" applyAlignment="1">
      <alignment horizontal="center" vertical="center"/>
    </xf>
    <xf numFmtId="38" fontId="0" fillId="0" borderId="8" xfId="1" applyFont="1" applyBorder="1" applyAlignment="1">
      <alignment horizontal="center" vertical="center"/>
    </xf>
    <xf numFmtId="0" fontId="0" fillId="0" borderId="9" xfId="0" applyBorder="1">
      <alignment vertical="center"/>
    </xf>
    <xf numFmtId="0" fontId="0" fillId="0" borderId="0" xfId="0" applyBorder="1">
      <alignment vertical="center"/>
    </xf>
    <xf numFmtId="38" fontId="0" fillId="0" borderId="10" xfId="1" applyFont="1" applyBorder="1">
      <alignmen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38" fontId="0" fillId="0" borderId="13" xfId="1" applyFont="1" applyBorder="1">
      <alignment vertical="center"/>
    </xf>
    <xf numFmtId="0" fontId="0" fillId="0" borderId="14" xfId="0" applyBorder="1">
      <alignment vertical="center"/>
    </xf>
    <xf numFmtId="38" fontId="0" fillId="0" borderId="15" xfId="1" applyFont="1" applyBorder="1">
      <alignment vertical="center"/>
    </xf>
    <xf numFmtId="38" fontId="0" fillId="0" borderId="15" xfId="1" applyNumberFormat="1" applyFont="1" applyBorder="1">
      <alignment vertical="center"/>
    </xf>
    <xf numFmtId="0" fontId="0" fillId="0" borderId="15" xfId="0" applyBorder="1">
      <alignment vertical="center"/>
    </xf>
    <xf numFmtId="38" fontId="0" fillId="0" borderId="7" xfId="1" applyFont="1" applyBorder="1">
      <alignment vertical="center"/>
    </xf>
    <xf numFmtId="38" fontId="0" fillId="0" borderId="3" xfId="1" applyFont="1" applyBorder="1">
      <alignment vertical="center"/>
    </xf>
    <xf numFmtId="38" fontId="0" fillId="0" borderId="0" xfId="1" applyFont="1" applyBorder="1">
      <alignment vertical="center"/>
    </xf>
    <xf numFmtId="38" fontId="0" fillId="0" borderId="0" xfId="1" applyNumberFormat="1"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38" fontId="0" fillId="0" borderId="11" xfId="1" applyFont="1" applyBorder="1">
      <alignment vertical="center"/>
    </xf>
    <xf numFmtId="0" fontId="4" fillId="0" borderId="15" xfId="0" applyFont="1" applyBorder="1">
      <alignment vertical="center"/>
    </xf>
    <xf numFmtId="0" fontId="0" fillId="0" borderId="0" xfId="0" applyFill="1" applyBorder="1">
      <alignment vertical="center"/>
    </xf>
    <xf numFmtId="0" fontId="0" fillId="0" borderId="6"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abSelected="1" workbookViewId="0">
      <selection activeCell="I20" sqref="I20"/>
    </sheetView>
  </sheetViews>
  <sheetFormatPr defaultRowHeight="13.5" x14ac:dyDescent="0.15"/>
  <cols>
    <col min="1" max="1" width="9.625" customWidth="1"/>
    <col min="2" max="7" width="11.625" customWidth="1"/>
    <col min="8" max="8" width="23.875" customWidth="1"/>
  </cols>
  <sheetData>
    <row r="1" spans="1:8" ht="21" x14ac:dyDescent="0.15">
      <c r="A1" s="1" t="s">
        <v>0</v>
      </c>
      <c r="B1" s="1"/>
      <c r="C1" s="1"/>
      <c r="D1" s="1"/>
      <c r="E1" s="1"/>
      <c r="F1" s="1"/>
      <c r="G1" s="1"/>
      <c r="H1" s="1"/>
    </row>
    <row r="2" spans="1:8" x14ac:dyDescent="0.15">
      <c r="A2" s="2" t="s">
        <v>1</v>
      </c>
      <c r="B2" s="2"/>
      <c r="C2" s="2"/>
      <c r="D2" s="2"/>
      <c r="E2" s="2"/>
      <c r="F2" s="3"/>
      <c r="G2" s="3"/>
    </row>
    <row r="3" spans="1:8" x14ac:dyDescent="0.15">
      <c r="A3" s="4" t="s">
        <v>2</v>
      </c>
      <c r="B3" s="5"/>
      <c r="C3" s="5"/>
      <c r="D3" s="6"/>
      <c r="E3" s="7"/>
      <c r="F3" s="8" t="s">
        <v>3</v>
      </c>
      <c r="G3" s="9"/>
      <c r="H3" s="10"/>
    </row>
    <row r="4" spans="1:8" x14ac:dyDescent="0.15">
      <c r="A4" s="11" t="s">
        <v>4</v>
      </c>
      <c r="B4" s="12"/>
      <c r="C4" s="12"/>
      <c r="D4" s="12"/>
      <c r="E4" s="13" t="s">
        <v>5</v>
      </c>
      <c r="F4" s="13" t="s">
        <v>6</v>
      </c>
      <c r="G4" s="13" t="s">
        <v>7</v>
      </c>
      <c r="H4" s="14" t="s">
        <v>8</v>
      </c>
    </row>
    <row r="5" spans="1:8" x14ac:dyDescent="0.15">
      <c r="A5" s="15" t="s">
        <v>9</v>
      </c>
      <c r="B5" s="16"/>
      <c r="C5" s="16"/>
      <c r="D5" s="16"/>
      <c r="E5" s="17"/>
      <c r="F5" s="17"/>
      <c r="G5" s="17"/>
      <c r="H5" s="18"/>
    </row>
    <row r="6" spans="1:8" x14ac:dyDescent="0.15">
      <c r="A6" s="19"/>
      <c r="B6" s="20" t="s">
        <v>10</v>
      </c>
      <c r="C6" s="20"/>
      <c r="D6" s="20"/>
      <c r="E6" s="21"/>
      <c r="F6" s="21"/>
      <c r="G6" s="21"/>
      <c r="H6" s="22"/>
    </row>
    <row r="7" spans="1:8" x14ac:dyDescent="0.15">
      <c r="A7" s="11"/>
      <c r="B7" s="12"/>
      <c r="C7" s="12" t="s">
        <v>11</v>
      </c>
      <c r="D7" s="12"/>
      <c r="E7" s="23">
        <v>105000</v>
      </c>
      <c r="F7" s="23">
        <v>81000</v>
      </c>
      <c r="G7" s="24">
        <f>F7-E7</f>
        <v>-24000</v>
      </c>
      <c r="H7" s="25"/>
    </row>
    <row r="8" spans="1:8" x14ac:dyDescent="0.15">
      <c r="A8" s="15"/>
      <c r="B8" s="16"/>
      <c r="C8" s="16" t="s">
        <v>12</v>
      </c>
      <c r="D8" s="16"/>
      <c r="E8" s="23">
        <v>100000</v>
      </c>
      <c r="F8" s="23">
        <v>68000</v>
      </c>
      <c r="G8" s="24">
        <f t="shared" ref="G8:G10" si="0">F8-E8</f>
        <v>-32000</v>
      </c>
      <c r="H8" s="25"/>
    </row>
    <row r="9" spans="1:8" x14ac:dyDescent="0.15">
      <c r="A9" s="15"/>
      <c r="B9" s="16"/>
      <c r="C9" s="16" t="s">
        <v>13</v>
      </c>
      <c r="D9" s="16"/>
      <c r="E9" s="23">
        <v>10000</v>
      </c>
      <c r="F9" s="23">
        <v>9000</v>
      </c>
      <c r="G9" s="24">
        <f t="shared" si="0"/>
        <v>-1000</v>
      </c>
      <c r="H9" s="25"/>
    </row>
    <row r="10" spans="1:8" x14ac:dyDescent="0.15">
      <c r="A10" s="19"/>
      <c r="B10" s="20"/>
      <c r="C10" s="20" t="s">
        <v>14</v>
      </c>
      <c r="D10" s="20"/>
      <c r="E10" s="26">
        <v>30000</v>
      </c>
      <c r="F10" s="23">
        <v>30000</v>
      </c>
      <c r="G10" s="24">
        <f t="shared" si="0"/>
        <v>0</v>
      </c>
      <c r="H10" s="25"/>
    </row>
    <row r="11" spans="1:8" x14ac:dyDescent="0.15">
      <c r="A11" s="11"/>
      <c r="B11" s="12" t="s">
        <v>15</v>
      </c>
      <c r="C11" s="12"/>
      <c r="D11" s="12"/>
      <c r="E11" s="27"/>
      <c r="F11" s="28"/>
      <c r="G11" s="29"/>
      <c r="H11" s="18"/>
    </row>
    <row r="12" spans="1:8" x14ac:dyDescent="0.15">
      <c r="A12" s="30"/>
      <c r="B12" s="31"/>
      <c r="C12" s="31" t="s">
        <v>16</v>
      </c>
      <c r="D12" s="32"/>
      <c r="E12" s="33">
        <v>121000</v>
      </c>
      <c r="F12" s="23">
        <v>1661162</v>
      </c>
      <c r="G12" s="24">
        <f>F12-E12</f>
        <v>1540162</v>
      </c>
      <c r="H12" s="25"/>
    </row>
    <row r="13" spans="1:8" x14ac:dyDescent="0.15">
      <c r="A13" s="30"/>
      <c r="B13" s="31" t="s">
        <v>17</v>
      </c>
      <c r="C13" s="31"/>
      <c r="D13" s="31"/>
      <c r="E13" s="27"/>
      <c r="F13" s="28"/>
      <c r="G13" s="29"/>
      <c r="H13" s="18"/>
    </row>
    <row r="14" spans="1:8" x14ac:dyDescent="0.15">
      <c r="A14" s="11"/>
      <c r="B14" s="12"/>
      <c r="C14" s="12" t="s">
        <v>18</v>
      </c>
      <c r="D14" s="12"/>
      <c r="E14" s="21">
        <v>60000</v>
      </c>
      <c r="F14" s="23">
        <v>65000</v>
      </c>
      <c r="G14" s="24">
        <f t="shared" ref="G14:G75" si="1">F14-E14</f>
        <v>5000</v>
      </c>
      <c r="H14" s="34" t="s">
        <v>19</v>
      </c>
    </row>
    <row r="15" spans="1:8" x14ac:dyDescent="0.15">
      <c r="A15" s="15"/>
      <c r="B15" s="16"/>
      <c r="C15" s="16" t="s">
        <v>20</v>
      </c>
      <c r="D15" s="16"/>
      <c r="E15" s="23">
        <v>20000</v>
      </c>
      <c r="F15" s="23">
        <v>73560</v>
      </c>
      <c r="G15" s="24">
        <f t="shared" si="1"/>
        <v>53560</v>
      </c>
      <c r="H15" s="25" t="s">
        <v>21</v>
      </c>
    </row>
    <row r="16" spans="1:8" x14ac:dyDescent="0.15">
      <c r="A16" s="30"/>
      <c r="B16" s="31" t="s">
        <v>22</v>
      </c>
      <c r="C16" s="31"/>
      <c r="D16" s="31"/>
      <c r="E16" s="28"/>
      <c r="F16" s="28"/>
      <c r="G16" s="29"/>
      <c r="H16" s="18"/>
    </row>
    <row r="17" spans="1:8" x14ac:dyDescent="0.15">
      <c r="A17" s="15"/>
      <c r="B17" s="16"/>
      <c r="C17" s="16" t="s">
        <v>23</v>
      </c>
      <c r="D17" s="16"/>
      <c r="E17" s="23">
        <v>900000</v>
      </c>
      <c r="F17" s="23">
        <v>865664</v>
      </c>
      <c r="G17" s="24">
        <f t="shared" si="1"/>
        <v>-34336</v>
      </c>
      <c r="H17" s="25"/>
    </row>
    <row r="18" spans="1:8" x14ac:dyDescent="0.15">
      <c r="A18" s="15"/>
      <c r="B18" s="16"/>
      <c r="C18" s="16" t="s">
        <v>24</v>
      </c>
      <c r="D18" s="16"/>
      <c r="E18" s="23">
        <v>27000000</v>
      </c>
      <c r="F18" s="23">
        <v>30165140</v>
      </c>
      <c r="G18" s="24">
        <f t="shared" si="1"/>
        <v>3165140</v>
      </c>
      <c r="H18" s="25" t="s">
        <v>25</v>
      </c>
    </row>
    <row r="19" spans="1:8" x14ac:dyDescent="0.15">
      <c r="A19" s="15"/>
      <c r="B19" s="16"/>
      <c r="C19" s="16" t="s">
        <v>26</v>
      </c>
      <c r="D19" s="16"/>
      <c r="E19" s="23">
        <v>580000</v>
      </c>
      <c r="F19" s="23">
        <v>540300</v>
      </c>
      <c r="G19" s="24">
        <f t="shared" si="1"/>
        <v>-39700</v>
      </c>
      <c r="H19" s="25"/>
    </row>
    <row r="20" spans="1:8" x14ac:dyDescent="0.15">
      <c r="A20" s="15"/>
      <c r="B20" s="16"/>
      <c r="C20" s="16" t="s">
        <v>27</v>
      </c>
      <c r="D20" s="16"/>
      <c r="E20" s="23">
        <v>120000</v>
      </c>
      <c r="F20" s="23">
        <v>239900</v>
      </c>
      <c r="G20" s="24">
        <f t="shared" si="1"/>
        <v>119900</v>
      </c>
      <c r="H20" s="25"/>
    </row>
    <row r="21" spans="1:8" x14ac:dyDescent="0.15">
      <c r="A21" s="15"/>
      <c r="B21" s="16"/>
      <c r="C21" s="16" t="s">
        <v>28</v>
      </c>
      <c r="D21" s="16"/>
      <c r="E21" s="23">
        <v>7900000</v>
      </c>
      <c r="F21" s="23">
        <v>7655666</v>
      </c>
      <c r="G21" s="24">
        <f t="shared" si="1"/>
        <v>-244334</v>
      </c>
      <c r="H21" s="25"/>
    </row>
    <row r="22" spans="1:8" x14ac:dyDescent="0.15">
      <c r="A22" s="15"/>
      <c r="B22" s="16"/>
      <c r="C22" s="16" t="s">
        <v>29</v>
      </c>
      <c r="D22" s="16"/>
      <c r="E22" s="23">
        <v>10000</v>
      </c>
      <c r="F22" s="23">
        <v>2300</v>
      </c>
      <c r="G22" s="24">
        <f t="shared" si="1"/>
        <v>-7700</v>
      </c>
      <c r="H22" s="25"/>
    </row>
    <row r="23" spans="1:8" x14ac:dyDescent="0.15">
      <c r="A23" s="19"/>
      <c r="B23" s="20"/>
      <c r="C23" s="20" t="s">
        <v>30</v>
      </c>
      <c r="D23" s="20"/>
      <c r="E23" s="26">
        <v>170000</v>
      </c>
      <c r="F23" s="23">
        <v>198410</v>
      </c>
      <c r="G23" s="24">
        <f t="shared" si="1"/>
        <v>28410</v>
      </c>
      <c r="H23" s="25"/>
    </row>
    <row r="24" spans="1:8" x14ac:dyDescent="0.15">
      <c r="A24" s="15"/>
      <c r="B24" s="16" t="s">
        <v>31</v>
      </c>
      <c r="C24" s="16"/>
      <c r="D24" s="30"/>
      <c r="E24" s="27"/>
      <c r="F24" s="28"/>
      <c r="G24" s="29"/>
      <c r="H24" s="18"/>
    </row>
    <row r="25" spans="1:8" x14ac:dyDescent="0.15">
      <c r="A25" s="11"/>
      <c r="B25" s="12"/>
      <c r="C25" s="12" t="s">
        <v>32</v>
      </c>
      <c r="D25" s="12"/>
      <c r="E25" s="21">
        <v>0</v>
      </c>
      <c r="F25" s="23">
        <v>50</v>
      </c>
      <c r="G25" s="24">
        <f t="shared" si="1"/>
        <v>50</v>
      </c>
      <c r="H25" s="25"/>
    </row>
    <row r="26" spans="1:8" x14ac:dyDescent="0.15">
      <c r="A26" s="15"/>
      <c r="B26" s="16"/>
      <c r="C26" s="16" t="s">
        <v>33</v>
      </c>
      <c r="D26" s="16"/>
      <c r="E26" s="23">
        <v>445000</v>
      </c>
      <c r="F26" s="23">
        <v>520501</v>
      </c>
      <c r="G26" s="24">
        <f t="shared" si="1"/>
        <v>75501</v>
      </c>
      <c r="H26" s="34" t="s">
        <v>34</v>
      </c>
    </row>
    <row r="27" spans="1:8" x14ac:dyDescent="0.15">
      <c r="A27" s="15"/>
      <c r="B27" s="16"/>
      <c r="C27" s="16" t="s">
        <v>35</v>
      </c>
      <c r="D27" s="16"/>
      <c r="E27" s="23">
        <v>70000</v>
      </c>
      <c r="F27" s="23">
        <v>70700</v>
      </c>
      <c r="G27" s="24">
        <f t="shared" si="1"/>
        <v>700</v>
      </c>
      <c r="H27" s="25"/>
    </row>
    <row r="28" spans="1:8" x14ac:dyDescent="0.15">
      <c r="A28" s="19"/>
      <c r="B28" s="20"/>
      <c r="C28" s="20" t="s">
        <v>36</v>
      </c>
      <c r="D28" s="20"/>
      <c r="E28" s="23">
        <v>60000</v>
      </c>
      <c r="F28" s="23">
        <v>163242</v>
      </c>
      <c r="G28" s="24">
        <f t="shared" si="1"/>
        <v>103242</v>
      </c>
      <c r="H28" s="25"/>
    </row>
    <row r="29" spans="1:8" x14ac:dyDescent="0.15">
      <c r="A29" s="30"/>
      <c r="B29" s="31" t="s">
        <v>37</v>
      </c>
      <c r="C29" s="31"/>
      <c r="D29" s="31"/>
      <c r="E29" s="23">
        <f>SUM(E7:E28)</f>
        <v>37701000</v>
      </c>
      <c r="F29" s="23">
        <f>SUM(F7:F28)</f>
        <v>42409595</v>
      </c>
      <c r="G29" s="24">
        <f t="shared" si="1"/>
        <v>4708595</v>
      </c>
      <c r="H29" s="25"/>
    </row>
    <row r="30" spans="1:8" x14ac:dyDescent="0.15">
      <c r="A30" s="15" t="s">
        <v>38</v>
      </c>
      <c r="B30" s="16"/>
      <c r="C30" s="16"/>
      <c r="D30" s="16"/>
      <c r="E30" s="28"/>
      <c r="F30" s="28"/>
      <c r="G30" s="29"/>
      <c r="H30" s="18"/>
    </row>
    <row r="31" spans="1:8" x14ac:dyDescent="0.15">
      <c r="A31" s="15"/>
      <c r="B31" s="16" t="s">
        <v>39</v>
      </c>
      <c r="C31" s="16"/>
      <c r="D31" s="16"/>
      <c r="E31" s="28"/>
      <c r="F31" s="28"/>
      <c r="G31" s="29"/>
      <c r="H31" s="18"/>
    </row>
    <row r="32" spans="1:8" x14ac:dyDescent="0.15">
      <c r="A32" s="15"/>
      <c r="B32" s="16"/>
      <c r="C32" s="16" t="s">
        <v>40</v>
      </c>
      <c r="D32" s="16"/>
      <c r="E32" s="28"/>
      <c r="F32" s="28"/>
      <c r="G32" s="29"/>
      <c r="H32" s="18"/>
    </row>
    <row r="33" spans="1:8" x14ac:dyDescent="0.15">
      <c r="A33" s="11"/>
      <c r="B33" s="12"/>
      <c r="C33" s="12"/>
      <c r="D33" s="12" t="s">
        <v>41</v>
      </c>
      <c r="E33" s="23">
        <v>11900000</v>
      </c>
      <c r="F33" s="23">
        <v>12042972</v>
      </c>
      <c r="G33" s="24">
        <f t="shared" si="1"/>
        <v>142972</v>
      </c>
      <c r="H33" s="25"/>
    </row>
    <row r="34" spans="1:8" x14ac:dyDescent="0.15">
      <c r="A34" s="15"/>
      <c r="B34" s="16"/>
      <c r="C34" s="16"/>
      <c r="D34" s="16" t="s">
        <v>42</v>
      </c>
      <c r="E34" s="23">
        <v>6700000</v>
      </c>
      <c r="F34" s="23">
        <v>7264789</v>
      </c>
      <c r="G34" s="24">
        <f t="shared" si="1"/>
        <v>564789</v>
      </c>
      <c r="H34" s="25" t="s">
        <v>43</v>
      </c>
    </row>
    <row r="35" spans="1:8" x14ac:dyDescent="0.15">
      <c r="A35" s="15"/>
      <c r="B35" s="16"/>
      <c r="C35" s="16"/>
      <c r="D35" s="16" t="s">
        <v>44</v>
      </c>
      <c r="E35" s="23">
        <v>1350000</v>
      </c>
      <c r="F35" s="23">
        <v>1745870</v>
      </c>
      <c r="G35" s="24">
        <f t="shared" si="1"/>
        <v>395870</v>
      </c>
      <c r="H35" s="25" t="s">
        <v>45</v>
      </c>
    </row>
    <row r="36" spans="1:8" x14ac:dyDescent="0.15">
      <c r="A36" s="15"/>
      <c r="B36" s="16"/>
      <c r="C36" s="16"/>
      <c r="D36" s="16" t="s">
        <v>46</v>
      </c>
      <c r="E36" s="23"/>
      <c r="F36" s="23">
        <v>495401</v>
      </c>
      <c r="G36" s="24">
        <f t="shared" si="1"/>
        <v>495401</v>
      </c>
      <c r="H36" s="25" t="s">
        <v>47</v>
      </c>
    </row>
    <row r="37" spans="1:8" x14ac:dyDescent="0.15">
      <c r="A37" s="19"/>
      <c r="B37" s="20"/>
      <c r="C37" s="20"/>
      <c r="D37" s="20" t="s">
        <v>48</v>
      </c>
      <c r="E37" s="23">
        <f>SUM(E33:E36)</f>
        <v>19950000</v>
      </c>
      <c r="F37" s="23">
        <v>21549032</v>
      </c>
      <c r="G37" s="24">
        <f t="shared" si="1"/>
        <v>1599032</v>
      </c>
      <c r="H37" s="25"/>
    </row>
    <row r="38" spans="1:8" x14ac:dyDescent="0.15">
      <c r="A38" s="15"/>
      <c r="B38" s="16"/>
      <c r="C38" s="16" t="s">
        <v>49</v>
      </c>
      <c r="D38" s="16"/>
      <c r="E38" s="28"/>
      <c r="F38" s="28"/>
      <c r="G38" s="29"/>
      <c r="H38" s="18"/>
    </row>
    <row r="39" spans="1:8" x14ac:dyDescent="0.15">
      <c r="A39" s="11"/>
      <c r="B39" s="12"/>
      <c r="C39" s="12"/>
      <c r="D39" s="12" t="s">
        <v>50</v>
      </c>
      <c r="E39" s="23">
        <v>91000</v>
      </c>
      <c r="F39" s="23">
        <v>83766</v>
      </c>
      <c r="G39" s="24">
        <f t="shared" si="1"/>
        <v>-7234</v>
      </c>
      <c r="H39" s="25"/>
    </row>
    <row r="40" spans="1:8" x14ac:dyDescent="0.15">
      <c r="A40" s="15"/>
      <c r="B40" s="16"/>
      <c r="C40" s="16"/>
      <c r="D40" s="16" t="s">
        <v>51</v>
      </c>
      <c r="E40" s="23">
        <v>5700000</v>
      </c>
      <c r="F40" s="23">
        <v>8659063</v>
      </c>
      <c r="G40" s="24">
        <f t="shared" si="1"/>
        <v>2959063</v>
      </c>
      <c r="H40" s="25" t="s">
        <v>52</v>
      </c>
    </row>
    <row r="41" spans="1:8" x14ac:dyDescent="0.15">
      <c r="A41" s="15"/>
      <c r="B41" s="16"/>
      <c r="C41" s="16"/>
      <c r="D41" s="16" t="s">
        <v>53</v>
      </c>
      <c r="E41" s="23">
        <v>320000</v>
      </c>
      <c r="F41" s="23">
        <v>427900</v>
      </c>
      <c r="G41" s="24">
        <f t="shared" si="1"/>
        <v>107900</v>
      </c>
      <c r="H41" s="25"/>
    </row>
    <row r="42" spans="1:8" x14ac:dyDescent="0.15">
      <c r="A42" s="15"/>
      <c r="B42" s="16"/>
      <c r="C42" s="16"/>
      <c r="D42" s="16" t="s">
        <v>54</v>
      </c>
      <c r="E42" s="23">
        <v>2200000</v>
      </c>
      <c r="F42" s="23">
        <v>1908751</v>
      </c>
      <c r="G42" s="24">
        <f t="shared" si="1"/>
        <v>-291249</v>
      </c>
      <c r="H42" s="25"/>
    </row>
    <row r="43" spans="1:8" x14ac:dyDescent="0.15">
      <c r="A43" s="15"/>
      <c r="B43" s="16"/>
      <c r="C43" s="16"/>
      <c r="D43" s="16" t="s">
        <v>55</v>
      </c>
      <c r="E43" s="23">
        <v>20000</v>
      </c>
      <c r="F43" s="23">
        <v>17542</v>
      </c>
      <c r="G43" s="24">
        <f t="shared" si="1"/>
        <v>-2458</v>
      </c>
      <c r="H43" s="25"/>
    </row>
    <row r="44" spans="1:8" x14ac:dyDescent="0.15">
      <c r="A44" s="15"/>
      <c r="B44" s="16"/>
      <c r="C44" s="16"/>
      <c r="D44" s="16" t="s">
        <v>56</v>
      </c>
      <c r="E44" s="23">
        <v>17000</v>
      </c>
      <c r="F44" s="23">
        <v>13730</v>
      </c>
      <c r="G44" s="24">
        <f t="shared" si="1"/>
        <v>-3270</v>
      </c>
      <c r="H44" s="25"/>
    </row>
    <row r="45" spans="1:8" x14ac:dyDescent="0.15">
      <c r="A45" s="15"/>
      <c r="B45" s="16"/>
      <c r="C45" s="16"/>
      <c r="D45" s="16" t="s">
        <v>57</v>
      </c>
      <c r="E45" s="23">
        <v>190000</v>
      </c>
      <c r="F45" s="23">
        <v>258817</v>
      </c>
      <c r="G45" s="24">
        <f t="shared" si="1"/>
        <v>68817</v>
      </c>
      <c r="H45" s="25"/>
    </row>
    <row r="46" spans="1:8" x14ac:dyDescent="0.15">
      <c r="A46" s="15"/>
      <c r="B46" s="16"/>
      <c r="C46" s="16"/>
      <c r="D46" s="16" t="s">
        <v>58</v>
      </c>
      <c r="E46" s="23">
        <v>760000</v>
      </c>
      <c r="F46" s="23">
        <v>831745</v>
      </c>
      <c r="G46" s="24">
        <f t="shared" si="1"/>
        <v>71745</v>
      </c>
      <c r="H46" s="25"/>
    </row>
    <row r="47" spans="1:8" x14ac:dyDescent="0.15">
      <c r="A47" s="15"/>
      <c r="B47" s="16"/>
      <c r="C47" s="16"/>
      <c r="D47" s="16" t="s">
        <v>59</v>
      </c>
      <c r="E47" s="23">
        <v>108000</v>
      </c>
      <c r="F47" s="23">
        <v>134692</v>
      </c>
      <c r="G47" s="24">
        <f t="shared" si="1"/>
        <v>26692</v>
      </c>
      <c r="H47" s="25"/>
    </row>
    <row r="48" spans="1:8" x14ac:dyDescent="0.15">
      <c r="A48" s="15"/>
      <c r="B48" s="16"/>
      <c r="C48" s="16"/>
      <c r="D48" s="16" t="s">
        <v>60</v>
      </c>
      <c r="E48" s="23">
        <v>1510000</v>
      </c>
      <c r="F48" s="23">
        <v>1337040</v>
      </c>
      <c r="G48" s="24">
        <f t="shared" si="1"/>
        <v>-172960</v>
      </c>
      <c r="H48" s="25"/>
    </row>
    <row r="49" spans="1:8" x14ac:dyDescent="0.15">
      <c r="A49" s="15"/>
      <c r="B49" s="16"/>
      <c r="C49" s="16"/>
      <c r="D49" s="16" t="s">
        <v>61</v>
      </c>
      <c r="E49" s="23">
        <v>210000</v>
      </c>
      <c r="F49" s="23">
        <v>57180</v>
      </c>
      <c r="G49" s="24">
        <f t="shared" si="1"/>
        <v>-152820</v>
      </c>
      <c r="H49" s="25"/>
    </row>
    <row r="50" spans="1:8" x14ac:dyDescent="0.15">
      <c r="A50" s="15"/>
      <c r="B50" s="16"/>
      <c r="C50" s="16"/>
      <c r="D50" s="16" t="s">
        <v>62</v>
      </c>
      <c r="E50" s="23">
        <v>1120000</v>
      </c>
      <c r="F50" s="23">
        <v>1188767</v>
      </c>
      <c r="G50" s="24">
        <f t="shared" si="1"/>
        <v>68767</v>
      </c>
      <c r="H50" s="25"/>
    </row>
    <row r="51" spans="1:8" x14ac:dyDescent="0.15">
      <c r="A51" s="15"/>
      <c r="B51" s="16"/>
      <c r="C51" s="16"/>
      <c r="D51" s="16" t="s">
        <v>63</v>
      </c>
      <c r="E51" s="23">
        <v>1320000</v>
      </c>
      <c r="F51" s="23">
        <v>1320000</v>
      </c>
      <c r="G51" s="24">
        <f t="shared" si="1"/>
        <v>0</v>
      </c>
      <c r="H51" s="25"/>
    </row>
    <row r="52" spans="1:8" x14ac:dyDescent="0.15">
      <c r="A52" s="15"/>
      <c r="B52" s="16"/>
      <c r="C52" s="16"/>
      <c r="D52" s="16" t="s">
        <v>64</v>
      </c>
      <c r="E52" s="23">
        <v>87000</v>
      </c>
      <c r="F52" s="23">
        <v>178235</v>
      </c>
      <c r="G52" s="24">
        <f t="shared" si="1"/>
        <v>91235</v>
      </c>
      <c r="H52" s="25" t="s">
        <v>65</v>
      </c>
    </row>
    <row r="53" spans="1:8" x14ac:dyDescent="0.15">
      <c r="A53" s="15"/>
      <c r="B53" s="16"/>
      <c r="C53" s="16"/>
      <c r="D53" s="16" t="s">
        <v>66</v>
      </c>
      <c r="E53" s="23">
        <v>1142000</v>
      </c>
      <c r="F53" s="23">
        <v>1330827</v>
      </c>
      <c r="G53" s="24">
        <f t="shared" si="1"/>
        <v>188827</v>
      </c>
      <c r="H53" s="25"/>
    </row>
    <row r="54" spans="1:8" x14ac:dyDescent="0.15">
      <c r="A54" s="15"/>
      <c r="B54" s="16"/>
      <c r="C54" s="16"/>
      <c r="D54" s="16" t="s">
        <v>67</v>
      </c>
      <c r="E54" s="23">
        <v>273200</v>
      </c>
      <c r="F54" s="23">
        <v>334534</v>
      </c>
      <c r="G54" s="24">
        <f t="shared" si="1"/>
        <v>61334</v>
      </c>
      <c r="H54" s="25"/>
    </row>
    <row r="55" spans="1:8" x14ac:dyDescent="0.15">
      <c r="A55" s="15"/>
      <c r="B55" s="16"/>
      <c r="C55" s="16"/>
      <c r="D55" s="16" t="s">
        <v>68</v>
      </c>
      <c r="E55" s="23">
        <v>10000</v>
      </c>
      <c r="F55" s="23">
        <v>60000</v>
      </c>
      <c r="G55" s="24">
        <f t="shared" si="1"/>
        <v>50000</v>
      </c>
      <c r="H55" s="25" t="s">
        <v>69</v>
      </c>
    </row>
    <row r="56" spans="1:8" x14ac:dyDescent="0.15">
      <c r="A56" s="15"/>
      <c r="B56" s="16"/>
      <c r="C56" s="16"/>
      <c r="D56" s="16" t="s">
        <v>70</v>
      </c>
      <c r="E56" s="23">
        <v>154000</v>
      </c>
      <c r="F56" s="23">
        <v>45950</v>
      </c>
      <c r="G56" s="24">
        <f t="shared" si="1"/>
        <v>-108050</v>
      </c>
      <c r="H56" s="25"/>
    </row>
    <row r="57" spans="1:8" x14ac:dyDescent="0.15">
      <c r="A57" s="15"/>
      <c r="B57" s="16"/>
      <c r="C57" s="16"/>
      <c r="D57" s="16" t="s">
        <v>71</v>
      </c>
      <c r="E57" s="23">
        <v>38000</v>
      </c>
      <c r="F57" s="23">
        <v>16000</v>
      </c>
      <c r="G57" s="24">
        <f t="shared" si="1"/>
        <v>-22000</v>
      </c>
      <c r="H57" s="25"/>
    </row>
    <row r="58" spans="1:8" x14ac:dyDescent="0.15">
      <c r="A58" s="15"/>
      <c r="B58" s="16"/>
      <c r="C58" s="16"/>
      <c r="D58" s="16" t="s">
        <v>72</v>
      </c>
      <c r="E58" s="23">
        <v>74000</v>
      </c>
      <c r="F58" s="23">
        <v>81425</v>
      </c>
      <c r="G58" s="24">
        <f t="shared" si="1"/>
        <v>7425</v>
      </c>
      <c r="H58" s="25"/>
    </row>
    <row r="59" spans="1:8" x14ac:dyDescent="0.15">
      <c r="A59" s="15"/>
      <c r="B59" s="16"/>
      <c r="C59" s="16"/>
      <c r="D59" s="16" t="s">
        <v>73</v>
      </c>
      <c r="E59" s="23">
        <v>5000</v>
      </c>
      <c r="F59" s="23">
        <v>1590</v>
      </c>
      <c r="G59" s="24">
        <f t="shared" si="1"/>
        <v>-3410</v>
      </c>
      <c r="H59" s="25"/>
    </row>
    <row r="60" spans="1:8" x14ac:dyDescent="0.15">
      <c r="A60" s="15"/>
      <c r="B60" s="16"/>
      <c r="C60" s="16"/>
      <c r="D60" s="16" t="s">
        <v>74</v>
      </c>
      <c r="E60" s="23">
        <v>18000</v>
      </c>
      <c r="F60" s="23">
        <v>21038</v>
      </c>
      <c r="G60" s="24">
        <f t="shared" si="1"/>
        <v>3038</v>
      </c>
      <c r="H60" s="25"/>
    </row>
    <row r="61" spans="1:8" x14ac:dyDescent="0.15">
      <c r="A61" s="15"/>
      <c r="B61" s="16"/>
      <c r="C61" s="16"/>
      <c r="D61" s="16" t="s">
        <v>75</v>
      </c>
      <c r="E61" s="23"/>
      <c r="F61" s="23">
        <v>3682</v>
      </c>
      <c r="G61" s="24">
        <f t="shared" si="1"/>
        <v>3682</v>
      </c>
      <c r="H61" s="25" t="s">
        <v>76</v>
      </c>
    </row>
    <row r="62" spans="1:8" x14ac:dyDescent="0.15">
      <c r="A62" s="15"/>
      <c r="B62" s="16"/>
      <c r="C62" s="16"/>
      <c r="D62" s="16" t="s">
        <v>77</v>
      </c>
      <c r="E62" s="23">
        <v>1600000</v>
      </c>
      <c r="F62" s="23">
        <v>221191</v>
      </c>
      <c r="G62" s="24">
        <f t="shared" si="1"/>
        <v>-1378809</v>
      </c>
      <c r="H62" s="34" t="s">
        <v>78</v>
      </c>
    </row>
    <row r="63" spans="1:8" x14ac:dyDescent="0.15">
      <c r="A63" s="15"/>
      <c r="B63" s="16"/>
      <c r="C63" s="16"/>
      <c r="D63" s="16" t="s">
        <v>79</v>
      </c>
      <c r="E63" s="23"/>
      <c r="F63" s="23">
        <v>207602</v>
      </c>
      <c r="G63" s="24">
        <f t="shared" si="1"/>
        <v>207602</v>
      </c>
      <c r="H63" s="25" t="s">
        <v>80</v>
      </c>
    </row>
    <row r="64" spans="1:8" x14ac:dyDescent="0.15">
      <c r="A64" s="15"/>
      <c r="B64" s="16"/>
      <c r="C64" s="16"/>
      <c r="D64" s="16" t="s">
        <v>81</v>
      </c>
      <c r="E64" s="23"/>
      <c r="F64" s="23">
        <v>85686</v>
      </c>
      <c r="G64" s="24">
        <f t="shared" si="1"/>
        <v>85686</v>
      </c>
      <c r="H64" s="25" t="s">
        <v>80</v>
      </c>
    </row>
    <row r="65" spans="1:8" x14ac:dyDescent="0.15">
      <c r="A65" s="15"/>
      <c r="B65" s="16"/>
      <c r="C65" s="16"/>
      <c r="D65" s="16" t="s">
        <v>82</v>
      </c>
      <c r="E65" s="23"/>
      <c r="F65" s="23">
        <v>180148</v>
      </c>
      <c r="G65" s="24">
        <f t="shared" si="1"/>
        <v>180148</v>
      </c>
      <c r="H65" s="25" t="s">
        <v>80</v>
      </c>
    </row>
    <row r="66" spans="1:8" x14ac:dyDescent="0.15">
      <c r="A66" s="15"/>
      <c r="B66" s="16"/>
      <c r="C66" s="16"/>
      <c r="D66" s="16" t="s">
        <v>83</v>
      </c>
      <c r="E66" s="23">
        <v>2000</v>
      </c>
      <c r="F66" s="23">
        <v>5610</v>
      </c>
      <c r="G66" s="24">
        <f t="shared" si="1"/>
        <v>3610</v>
      </c>
      <c r="H66" s="25"/>
    </row>
    <row r="67" spans="1:8" x14ac:dyDescent="0.15">
      <c r="A67" s="15"/>
      <c r="B67" s="16"/>
      <c r="C67" s="16"/>
      <c r="D67" s="16" t="s">
        <v>84</v>
      </c>
      <c r="E67" s="23"/>
      <c r="F67" s="23">
        <v>436</v>
      </c>
      <c r="G67" s="24">
        <f t="shared" si="1"/>
        <v>436</v>
      </c>
      <c r="H67" s="25" t="s">
        <v>80</v>
      </c>
    </row>
    <row r="68" spans="1:8" x14ac:dyDescent="0.15">
      <c r="A68" s="15"/>
      <c r="B68" s="16"/>
      <c r="C68" s="16"/>
      <c r="D68" s="16" t="s">
        <v>85</v>
      </c>
      <c r="E68" s="23"/>
      <c r="F68" s="23">
        <v>18440</v>
      </c>
      <c r="G68" s="24">
        <f t="shared" si="1"/>
        <v>18440</v>
      </c>
      <c r="H68" s="25" t="s">
        <v>80</v>
      </c>
    </row>
    <row r="69" spans="1:8" x14ac:dyDescent="0.15">
      <c r="A69" s="15"/>
      <c r="B69" s="16"/>
      <c r="C69" s="16"/>
      <c r="D69" s="16" t="s">
        <v>86</v>
      </c>
      <c r="E69" s="23"/>
      <c r="F69" s="23">
        <v>1386</v>
      </c>
      <c r="G69" s="24">
        <f t="shared" si="1"/>
        <v>1386</v>
      </c>
      <c r="H69" s="25" t="s">
        <v>80</v>
      </c>
    </row>
    <row r="70" spans="1:8" x14ac:dyDescent="0.15">
      <c r="A70" s="15"/>
      <c r="B70" s="16"/>
      <c r="C70" s="16"/>
      <c r="D70" s="16" t="s">
        <v>87</v>
      </c>
      <c r="E70" s="23"/>
      <c r="F70" s="23">
        <v>150000</v>
      </c>
      <c r="G70" s="24">
        <f t="shared" si="1"/>
        <v>150000</v>
      </c>
      <c r="H70" s="25" t="s">
        <v>80</v>
      </c>
    </row>
    <row r="71" spans="1:8" x14ac:dyDescent="0.15">
      <c r="A71" s="15"/>
      <c r="B71" s="16"/>
      <c r="C71" s="16"/>
      <c r="D71" s="16" t="s">
        <v>88</v>
      </c>
      <c r="E71" s="23"/>
      <c r="F71" s="23">
        <v>150660</v>
      </c>
      <c r="G71" s="24">
        <f t="shared" si="1"/>
        <v>150660</v>
      </c>
      <c r="H71" s="25" t="s">
        <v>80</v>
      </c>
    </row>
    <row r="72" spans="1:8" x14ac:dyDescent="0.15">
      <c r="A72" s="15"/>
      <c r="B72" s="16"/>
      <c r="C72" s="16"/>
      <c r="D72" s="16" t="s">
        <v>89</v>
      </c>
      <c r="E72" s="23"/>
      <c r="F72" s="23">
        <v>22560</v>
      </c>
      <c r="G72" s="24">
        <f t="shared" si="1"/>
        <v>22560</v>
      </c>
      <c r="H72" s="25" t="s">
        <v>80</v>
      </c>
    </row>
    <row r="73" spans="1:8" x14ac:dyDescent="0.15">
      <c r="A73" s="15"/>
      <c r="B73" s="16"/>
      <c r="C73" s="16"/>
      <c r="D73" s="16" t="s">
        <v>90</v>
      </c>
      <c r="E73" s="23"/>
      <c r="F73" s="23">
        <v>4609</v>
      </c>
      <c r="G73" s="24">
        <f t="shared" si="1"/>
        <v>4609</v>
      </c>
      <c r="H73" s="25" t="s">
        <v>80</v>
      </c>
    </row>
    <row r="74" spans="1:8" x14ac:dyDescent="0.15">
      <c r="A74" s="15"/>
      <c r="B74" s="16"/>
      <c r="C74" s="16"/>
      <c r="D74" s="16" t="s">
        <v>91</v>
      </c>
      <c r="E74" s="23">
        <f>SUM(E39:E73)</f>
        <v>16969200</v>
      </c>
      <c r="F74" s="23">
        <v>19360602</v>
      </c>
      <c r="G74" s="24">
        <f t="shared" si="1"/>
        <v>2391402</v>
      </c>
      <c r="H74" s="25"/>
    </row>
    <row r="75" spans="1:8" x14ac:dyDescent="0.15">
      <c r="A75" s="19"/>
      <c r="B75" s="20"/>
      <c r="C75" s="20" t="s">
        <v>92</v>
      </c>
      <c r="D75" s="20"/>
      <c r="E75" s="23">
        <f>SUM(E74)+E37</f>
        <v>36919200</v>
      </c>
      <c r="F75" s="23">
        <v>40909634</v>
      </c>
      <c r="G75" s="24">
        <f t="shared" si="1"/>
        <v>3990434</v>
      </c>
      <c r="H75" s="25"/>
    </row>
    <row r="76" spans="1:8" x14ac:dyDescent="0.15">
      <c r="A76" s="15"/>
      <c r="B76" s="16" t="s">
        <v>93</v>
      </c>
      <c r="C76" s="16"/>
      <c r="D76" s="16"/>
      <c r="E76" s="28"/>
      <c r="F76" s="28"/>
      <c r="G76" s="29"/>
      <c r="H76" s="18"/>
    </row>
    <row r="77" spans="1:8" x14ac:dyDescent="0.15">
      <c r="A77" s="15"/>
      <c r="B77" s="16"/>
      <c r="C77" s="16" t="s">
        <v>40</v>
      </c>
      <c r="D77" s="16"/>
      <c r="E77" s="28"/>
      <c r="F77" s="28"/>
      <c r="G77" s="29"/>
      <c r="H77" s="18"/>
    </row>
    <row r="78" spans="1:8" x14ac:dyDescent="0.15">
      <c r="A78" s="11"/>
      <c r="B78" s="12"/>
      <c r="C78" s="12"/>
      <c r="D78" s="12" t="s">
        <v>42</v>
      </c>
      <c r="E78" s="23">
        <v>170000</v>
      </c>
      <c r="F78" s="23">
        <v>211430</v>
      </c>
      <c r="G78" s="24">
        <f t="shared" ref="G78:G105" si="2">F78-E78</f>
        <v>41430</v>
      </c>
      <c r="H78" s="25"/>
    </row>
    <row r="79" spans="1:8" x14ac:dyDescent="0.15">
      <c r="A79" s="19"/>
      <c r="B79" s="20"/>
      <c r="C79" s="20"/>
      <c r="D79" s="20" t="s">
        <v>48</v>
      </c>
      <c r="E79" s="23">
        <v>170000</v>
      </c>
      <c r="F79" s="23">
        <v>211430</v>
      </c>
      <c r="G79" s="24">
        <f t="shared" si="2"/>
        <v>41430</v>
      </c>
      <c r="H79" s="25"/>
    </row>
    <row r="80" spans="1:8" x14ac:dyDescent="0.15">
      <c r="A80" s="15"/>
      <c r="B80" s="16"/>
      <c r="C80" s="16" t="s">
        <v>49</v>
      </c>
      <c r="D80" s="16"/>
      <c r="E80" s="28"/>
      <c r="F80" s="28"/>
      <c r="G80" s="29"/>
      <c r="H80" s="18"/>
    </row>
    <row r="81" spans="1:8" x14ac:dyDescent="0.15">
      <c r="A81" s="11"/>
      <c r="B81" s="12"/>
      <c r="C81" s="12"/>
      <c r="D81" s="12" t="s">
        <v>94</v>
      </c>
      <c r="E81" s="23">
        <v>28000</v>
      </c>
      <c r="F81" s="23">
        <v>29296</v>
      </c>
      <c r="G81" s="24">
        <f t="shared" si="2"/>
        <v>1296</v>
      </c>
      <c r="H81" s="25"/>
    </row>
    <row r="82" spans="1:8" x14ac:dyDescent="0.15">
      <c r="A82" s="15"/>
      <c r="B82" s="16"/>
      <c r="C82" s="16"/>
      <c r="D82" s="16" t="s">
        <v>66</v>
      </c>
      <c r="E82" s="23">
        <v>55865</v>
      </c>
      <c r="F82" s="23">
        <v>55865</v>
      </c>
      <c r="G82" s="24">
        <f t="shared" si="2"/>
        <v>0</v>
      </c>
      <c r="H82" s="25"/>
    </row>
    <row r="83" spans="1:8" x14ac:dyDescent="0.15">
      <c r="A83" s="15"/>
      <c r="B83" s="16"/>
      <c r="C83" s="16"/>
      <c r="D83" s="16" t="s">
        <v>56</v>
      </c>
      <c r="E83" s="23">
        <v>35000</v>
      </c>
      <c r="F83" s="23">
        <v>25687</v>
      </c>
      <c r="G83" s="24">
        <f t="shared" si="2"/>
        <v>-9313</v>
      </c>
      <c r="H83" s="25"/>
    </row>
    <row r="84" spans="1:8" x14ac:dyDescent="0.15">
      <c r="A84" s="15"/>
      <c r="B84" s="16"/>
      <c r="C84" s="16"/>
      <c r="D84" s="16" t="s">
        <v>95</v>
      </c>
      <c r="E84" s="23">
        <v>4000</v>
      </c>
      <c r="F84" s="23">
        <v>7500</v>
      </c>
      <c r="G84" s="24">
        <f t="shared" si="2"/>
        <v>3500</v>
      </c>
      <c r="H84" s="25"/>
    </row>
    <row r="85" spans="1:8" x14ac:dyDescent="0.15">
      <c r="A85" s="15"/>
      <c r="B85" s="16"/>
      <c r="C85" s="16"/>
      <c r="D85" s="16" t="s">
        <v>59</v>
      </c>
      <c r="E85" s="23">
        <v>120000</v>
      </c>
      <c r="F85" s="23">
        <v>132141</v>
      </c>
      <c r="G85" s="24">
        <f t="shared" si="2"/>
        <v>12141</v>
      </c>
      <c r="H85" s="25"/>
    </row>
    <row r="86" spans="1:8" x14ac:dyDescent="0.15">
      <c r="A86" s="15"/>
      <c r="B86" s="16"/>
      <c r="C86" s="16"/>
      <c r="D86" s="16" t="s">
        <v>60</v>
      </c>
      <c r="E86" s="23">
        <v>169835</v>
      </c>
      <c r="F86" s="23">
        <v>101746</v>
      </c>
      <c r="G86" s="24">
        <f t="shared" si="2"/>
        <v>-68089</v>
      </c>
      <c r="H86" s="25"/>
    </row>
    <row r="87" spans="1:8" x14ac:dyDescent="0.15">
      <c r="A87" s="15"/>
      <c r="B87" s="16"/>
      <c r="C87" s="16"/>
      <c r="D87" s="16" t="s">
        <v>96</v>
      </c>
      <c r="E87" s="23"/>
      <c r="F87" s="23">
        <v>2100</v>
      </c>
      <c r="G87" s="24">
        <f t="shared" si="2"/>
        <v>2100</v>
      </c>
      <c r="H87" s="25"/>
    </row>
    <row r="88" spans="1:8" x14ac:dyDescent="0.15">
      <c r="A88" s="15"/>
      <c r="B88" s="16"/>
      <c r="C88" s="16"/>
      <c r="D88" s="16" t="s">
        <v>75</v>
      </c>
      <c r="E88" s="23">
        <v>44000</v>
      </c>
      <c r="F88" s="23">
        <v>56507</v>
      </c>
      <c r="G88" s="24">
        <f t="shared" si="2"/>
        <v>12507</v>
      </c>
      <c r="H88" s="25"/>
    </row>
    <row r="89" spans="1:8" x14ac:dyDescent="0.15">
      <c r="A89" s="15"/>
      <c r="B89" s="16"/>
      <c r="C89" s="16"/>
      <c r="D89" s="16" t="s">
        <v>68</v>
      </c>
      <c r="E89" s="23">
        <v>8000</v>
      </c>
      <c r="F89" s="23">
        <v>5000</v>
      </c>
      <c r="G89" s="24">
        <f t="shared" si="2"/>
        <v>-3000</v>
      </c>
      <c r="H89" s="25"/>
    </row>
    <row r="90" spans="1:8" x14ac:dyDescent="0.15">
      <c r="A90" s="15"/>
      <c r="B90" s="16"/>
      <c r="C90" s="16"/>
      <c r="D90" s="16" t="s">
        <v>70</v>
      </c>
      <c r="E90" s="23">
        <v>6400</v>
      </c>
      <c r="F90" s="23">
        <v>6850</v>
      </c>
      <c r="G90" s="24">
        <f t="shared" si="2"/>
        <v>450</v>
      </c>
      <c r="H90" s="25"/>
    </row>
    <row r="91" spans="1:8" x14ac:dyDescent="0.15">
      <c r="A91" s="15"/>
      <c r="B91" s="16"/>
      <c r="C91" s="16"/>
      <c r="D91" s="16" t="s">
        <v>72</v>
      </c>
      <c r="E91" s="23"/>
      <c r="F91" s="23">
        <v>183600</v>
      </c>
      <c r="G91" s="24">
        <f t="shared" si="2"/>
        <v>183600</v>
      </c>
      <c r="H91" s="25"/>
    </row>
    <row r="92" spans="1:8" x14ac:dyDescent="0.15">
      <c r="A92" s="15"/>
      <c r="B92" s="16"/>
      <c r="C92" s="16"/>
      <c r="D92" s="16" t="s">
        <v>73</v>
      </c>
      <c r="E92" s="23"/>
      <c r="F92" s="23">
        <v>1944</v>
      </c>
      <c r="G92" s="24">
        <f t="shared" si="2"/>
        <v>1944</v>
      </c>
      <c r="H92" s="25"/>
    </row>
    <row r="93" spans="1:8" x14ac:dyDescent="0.15">
      <c r="A93" s="15"/>
      <c r="B93" s="16"/>
      <c r="C93" s="16"/>
      <c r="D93" s="16" t="s">
        <v>74</v>
      </c>
      <c r="E93" s="23">
        <v>500</v>
      </c>
      <c r="F93" s="23">
        <v>872</v>
      </c>
      <c r="G93" s="24">
        <f t="shared" si="2"/>
        <v>372</v>
      </c>
      <c r="H93" s="25"/>
    </row>
    <row r="94" spans="1:8" x14ac:dyDescent="0.15">
      <c r="A94" s="15"/>
      <c r="B94" s="16"/>
      <c r="C94" s="16"/>
      <c r="D94" s="16" t="s">
        <v>64</v>
      </c>
      <c r="E94" s="23">
        <v>52000</v>
      </c>
      <c r="F94" s="23">
        <v>32400</v>
      </c>
      <c r="G94" s="24">
        <f t="shared" si="2"/>
        <v>-19600</v>
      </c>
      <c r="H94" s="25"/>
    </row>
    <row r="95" spans="1:8" x14ac:dyDescent="0.15">
      <c r="A95" s="15"/>
      <c r="B95" s="16"/>
      <c r="C95" s="16"/>
      <c r="D95" s="16" t="s">
        <v>97</v>
      </c>
      <c r="E95" s="23"/>
      <c r="F95" s="23">
        <v>33200</v>
      </c>
      <c r="G95" s="24">
        <f t="shared" si="2"/>
        <v>33200</v>
      </c>
      <c r="H95" s="25"/>
    </row>
    <row r="96" spans="1:8" x14ac:dyDescent="0.15">
      <c r="A96" s="15"/>
      <c r="B96" s="16"/>
      <c r="C96" s="16"/>
      <c r="D96" s="35" t="s">
        <v>98</v>
      </c>
      <c r="E96" s="23">
        <v>5000</v>
      </c>
      <c r="F96" s="23"/>
      <c r="G96" s="24">
        <f t="shared" si="2"/>
        <v>-5000</v>
      </c>
      <c r="H96" s="25"/>
    </row>
    <row r="97" spans="1:8" x14ac:dyDescent="0.15">
      <c r="A97" s="15"/>
      <c r="B97" s="16"/>
      <c r="C97" s="16"/>
      <c r="D97" s="35" t="s">
        <v>99</v>
      </c>
      <c r="E97" s="23">
        <v>5000</v>
      </c>
      <c r="F97" s="23"/>
      <c r="G97" s="24">
        <f t="shared" si="2"/>
        <v>-5000</v>
      </c>
      <c r="H97" s="25"/>
    </row>
    <row r="98" spans="1:8" x14ac:dyDescent="0.15">
      <c r="A98" s="15"/>
      <c r="B98" s="16"/>
      <c r="C98" s="16"/>
      <c r="D98" s="35" t="s">
        <v>100</v>
      </c>
      <c r="E98" s="23">
        <v>500</v>
      </c>
      <c r="F98" s="23"/>
      <c r="G98" s="24">
        <f t="shared" si="2"/>
        <v>-500</v>
      </c>
      <c r="H98" s="25"/>
    </row>
    <row r="99" spans="1:8" x14ac:dyDescent="0.15">
      <c r="A99" s="15"/>
      <c r="B99" s="16"/>
      <c r="C99" s="16"/>
      <c r="D99" s="35" t="s">
        <v>101</v>
      </c>
      <c r="E99" s="23">
        <v>25000</v>
      </c>
      <c r="F99" s="23"/>
      <c r="G99" s="24">
        <f t="shared" si="2"/>
        <v>-25000</v>
      </c>
      <c r="H99" s="25"/>
    </row>
    <row r="100" spans="1:8" x14ac:dyDescent="0.15">
      <c r="A100" s="15"/>
      <c r="B100" s="16"/>
      <c r="C100" s="16"/>
      <c r="D100" s="35" t="s">
        <v>102</v>
      </c>
      <c r="E100" s="23">
        <v>2700</v>
      </c>
      <c r="F100" s="23"/>
      <c r="G100" s="24">
        <f t="shared" si="2"/>
        <v>-2700</v>
      </c>
      <c r="H100" s="25"/>
    </row>
    <row r="101" spans="1:8" x14ac:dyDescent="0.15">
      <c r="A101" s="15"/>
      <c r="B101" s="16"/>
      <c r="C101" s="16"/>
      <c r="D101" s="35" t="s">
        <v>103</v>
      </c>
      <c r="E101" s="23">
        <v>50000</v>
      </c>
      <c r="F101" s="23"/>
      <c r="G101" s="24">
        <f t="shared" si="2"/>
        <v>-50000</v>
      </c>
      <c r="H101" s="25"/>
    </row>
    <row r="102" spans="1:8" x14ac:dyDescent="0.15">
      <c r="A102" s="15"/>
      <c r="B102" s="16"/>
      <c r="C102" s="16"/>
      <c r="D102" s="16" t="s">
        <v>91</v>
      </c>
      <c r="E102" s="23">
        <f>SUM(E81:E101)</f>
        <v>611800</v>
      </c>
      <c r="F102" s="23">
        <v>674708</v>
      </c>
      <c r="G102" s="24">
        <f t="shared" si="2"/>
        <v>62908</v>
      </c>
      <c r="H102" s="25"/>
    </row>
    <row r="103" spans="1:8" x14ac:dyDescent="0.15">
      <c r="A103" s="15"/>
      <c r="B103" s="16"/>
      <c r="C103" s="16" t="s">
        <v>104</v>
      </c>
      <c r="D103" s="16"/>
      <c r="E103" s="23">
        <f>SUM(E102)+E79</f>
        <v>781800</v>
      </c>
      <c r="F103" s="23">
        <v>886138</v>
      </c>
      <c r="G103" s="24">
        <f t="shared" si="2"/>
        <v>104338</v>
      </c>
      <c r="H103" s="25"/>
    </row>
    <row r="104" spans="1:8" x14ac:dyDescent="0.15">
      <c r="A104" s="15"/>
      <c r="B104" s="16" t="s">
        <v>105</v>
      </c>
      <c r="C104" s="16"/>
      <c r="D104" s="16"/>
      <c r="E104" s="23">
        <f>SUM(E103)+E75</f>
        <v>37701000</v>
      </c>
      <c r="F104" s="23">
        <v>41795772</v>
      </c>
      <c r="G104" s="24">
        <f t="shared" si="2"/>
        <v>4094772</v>
      </c>
      <c r="H104" s="25"/>
    </row>
    <row r="105" spans="1:8" x14ac:dyDescent="0.15">
      <c r="A105" s="19"/>
      <c r="B105" s="20"/>
      <c r="C105" s="20" t="s">
        <v>106</v>
      </c>
      <c r="D105" s="20"/>
      <c r="E105" s="23">
        <v>0</v>
      </c>
      <c r="F105" s="23">
        <f>SUM(F29)-F104</f>
        <v>613823</v>
      </c>
      <c r="G105" s="24">
        <f t="shared" si="2"/>
        <v>613823</v>
      </c>
      <c r="H105" s="25"/>
    </row>
    <row r="106" spans="1:8" x14ac:dyDescent="0.15">
      <c r="A106" s="15" t="s">
        <v>107</v>
      </c>
      <c r="B106" s="16"/>
      <c r="C106" s="16"/>
      <c r="D106" s="16"/>
      <c r="E106" s="28"/>
      <c r="F106" s="28"/>
      <c r="G106" s="29"/>
      <c r="H106" s="18"/>
    </row>
    <row r="107" spans="1:8" x14ac:dyDescent="0.15">
      <c r="A107" s="11"/>
      <c r="B107" s="12"/>
      <c r="C107" s="12" t="s">
        <v>108</v>
      </c>
      <c r="D107" s="12"/>
      <c r="E107" s="23"/>
      <c r="F107" s="23">
        <v>42974</v>
      </c>
      <c r="G107" s="24"/>
      <c r="H107" s="25"/>
    </row>
    <row r="108" spans="1:8" x14ac:dyDescent="0.15">
      <c r="A108" s="15"/>
      <c r="B108" s="16"/>
      <c r="C108" s="16" t="s">
        <v>109</v>
      </c>
      <c r="D108" s="16"/>
      <c r="E108" s="23"/>
      <c r="F108" s="23">
        <v>50000</v>
      </c>
      <c r="G108" s="24"/>
      <c r="H108" s="25"/>
    </row>
    <row r="109" spans="1:8" x14ac:dyDescent="0.15">
      <c r="A109" s="19"/>
      <c r="B109" s="20"/>
      <c r="C109" s="20" t="s">
        <v>110</v>
      </c>
      <c r="D109" s="20"/>
      <c r="E109" s="23"/>
      <c r="F109" s="23">
        <v>92974</v>
      </c>
      <c r="G109" s="24"/>
      <c r="H109" s="25"/>
    </row>
    <row r="110" spans="1:8" x14ac:dyDescent="0.15">
      <c r="A110" s="15" t="s">
        <v>111</v>
      </c>
      <c r="B110" s="16"/>
      <c r="C110" s="16"/>
      <c r="D110" s="16"/>
      <c r="E110" s="28"/>
      <c r="F110" s="28"/>
      <c r="G110" s="29"/>
      <c r="H110" s="18"/>
    </row>
    <row r="111" spans="1:8" x14ac:dyDescent="0.15">
      <c r="A111" s="11"/>
      <c r="B111" s="12"/>
      <c r="C111" s="12" t="s">
        <v>112</v>
      </c>
      <c r="D111" s="12"/>
      <c r="E111" s="23"/>
      <c r="F111" s="23">
        <v>209441</v>
      </c>
      <c r="G111" s="24"/>
      <c r="H111" s="25"/>
    </row>
    <row r="112" spans="1:8" x14ac:dyDescent="0.15">
      <c r="A112" s="15"/>
      <c r="B112" s="16"/>
      <c r="C112" s="16" t="s">
        <v>113</v>
      </c>
      <c r="D112" s="16"/>
      <c r="E112" s="23"/>
      <c r="F112" s="23">
        <v>209441</v>
      </c>
      <c r="G112" s="24"/>
      <c r="H112" s="25"/>
    </row>
    <row r="113" spans="1:8" x14ac:dyDescent="0.15">
      <c r="A113" s="15"/>
      <c r="B113" s="16"/>
      <c r="C113" s="16" t="s">
        <v>114</v>
      </c>
      <c r="D113" s="16"/>
      <c r="E113" s="23"/>
      <c r="F113" s="23">
        <v>334114</v>
      </c>
      <c r="G113" s="24"/>
      <c r="H113" s="25"/>
    </row>
    <row r="114" spans="1:8" x14ac:dyDescent="0.15">
      <c r="A114" s="15"/>
      <c r="B114" s="16"/>
      <c r="C114" s="16" t="s">
        <v>115</v>
      </c>
      <c r="D114" s="16"/>
      <c r="E114" s="23"/>
      <c r="F114" s="23">
        <v>71000</v>
      </c>
      <c r="G114" s="24"/>
      <c r="H114" s="25"/>
    </row>
    <row r="115" spans="1:8" x14ac:dyDescent="0.15">
      <c r="A115" s="15"/>
      <c r="B115" s="16"/>
      <c r="C115" s="16" t="s">
        <v>116</v>
      </c>
      <c r="D115" s="16"/>
      <c r="E115" s="23"/>
      <c r="F115" s="23">
        <v>426356</v>
      </c>
      <c r="G115" s="24"/>
      <c r="H115" s="25"/>
    </row>
    <row r="116" spans="1:8" x14ac:dyDescent="0.15">
      <c r="A116" s="15"/>
      <c r="B116" s="16"/>
      <c r="C116" s="16" t="s">
        <v>117</v>
      </c>
      <c r="D116" s="16"/>
      <c r="E116" s="23"/>
      <c r="F116" s="23">
        <v>9672183</v>
      </c>
      <c r="G116" s="24"/>
      <c r="H116" s="25"/>
    </row>
    <row r="117" spans="1:8" x14ac:dyDescent="0.15">
      <c r="A117" s="19"/>
      <c r="B117" s="20"/>
      <c r="C117" s="20" t="s">
        <v>118</v>
      </c>
      <c r="D117" s="20"/>
      <c r="E117" s="23"/>
      <c r="F117" s="23">
        <v>426356</v>
      </c>
      <c r="G117" s="24"/>
      <c r="H117" s="25"/>
    </row>
    <row r="118" spans="1:8" x14ac:dyDescent="0.15">
      <c r="A118" s="36" t="s">
        <v>119</v>
      </c>
      <c r="B118" s="36"/>
      <c r="C118" s="36"/>
      <c r="D118" s="36"/>
      <c r="E118" s="36"/>
      <c r="F118" s="36"/>
      <c r="G118" s="36"/>
      <c r="H118" s="36"/>
    </row>
  </sheetData>
  <mergeCells count="5">
    <mergeCell ref="A1:H1"/>
    <mergeCell ref="A2:E2"/>
    <mergeCell ref="A3:D3"/>
    <mergeCell ref="F3:H3"/>
    <mergeCell ref="A118:H118"/>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じゃがいものおうち</dc:creator>
  <cp:lastModifiedBy>じゃがいものおうち</cp:lastModifiedBy>
  <dcterms:created xsi:type="dcterms:W3CDTF">2021-09-25T06:34:52Z</dcterms:created>
  <dcterms:modified xsi:type="dcterms:W3CDTF">2021-09-25T06:37:37Z</dcterms:modified>
</cp:coreProperties>
</file>