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50\share\●●ＮＰＯ法人晴れ　関係フォルダー\総会と理事会関係\総会\R8年度通常総会\"/>
    </mc:Choice>
  </mc:AlternateContent>
  <xr:revisionPtr revIDLastSave="0" documentId="13_ncr:1_{BB720A03-C440-4206-BAC3-8D091B481E37}" xr6:coauthVersionLast="47" xr6:coauthVersionMax="47" xr10:uidLastSave="{00000000-0000-0000-0000-000000000000}"/>
  <bookViews>
    <workbookView xWindow="-108" yWindow="-108" windowWidth="23256" windowHeight="12456" xr2:uid="{7A196D71-5272-4B06-9157-9762D5F9036A}"/>
  </bookViews>
  <sheets>
    <sheet name="注記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1" i="1" l="1"/>
  <c r="G51" i="1"/>
  <c r="F51" i="1"/>
  <c r="E51" i="1"/>
  <c r="D51" i="1"/>
  <c r="C51" i="1"/>
  <c r="B51" i="1"/>
  <c r="H50" i="1"/>
  <c r="J50" i="1" s="1"/>
  <c r="H49" i="1"/>
  <c r="J49" i="1" s="1"/>
  <c r="H48" i="1"/>
  <c r="J48" i="1" s="1"/>
  <c r="H47" i="1"/>
  <c r="J47" i="1" s="1"/>
  <c r="H46" i="1"/>
  <c r="J46" i="1" s="1"/>
  <c r="H45" i="1"/>
  <c r="J45" i="1" s="1"/>
  <c r="H44" i="1"/>
  <c r="J44" i="1" s="1"/>
  <c r="H43" i="1"/>
  <c r="J43" i="1" s="1"/>
  <c r="H42" i="1"/>
  <c r="J42" i="1" s="1"/>
  <c r="H41" i="1"/>
  <c r="J41" i="1" s="1"/>
  <c r="H40" i="1"/>
  <c r="J40" i="1" s="1"/>
  <c r="H39" i="1"/>
  <c r="J39" i="1" s="1"/>
  <c r="H38" i="1"/>
  <c r="J38" i="1" s="1"/>
  <c r="H37" i="1"/>
  <c r="J37" i="1" s="1"/>
  <c r="H36" i="1"/>
  <c r="J36" i="1" s="1"/>
  <c r="H35" i="1"/>
  <c r="J35" i="1" s="1"/>
  <c r="H34" i="1"/>
  <c r="J34" i="1" s="1"/>
  <c r="H33" i="1"/>
  <c r="J33" i="1" s="1"/>
  <c r="H32" i="1"/>
  <c r="J32" i="1" s="1"/>
  <c r="H31" i="1"/>
  <c r="I29" i="1"/>
  <c r="G29" i="1"/>
  <c r="F29" i="1"/>
  <c r="E29" i="1"/>
  <c r="D29" i="1"/>
  <c r="C29" i="1"/>
  <c r="B29" i="1"/>
  <c r="H28" i="1"/>
  <c r="J28" i="1" s="1"/>
  <c r="H27" i="1"/>
  <c r="J27" i="1" s="1"/>
  <c r="H26" i="1"/>
  <c r="J26" i="1" s="1"/>
  <c r="H25" i="1"/>
  <c r="J25" i="1" s="1"/>
  <c r="H24" i="1"/>
  <c r="J24" i="1" s="1"/>
  <c r="H23" i="1"/>
  <c r="J23" i="1" s="1"/>
  <c r="H22" i="1"/>
  <c r="J22" i="1" s="1"/>
  <c r="I19" i="1"/>
  <c r="G19" i="1"/>
  <c r="F19" i="1"/>
  <c r="E19" i="1"/>
  <c r="D19" i="1"/>
  <c r="C19" i="1"/>
  <c r="B19" i="1"/>
  <c r="H18" i="1"/>
  <c r="J18" i="1" s="1"/>
  <c r="H17" i="1"/>
  <c r="J17" i="1" s="1"/>
  <c r="H16" i="1"/>
  <c r="J16" i="1" s="1"/>
  <c r="H15" i="1"/>
  <c r="D52" i="1" l="1"/>
  <c r="D53" i="1" s="1"/>
  <c r="C52" i="1"/>
  <c r="F52" i="1"/>
  <c r="E52" i="1"/>
  <c r="B52" i="1"/>
  <c r="B53" i="1" s="1"/>
  <c r="I52" i="1"/>
  <c r="I53" i="1" s="1"/>
  <c r="G52" i="1"/>
  <c r="G53" i="1" s="1"/>
  <c r="H51" i="1"/>
  <c r="J51" i="1" s="1"/>
  <c r="H19" i="1"/>
  <c r="E53" i="1"/>
  <c r="F53" i="1"/>
  <c r="J15" i="1"/>
  <c r="J19" i="1" s="1"/>
  <c r="H29" i="1"/>
  <c r="J31" i="1"/>
  <c r="C53" i="1" l="1"/>
  <c r="H52" i="1"/>
  <c r="J29" i="1"/>
  <c r="J52" i="1" l="1"/>
  <c r="J53" i="1" s="1"/>
  <c r="H53" i="1"/>
</calcChain>
</file>

<file path=xl/sharedStrings.xml><?xml version="1.0" encoding="utf-8"?>
<sst xmlns="http://schemas.openxmlformats.org/spreadsheetml/2006/main" count="61" uniqueCount="61">
  <si>
    <t>ＮＰＯ法人晴れ</t>
    <rPh sb="0" eb="6">
      <t>エヌピーオーホウジンハ</t>
    </rPh>
    <phoneticPr fontId="3"/>
  </si>
  <si>
    <t>1.重要な会計方針　　</t>
    <rPh sb="2" eb="4">
      <t>ジュウヨウ</t>
    </rPh>
    <rPh sb="5" eb="7">
      <t>カイケイ</t>
    </rPh>
    <rPh sb="7" eb="9">
      <t>ホウシン</t>
    </rPh>
    <phoneticPr fontId="3"/>
  </si>
  <si>
    <t>　　計算書類の作成は、NPO法人会計基準（2010年７月20日　2017年12月12日最終改正　NPO法人会計基準協議会）によっています。</t>
    <phoneticPr fontId="3"/>
  </si>
  <si>
    <t>(1)消費税等の会計処理</t>
    <rPh sb="3" eb="6">
      <t>ショウヒゼイ</t>
    </rPh>
    <rPh sb="6" eb="7">
      <t>トウ</t>
    </rPh>
    <rPh sb="8" eb="10">
      <t>カイケイ</t>
    </rPh>
    <rPh sb="10" eb="12">
      <t>ショリ</t>
    </rPh>
    <phoneticPr fontId="3"/>
  </si>
  <si>
    <t>　　消費税等の会計処理は、税込方式によっています。</t>
    <rPh sb="2" eb="5">
      <t>ショウヒゼイ</t>
    </rPh>
    <rPh sb="5" eb="6">
      <t>トウ</t>
    </rPh>
    <rPh sb="7" eb="9">
      <t>カイケイ</t>
    </rPh>
    <rPh sb="9" eb="11">
      <t>ショリ</t>
    </rPh>
    <rPh sb="13" eb="15">
      <t>ゼイコミ</t>
    </rPh>
    <rPh sb="15" eb="17">
      <t>ホウシキ</t>
    </rPh>
    <phoneticPr fontId="3"/>
  </si>
  <si>
    <t>(2)固定資産の減価償却の方法</t>
    <rPh sb="3" eb="7">
      <t>コテイシサン</t>
    </rPh>
    <rPh sb="8" eb="12">
      <t>ゲンカショウキャク</t>
    </rPh>
    <rPh sb="13" eb="15">
      <t>ホウホウ</t>
    </rPh>
    <phoneticPr fontId="3"/>
  </si>
  <si>
    <t>　　有形固定資産は、法人税法の規定に基づいて定率法で償却しています。</t>
    <rPh sb="2" eb="4">
      <t>ユウケイ</t>
    </rPh>
    <rPh sb="4" eb="8">
      <t>コテイシサン</t>
    </rPh>
    <rPh sb="10" eb="12">
      <t>ホウジン</t>
    </rPh>
    <rPh sb="13" eb="14">
      <t>ホウ</t>
    </rPh>
    <rPh sb="15" eb="17">
      <t>キテイ</t>
    </rPh>
    <rPh sb="18" eb="19">
      <t>モト</t>
    </rPh>
    <rPh sb="22" eb="25">
      <t>テイリツホウ</t>
    </rPh>
    <rPh sb="26" eb="28">
      <t>ショウキャク</t>
    </rPh>
    <phoneticPr fontId="3"/>
  </si>
  <si>
    <t>2.事業別損益の状況</t>
    <rPh sb="2" eb="4">
      <t>ジギョウ</t>
    </rPh>
    <rPh sb="4" eb="5">
      <t>ベツ</t>
    </rPh>
    <rPh sb="5" eb="7">
      <t>ソンエキ</t>
    </rPh>
    <rPh sb="8" eb="10">
      <t>ジョウキョウ</t>
    </rPh>
    <phoneticPr fontId="3"/>
  </si>
  <si>
    <t>　　</t>
    <phoneticPr fontId="3"/>
  </si>
  <si>
    <t>(単位：円）</t>
    <rPh sb="1" eb="3">
      <t>タンイ</t>
    </rPh>
    <rPh sb="4" eb="5">
      <t>エン</t>
    </rPh>
    <phoneticPr fontId="3"/>
  </si>
  <si>
    <t>科目</t>
    <rPh sb="0" eb="2">
      <t>カモク</t>
    </rPh>
    <phoneticPr fontId="3"/>
  </si>
  <si>
    <t>通所支援事業</t>
    <rPh sb="0" eb="2">
      <t>ツウショ</t>
    </rPh>
    <rPh sb="2" eb="4">
      <t>シエン</t>
    </rPh>
    <rPh sb="4" eb="6">
      <t>ジギョウ</t>
    </rPh>
    <phoneticPr fontId="3"/>
  </si>
  <si>
    <t>相談支援事業所</t>
    <rPh sb="0" eb="2">
      <t>ソウダン</t>
    </rPh>
    <rPh sb="2" eb="7">
      <t>シエンジギョウショ</t>
    </rPh>
    <phoneticPr fontId="3"/>
  </si>
  <si>
    <t>地域生活支援事業</t>
    <rPh sb="0" eb="2">
      <t>チイキ</t>
    </rPh>
    <rPh sb="2" eb="4">
      <t>セイカツ</t>
    </rPh>
    <rPh sb="4" eb="6">
      <t>シエン</t>
    </rPh>
    <rPh sb="6" eb="8">
      <t>ジギョウ</t>
    </rPh>
    <phoneticPr fontId="3"/>
  </si>
  <si>
    <t>食の提供事業</t>
    <rPh sb="0" eb="1">
      <t>ショク</t>
    </rPh>
    <rPh sb="2" eb="4">
      <t>テイキョウ</t>
    </rPh>
    <rPh sb="4" eb="6">
      <t>ジギョウ</t>
    </rPh>
    <phoneticPr fontId="3"/>
  </si>
  <si>
    <t>居場所作り事業</t>
    <rPh sb="0" eb="3">
      <t>イバショ</t>
    </rPh>
    <rPh sb="3" eb="4">
      <t>ツク</t>
    </rPh>
    <rPh sb="5" eb="7">
      <t>ジギョウ</t>
    </rPh>
    <phoneticPr fontId="3"/>
  </si>
  <si>
    <t>その他</t>
    <rPh sb="2" eb="3">
      <t>タ</t>
    </rPh>
    <phoneticPr fontId="3"/>
  </si>
  <si>
    <t>事業部門計</t>
    <rPh sb="0" eb="2">
      <t>ジギョウ</t>
    </rPh>
    <rPh sb="2" eb="4">
      <t>ブモン</t>
    </rPh>
    <rPh sb="4" eb="5">
      <t>ケイ</t>
    </rPh>
    <phoneticPr fontId="3"/>
  </si>
  <si>
    <t>管理部門</t>
    <rPh sb="0" eb="2">
      <t>カンリ</t>
    </rPh>
    <rPh sb="2" eb="4">
      <t>ブモン</t>
    </rPh>
    <phoneticPr fontId="3"/>
  </si>
  <si>
    <t>合計</t>
    <rPh sb="0" eb="2">
      <t>ゴウケイ</t>
    </rPh>
    <phoneticPr fontId="3"/>
  </si>
  <si>
    <t>Ⅱ　経常収益の部</t>
    <rPh sb="2" eb="4">
      <t>ケイジョウ</t>
    </rPh>
    <rPh sb="4" eb="6">
      <t>シュウエキ</t>
    </rPh>
    <rPh sb="7" eb="8">
      <t>ブ</t>
    </rPh>
    <phoneticPr fontId="3"/>
  </si>
  <si>
    <t>　1.受取会費</t>
    <rPh sb="3" eb="5">
      <t>ウケトリ</t>
    </rPh>
    <rPh sb="5" eb="7">
      <t>カイヒ</t>
    </rPh>
    <phoneticPr fontId="3"/>
  </si>
  <si>
    <t>　2.受取助成金等</t>
    <rPh sb="3" eb="5">
      <t>ウケトリ</t>
    </rPh>
    <rPh sb="5" eb="8">
      <t>ジョセイキン</t>
    </rPh>
    <rPh sb="8" eb="9">
      <t>トウ</t>
    </rPh>
    <phoneticPr fontId="3"/>
  </si>
  <si>
    <t>　3.事業収益</t>
    <rPh sb="3" eb="7">
      <t>ジギョウシュウエキ</t>
    </rPh>
    <phoneticPr fontId="3"/>
  </si>
  <si>
    <t>　4.その他収益</t>
    <rPh sb="5" eb="6">
      <t>タ</t>
    </rPh>
    <rPh sb="6" eb="8">
      <t>シュウエキ</t>
    </rPh>
    <phoneticPr fontId="3"/>
  </si>
  <si>
    <t>　　経常利益　計</t>
    <rPh sb="2" eb="6">
      <t>ケイジョウリエキ</t>
    </rPh>
    <rPh sb="7" eb="8">
      <t>ケイ</t>
    </rPh>
    <phoneticPr fontId="3"/>
  </si>
  <si>
    <t>Ⅱ　経常費用の部</t>
    <rPh sb="2" eb="4">
      <t>ケイジョウ</t>
    </rPh>
    <rPh sb="4" eb="6">
      <t>ヒヨウ</t>
    </rPh>
    <rPh sb="7" eb="8">
      <t>ブ</t>
    </rPh>
    <phoneticPr fontId="3"/>
  </si>
  <si>
    <t>　　(1)人件費</t>
    <rPh sb="5" eb="8">
      <t>ジンケンヒ</t>
    </rPh>
    <phoneticPr fontId="3"/>
  </si>
  <si>
    <t>　　　役員報酬</t>
    <rPh sb="3" eb="7">
      <t>ヤクインホウシュウ</t>
    </rPh>
    <phoneticPr fontId="3"/>
  </si>
  <si>
    <t>　　　給与手当</t>
    <rPh sb="3" eb="5">
      <t>キュウヨ</t>
    </rPh>
    <rPh sb="5" eb="7">
      <t>テアテ</t>
    </rPh>
    <phoneticPr fontId="3"/>
  </si>
  <si>
    <t>　　　賞与手当</t>
    <rPh sb="3" eb="5">
      <t>ショウヨ</t>
    </rPh>
    <rPh sb="5" eb="7">
      <t>テアテ</t>
    </rPh>
    <phoneticPr fontId="3"/>
  </si>
  <si>
    <t>　　　通勤手当</t>
    <rPh sb="3" eb="7">
      <t>ツウキンテアテ</t>
    </rPh>
    <phoneticPr fontId="3"/>
  </si>
  <si>
    <t>　　　法定福利費</t>
    <rPh sb="3" eb="8">
      <t>ホウテイフクリヒ</t>
    </rPh>
    <phoneticPr fontId="3"/>
  </si>
  <si>
    <t>　　　退職給付費用</t>
    <rPh sb="3" eb="7">
      <t>タイショクキュウフ</t>
    </rPh>
    <rPh sb="7" eb="9">
      <t>ヒヨウ</t>
    </rPh>
    <phoneticPr fontId="3"/>
  </si>
  <si>
    <t>　　　福利厚生費</t>
    <rPh sb="3" eb="5">
      <t>フクリ</t>
    </rPh>
    <rPh sb="5" eb="8">
      <t>コウセイヒ</t>
    </rPh>
    <phoneticPr fontId="3"/>
  </si>
  <si>
    <t>　　　人件費　計</t>
    <rPh sb="3" eb="6">
      <t>ジンケンヒ</t>
    </rPh>
    <rPh sb="7" eb="8">
      <t>ケイ</t>
    </rPh>
    <phoneticPr fontId="3"/>
  </si>
  <si>
    <t>　　(2)その他経費</t>
    <rPh sb="7" eb="8">
      <t>タ</t>
    </rPh>
    <rPh sb="8" eb="10">
      <t>ケイヒ</t>
    </rPh>
    <phoneticPr fontId="3"/>
  </si>
  <si>
    <t>　　　諸　謝　金</t>
    <rPh sb="3" eb="4">
      <t>ショ</t>
    </rPh>
    <rPh sb="5" eb="6">
      <t>シャ</t>
    </rPh>
    <rPh sb="7" eb="8">
      <t>キン</t>
    </rPh>
    <phoneticPr fontId="3"/>
  </si>
  <si>
    <t>　　　会　議　費</t>
    <rPh sb="3" eb="4">
      <t>カイ</t>
    </rPh>
    <rPh sb="5" eb="6">
      <t>ギ</t>
    </rPh>
    <rPh sb="7" eb="8">
      <t>ヒ</t>
    </rPh>
    <phoneticPr fontId="3"/>
  </si>
  <si>
    <t>　　　旅費交通費</t>
    <rPh sb="3" eb="8">
      <t>リョヒコウツウヒ</t>
    </rPh>
    <phoneticPr fontId="3"/>
  </si>
  <si>
    <t>　　　車両経費</t>
    <rPh sb="3" eb="7">
      <t>シャリョウケイヒ</t>
    </rPh>
    <phoneticPr fontId="3"/>
  </si>
  <si>
    <t>　　　通信運搬費</t>
    <rPh sb="3" eb="5">
      <t>ツウシン</t>
    </rPh>
    <rPh sb="5" eb="7">
      <t>ウンパン</t>
    </rPh>
    <rPh sb="7" eb="8">
      <t>ヒ</t>
    </rPh>
    <phoneticPr fontId="3"/>
  </si>
  <si>
    <t>　　　おやつ代</t>
    <rPh sb="6" eb="7">
      <t>ダイ</t>
    </rPh>
    <phoneticPr fontId="3"/>
  </si>
  <si>
    <t>　　　消耗品費</t>
    <rPh sb="3" eb="7">
      <t>ショウモウヒンヒ</t>
    </rPh>
    <phoneticPr fontId="3"/>
  </si>
  <si>
    <t>　　　新聞図書費</t>
    <rPh sb="3" eb="5">
      <t>シンブン</t>
    </rPh>
    <rPh sb="5" eb="8">
      <t>トショヒ</t>
    </rPh>
    <phoneticPr fontId="3"/>
  </si>
  <si>
    <t>　　　修繕費</t>
    <rPh sb="3" eb="6">
      <t>シュウゼンヒ</t>
    </rPh>
    <phoneticPr fontId="3"/>
  </si>
  <si>
    <t>　　　リース料</t>
    <rPh sb="6" eb="7">
      <t>リョウ</t>
    </rPh>
    <phoneticPr fontId="3"/>
  </si>
  <si>
    <t>　　　水道光熱費</t>
    <rPh sb="3" eb="8">
      <t>スイドウコウネツヒ</t>
    </rPh>
    <phoneticPr fontId="3"/>
  </si>
  <si>
    <t>　　　地代家賃</t>
    <rPh sb="3" eb="7">
      <t>チダイヤチン</t>
    </rPh>
    <phoneticPr fontId="3"/>
  </si>
  <si>
    <t>　　　減価償却費</t>
    <rPh sb="3" eb="8">
      <t>ゲンカショウキャクヒ</t>
    </rPh>
    <phoneticPr fontId="3"/>
  </si>
  <si>
    <t>　　　保険料</t>
    <rPh sb="3" eb="6">
      <t>ホケンリョウ</t>
    </rPh>
    <phoneticPr fontId="3"/>
  </si>
  <si>
    <t>　　　諸会費</t>
    <rPh sb="3" eb="6">
      <t>ショカイヒ</t>
    </rPh>
    <phoneticPr fontId="3"/>
  </si>
  <si>
    <t>　　　租税公課</t>
    <rPh sb="3" eb="7">
      <t>ソゼイコウカ</t>
    </rPh>
    <phoneticPr fontId="3"/>
  </si>
  <si>
    <t>　　　研修費</t>
    <rPh sb="3" eb="5">
      <t>ケンシュウ</t>
    </rPh>
    <rPh sb="5" eb="6">
      <t>ヒ</t>
    </rPh>
    <phoneticPr fontId="3"/>
  </si>
  <si>
    <t>　　　支払手数料</t>
    <rPh sb="3" eb="5">
      <t>シハライ</t>
    </rPh>
    <rPh sb="5" eb="8">
      <t>テスウリョウ</t>
    </rPh>
    <phoneticPr fontId="3"/>
  </si>
  <si>
    <t>　　　支払利息</t>
    <rPh sb="3" eb="5">
      <t>シハライ</t>
    </rPh>
    <rPh sb="5" eb="7">
      <t>リソク</t>
    </rPh>
    <phoneticPr fontId="3"/>
  </si>
  <si>
    <t>　　　雑費</t>
    <rPh sb="3" eb="4">
      <t>ザツ</t>
    </rPh>
    <rPh sb="4" eb="5">
      <t>ヒ</t>
    </rPh>
    <phoneticPr fontId="3"/>
  </si>
  <si>
    <t>　　　その他経費　計</t>
    <rPh sb="5" eb="6">
      <t>タ</t>
    </rPh>
    <rPh sb="6" eb="8">
      <t>ケイヒ</t>
    </rPh>
    <rPh sb="9" eb="10">
      <t>ケイ</t>
    </rPh>
    <phoneticPr fontId="3"/>
  </si>
  <si>
    <t>　　経常費用　計</t>
    <rPh sb="2" eb="4">
      <t>ケイジョウ</t>
    </rPh>
    <rPh sb="4" eb="6">
      <t>ヒヨウ</t>
    </rPh>
    <rPh sb="7" eb="8">
      <t>ケイ</t>
    </rPh>
    <phoneticPr fontId="3"/>
  </si>
  <si>
    <t>　　当期経常増減額</t>
    <rPh sb="2" eb="4">
      <t>トウキ</t>
    </rPh>
    <rPh sb="4" eb="6">
      <t>ケイジョウ</t>
    </rPh>
    <rPh sb="6" eb="9">
      <t>ゾウゲンガク</t>
    </rPh>
    <phoneticPr fontId="3"/>
  </si>
  <si>
    <t>2026年度　計算書類(予算）</t>
    <rPh sb="4" eb="5">
      <t>ネン</t>
    </rPh>
    <rPh sb="5" eb="6">
      <t>ド</t>
    </rPh>
    <rPh sb="7" eb="11">
      <t>ケイサンショルイ</t>
    </rPh>
    <rPh sb="12" eb="14">
      <t>ヨサン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</si>
</sst>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38" fontId="0" fillId="0" borderId="0" xfId="1" applyFont="1">
      <alignment vertical="center"/>
    </xf>
    <xf numFmtId="38" fontId="5" fillId="0" borderId="0" xfId="1" applyFont="1" applyAlignment="1">
      <alignment horizontal="center" vertical="center"/>
    </xf>
    <xf numFmtId="38" fontId="5" fillId="0" borderId="0" xfId="1" applyFont="1">
      <alignment vertical="center"/>
    </xf>
    <xf numFmtId="38" fontId="0" fillId="0" borderId="0" xfId="1" applyFont="1" applyAlignment="1">
      <alignment horizontal="right" vertical="center"/>
    </xf>
    <xf numFmtId="38" fontId="5" fillId="0" borderId="0" xfId="1" applyFont="1" applyAlignment="1">
      <alignment vertical="center"/>
    </xf>
    <xf numFmtId="38" fontId="0" fillId="0" borderId="1" xfId="1" applyFont="1" applyBorder="1" applyAlignment="1">
      <alignment horizontal="center" vertical="center"/>
    </xf>
    <xf numFmtId="38" fontId="0" fillId="0" borderId="1" xfId="1" applyFont="1" applyBorder="1" applyAlignment="1">
      <alignment horizontal="center" vertical="center" wrapText="1"/>
    </xf>
    <xf numFmtId="38" fontId="0" fillId="0" borderId="2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4" xfId="1" applyFont="1" applyBorder="1">
      <alignment vertical="center"/>
    </xf>
    <xf numFmtId="38" fontId="0" fillId="0" borderId="5" xfId="1" applyFont="1" applyBorder="1">
      <alignment vertical="center"/>
    </xf>
    <xf numFmtId="38" fontId="0" fillId="2" borderId="2" xfId="1" applyFont="1" applyFill="1" applyBorder="1">
      <alignment vertical="center"/>
    </xf>
    <xf numFmtId="38" fontId="2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5" fillId="0" borderId="0" xfId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092D-D065-4D17-B1EA-B09069A697B0}">
  <sheetPr>
    <pageSetUpPr fitToPage="1"/>
  </sheetPr>
  <dimension ref="A1:J54"/>
  <sheetViews>
    <sheetView tabSelected="1" topLeftCell="A5" zoomScale="113" zoomScaleNormal="113" workbookViewId="0">
      <selection activeCell="B25" sqref="B25"/>
    </sheetView>
  </sheetViews>
  <sheetFormatPr defaultColWidth="8.59765625" defaultRowHeight="18" x14ac:dyDescent="0.45"/>
  <cols>
    <col min="1" max="1" width="20.09765625" style="1" bestFit="1" customWidth="1"/>
    <col min="2" max="10" width="12.59765625" style="1" customWidth="1"/>
    <col min="11" max="16384" width="8.59765625" style="1"/>
  </cols>
  <sheetData>
    <row r="1" spans="1:10" ht="22.2" x14ac:dyDescent="0.45">
      <c r="A1" s="14" t="s">
        <v>60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3" customFormat="1" x14ac:dyDescent="0.4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s="3" customFormat="1" x14ac:dyDescent="0.45">
      <c r="A3" s="2"/>
      <c r="B3" s="2"/>
      <c r="C3" s="2"/>
      <c r="D3" s="2"/>
      <c r="E3" s="2"/>
      <c r="F3" s="2"/>
      <c r="G3" s="2"/>
      <c r="H3" s="2"/>
      <c r="I3" s="2"/>
      <c r="J3" s="4" t="s">
        <v>0</v>
      </c>
    </row>
    <row r="4" spans="1:10" s="3" customFormat="1" x14ac:dyDescent="0.4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x14ac:dyDescent="0.45">
      <c r="A5" s="17" t="s">
        <v>1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s="3" customFormat="1" x14ac:dyDescent="0.45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</row>
    <row r="7" spans="1:10" s="3" customFormat="1" x14ac:dyDescent="0.45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</row>
    <row r="8" spans="1:10" s="3" customFormat="1" x14ac:dyDescent="0.45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</row>
    <row r="9" spans="1:10" s="3" customFormat="1" x14ac:dyDescent="0.45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</row>
    <row r="10" spans="1:10" s="3" customFormat="1" x14ac:dyDescent="0.45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s="3" customFormat="1" x14ac:dyDescent="0.45">
      <c r="A11" s="1" t="s">
        <v>7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45">
      <c r="A12" s="1" t="s">
        <v>8</v>
      </c>
      <c r="J12" s="1" t="s">
        <v>9</v>
      </c>
    </row>
    <row r="13" spans="1:10" ht="36" customHeight="1" x14ac:dyDescent="0.45">
      <c r="A13" s="6" t="s">
        <v>10</v>
      </c>
      <c r="B13" s="7" t="s">
        <v>11</v>
      </c>
      <c r="C13" s="7" t="s">
        <v>12</v>
      </c>
      <c r="D13" s="7" t="s">
        <v>13</v>
      </c>
      <c r="E13" s="7" t="s">
        <v>14</v>
      </c>
      <c r="F13" s="7" t="s">
        <v>15</v>
      </c>
      <c r="G13" s="7" t="s">
        <v>16</v>
      </c>
      <c r="H13" s="7" t="s">
        <v>17</v>
      </c>
      <c r="I13" s="7" t="s">
        <v>18</v>
      </c>
      <c r="J13" s="7" t="s">
        <v>19</v>
      </c>
    </row>
    <row r="14" spans="1:10" x14ac:dyDescent="0.45">
      <c r="A14" s="8" t="s">
        <v>20</v>
      </c>
      <c r="B14" s="8"/>
      <c r="C14" s="8"/>
      <c r="D14" s="8"/>
      <c r="E14" s="8"/>
      <c r="F14" s="8"/>
      <c r="G14" s="8"/>
      <c r="H14" s="8"/>
      <c r="I14" s="8"/>
      <c r="J14" s="8"/>
    </row>
    <row r="15" spans="1:10" x14ac:dyDescent="0.45">
      <c r="A15" s="8" t="s">
        <v>21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f>SUM(B15:G15)</f>
        <v>0</v>
      </c>
      <c r="I15" s="8">
        <v>0</v>
      </c>
      <c r="J15" s="8">
        <f>SUM(H15:I15)</f>
        <v>0</v>
      </c>
    </row>
    <row r="16" spans="1:10" x14ac:dyDescent="0.45">
      <c r="A16" s="8" t="s">
        <v>22</v>
      </c>
      <c r="B16" s="8">
        <v>35999543</v>
      </c>
      <c r="C16" s="8">
        <v>19174282</v>
      </c>
      <c r="D16" s="8">
        <v>5968700</v>
      </c>
      <c r="E16" s="8">
        <v>0</v>
      </c>
      <c r="F16" s="8">
        <v>0</v>
      </c>
      <c r="G16" s="8">
        <v>0</v>
      </c>
      <c r="H16" s="8">
        <f t="shared" ref="H16:H18" si="0">SUM(B16:G16)</f>
        <v>61142525</v>
      </c>
      <c r="I16" s="8">
        <v>0</v>
      </c>
      <c r="J16" s="8">
        <f>SUM(H16:I16)</f>
        <v>61142525</v>
      </c>
    </row>
    <row r="17" spans="1:10" x14ac:dyDescent="0.45">
      <c r="A17" s="8" t="s">
        <v>23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f t="shared" si="0"/>
        <v>0</v>
      </c>
      <c r="I17" s="8">
        <v>0</v>
      </c>
      <c r="J17" s="8">
        <f t="shared" ref="J17:J18" si="1">SUM(H17:I17)</f>
        <v>0</v>
      </c>
    </row>
    <row r="18" spans="1:10" ht="25.35" customHeight="1" x14ac:dyDescent="0.45">
      <c r="A18" s="8" t="s">
        <v>24</v>
      </c>
      <c r="B18" s="8">
        <v>180000</v>
      </c>
      <c r="C18" s="8">
        <v>0</v>
      </c>
      <c r="D18" s="8">
        <v>566340</v>
      </c>
      <c r="E18" s="8">
        <v>0</v>
      </c>
      <c r="F18" s="8">
        <v>0</v>
      </c>
      <c r="G18" s="8">
        <v>0</v>
      </c>
      <c r="H18" s="8">
        <f t="shared" si="0"/>
        <v>746340</v>
      </c>
      <c r="I18" s="8">
        <v>1309</v>
      </c>
      <c r="J18" s="8">
        <f t="shared" si="1"/>
        <v>747649</v>
      </c>
    </row>
    <row r="19" spans="1:10" x14ac:dyDescent="0.45">
      <c r="A19" s="8" t="s">
        <v>25</v>
      </c>
      <c r="B19" s="9">
        <f>SUM(B15:B18)</f>
        <v>36179543</v>
      </c>
      <c r="C19" s="9">
        <f>SUM(C15:C18)</f>
        <v>19174282</v>
      </c>
      <c r="D19" s="9">
        <f t="shared" ref="D19:J19" si="2">SUM(D15:D18)</f>
        <v>6535040</v>
      </c>
      <c r="E19" s="9">
        <f t="shared" si="2"/>
        <v>0</v>
      </c>
      <c r="F19" s="9">
        <f t="shared" si="2"/>
        <v>0</v>
      </c>
      <c r="G19" s="9">
        <f t="shared" si="2"/>
        <v>0</v>
      </c>
      <c r="H19" s="9">
        <f t="shared" si="2"/>
        <v>61888865</v>
      </c>
      <c r="I19" s="9">
        <f t="shared" si="2"/>
        <v>1309</v>
      </c>
      <c r="J19" s="9">
        <f t="shared" si="2"/>
        <v>61890174</v>
      </c>
    </row>
    <row r="20" spans="1:10" x14ac:dyDescent="0.45">
      <c r="A20" s="8" t="s">
        <v>26</v>
      </c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45">
      <c r="A21" s="8" t="s">
        <v>27</v>
      </c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45">
      <c r="A22" s="8" t="s">
        <v>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f t="shared" ref="H22:H27" si="3">SUM(B22:G22)</f>
        <v>0</v>
      </c>
      <c r="I22" s="8">
        <v>0</v>
      </c>
      <c r="J22" s="8">
        <f t="shared" ref="J22:J26" si="4">SUM(H22:I22)</f>
        <v>0</v>
      </c>
    </row>
    <row r="23" spans="1:10" x14ac:dyDescent="0.45">
      <c r="A23" s="8" t="s">
        <v>29</v>
      </c>
      <c r="B23" s="8">
        <v>19180000</v>
      </c>
      <c r="C23" s="8">
        <v>11295742</v>
      </c>
      <c r="D23" s="8">
        <v>3770000</v>
      </c>
      <c r="E23" s="8">
        <v>0</v>
      </c>
      <c r="F23" s="8">
        <v>0</v>
      </c>
      <c r="G23" s="8">
        <v>0</v>
      </c>
      <c r="H23" s="8">
        <f t="shared" si="3"/>
        <v>34245742</v>
      </c>
      <c r="I23" s="8">
        <v>0</v>
      </c>
      <c r="J23" s="8">
        <f t="shared" si="4"/>
        <v>34245742</v>
      </c>
    </row>
    <row r="24" spans="1:10" x14ac:dyDescent="0.45">
      <c r="A24" s="8" t="s">
        <v>30</v>
      </c>
      <c r="B24" s="8">
        <v>3324000</v>
      </c>
      <c r="C24" s="8">
        <v>3200000</v>
      </c>
      <c r="D24" s="8">
        <v>0</v>
      </c>
      <c r="E24" s="8">
        <v>0</v>
      </c>
      <c r="F24" s="8">
        <v>0</v>
      </c>
      <c r="G24" s="8">
        <v>0</v>
      </c>
      <c r="H24" s="8">
        <f t="shared" si="3"/>
        <v>6524000</v>
      </c>
      <c r="I24" s="8">
        <v>0</v>
      </c>
      <c r="J24" s="8">
        <f t="shared" si="4"/>
        <v>6524000</v>
      </c>
    </row>
    <row r="25" spans="1:10" x14ac:dyDescent="0.45">
      <c r="A25" s="8" t="s">
        <v>31</v>
      </c>
      <c r="B25" s="8">
        <v>336000</v>
      </c>
      <c r="C25" s="8">
        <v>52416</v>
      </c>
      <c r="D25" s="8">
        <v>72000</v>
      </c>
      <c r="E25" s="8">
        <v>0</v>
      </c>
      <c r="F25" s="8">
        <v>0</v>
      </c>
      <c r="G25" s="8">
        <v>0</v>
      </c>
      <c r="H25" s="8">
        <f t="shared" si="3"/>
        <v>460416</v>
      </c>
      <c r="I25" s="8">
        <v>0</v>
      </c>
      <c r="J25" s="8">
        <f t="shared" si="4"/>
        <v>460416</v>
      </c>
    </row>
    <row r="26" spans="1:10" x14ac:dyDescent="0.45">
      <c r="A26" s="8" t="s">
        <v>32</v>
      </c>
      <c r="B26" s="8">
        <v>3125000</v>
      </c>
      <c r="C26" s="8">
        <v>2400000</v>
      </c>
      <c r="D26" s="8">
        <v>512000</v>
      </c>
      <c r="E26" s="8">
        <v>0</v>
      </c>
      <c r="F26" s="8">
        <v>0</v>
      </c>
      <c r="G26" s="8">
        <v>0</v>
      </c>
      <c r="H26" s="8">
        <f t="shared" si="3"/>
        <v>6037000</v>
      </c>
      <c r="I26" s="8">
        <v>0</v>
      </c>
      <c r="J26" s="8">
        <f t="shared" si="4"/>
        <v>6037000</v>
      </c>
    </row>
    <row r="27" spans="1:10" x14ac:dyDescent="0.45">
      <c r="A27" s="8" t="s">
        <v>33</v>
      </c>
      <c r="B27" s="8">
        <v>329016</v>
      </c>
      <c r="C27" s="8">
        <v>295968</v>
      </c>
      <c r="D27" s="8">
        <v>0</v>
      </c>
      <c r="E27" s="8">
        <v>0</v>
      </c>
      <c r="F27" s="8">
        <v>0</v>
      </c>
      <c r="G27" s="8">
        <v>0</v>
      </c>
      <c r="H27" s="8">
        <f t="shared" si="3"/>
        <v>624984</v>
      </c>
      <c r="I27" s="8">
        <v>0</v>
      </c>
      <c r="J27" s="8">
        <f>SUM(H27:I27)</f>
        <v>624984</v>
      </c>
    </row>
    <row r="28" spans="1:10" x14ac:dyDescent="0.45">
      <c r="A28" s="8" t="s">
        <v>34</v>
      </c>
      <c r="B28" s="8">
        <v>365500</v>
      </c>
      <c r="C28" s="8">
        <v>106412</v>
      </c>
      <c r="D28" s="8">
        <v>54000</v>
      </c>
      <c r="E28" s="8">
        <v>0</v>
      </c>
      <c r="F28" s="8">
        <v>0</v>
      </c>
      <c r="G28" s="8">
        <v>0</v>
      </c>
      <c r="H28" s="8">
        <f>SUM(B28:G28)</f>
        <v>525912</v>
      </c>
      <c r="I28" s="8">
        <v>0</v>
      </c>
      <c r="J28" s="8">
        <f>SUM(H28:I28)</f>
        <v>525912</v>
      </c>
    </row>
    <row r="29" spans="1:10" x14ac:dyDescent="0.45">
      <c r="A29" s="8" t="s">
        <v>35</v>
      </c>
      <c r="B29" s="9">
        <f>SUM(B22:B28)</f>
        <v>26659516</v>
      </c>
      <c r="C29" s="9">
        <f t="shared" ref="C29:G29" si="5">SUM(C22:C28)</f>
        <v>17350538</v>
      </c>
      <c r="D29" s="9">
        <f t="shared" si="5"/>
        <v>4408000</v>
      </c>
      <c r="E29" s="9">
        <f t="shared" si="5"/>
        <v>0</v>
      </c>
      <c r="F29" s="9">
        <f t="shared" si="5"/>
        <v>0</v>
      </c>
      <c r="G29" s="9">
        <f t="shared" si="5"/>
        <v>0</v>
      </c>
      <c r="H29" s="9">
        <f>SUM(H22:H28)</f>
        <v>48418054</v>
      </c>
      <c r="I29" s="9">
        <f>SUM(I22:I28)</f>
        <v>0</v>
      </c>
      <c r="J29" s="9">
        <f>SUM(H29:I29)</f>
        <v>48418054</v>
      </c>
    </row>
    <row r="30" spans="1:10" x14ac:dyDescent="0.45">
      <c r="A30" s="8" t="s">
        <v>36</v>
      </c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45">
      <c r="A31" s="8" t="s">
        <v>37</v>
      </c>
      <c r="B31" s="8">
        <v>780000</v>
      </c>
      <c r="C31" s="8">
        <v>0</v>
      </c>
      <c r="D31" s="8">
        <v>133644</v>
      </c>
      <c r="E31" s="8">
        <v>0</v>
      </c>
      <c r="F31" s="8">
        <v>0</v>
      </c>
      <c r="G31" s="8">
        <v>0</v>
      </c>
      <c r="H31" s="8">
        <f>SUM(B31:G31)</f>
        <v>913644</v>
      </c>
      <c r="I31" s="8">
        <v>0</v>
      </c>
      <c r="J31" s="8">
        <f>SUM(H31:I31)</f>
        <v>913644</v>
      </c>
    </row>
    <row r="32" spans="1:10" x14ac:dyDescent="0.45">
      <c r="A32" s="8" t="s">
        <v>38</v>
      </c>
      <c r="B32" s="8">
        <v>76700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f t="shared" ref="H32:H50" si="6">SUM(B32:G32)</f>
        <v>76700</v>
      </c>
      <c r="I32" s="8">
        <v>0</v>
      </c>
      <c r="J32" s="8">
        <f t="shared" ref="J32:J52" si="7">SUM(H32:I32)</f>
        <v>76700</v>
      </c>
    </row>
    <row r="33" spans="1:10" x14ac:dyDescent="0.45">
      <c r="A33" s="8" t="s">
        <v>39</v>
      </c>
      <c r="B33" s="8">
        <v>26000</v>
      </c>
      <c r="C33" s="8">
        <v>285000</v>
      </c>
      <c r="D33" s="8">
        <v>0</v>
      </c>
      <c r="E33" s="8">
        <v>0</v>
      </c>
      <c r="F33" s="8">
        <v>0</v>
      </c>
      <c r="G33" s="8">
        <v>0</v>
      </c>
      <c r="H33" s="8">
        <f t="shared" si="6"/>
        <v>311000</v>
      </c>
      <c r="I33" s="8">
        <v>0</v>
      </c>
      <c r="J33" s="8">
        <f t="shared" si="7"/>
        <v>311000</v>
      </c>
    </row>
    <row r="34" spans="1:10" x14ac:dyDescent="0.45">
      <c r="A34" s="8" t="s">
        <v>40</v>
      </c>
      <c r="B34" s="8">
        <v>434000</v>
      </c>
      <c r="C34" s="8">
        <v>0</v>
      </c>
      <c r="D34" s="8">
        <v>269000</v>
      </c>
      <c r="E34" s="8">
        <v>0</v>
      </c>
      <c r="F34" s="8">
        <v>0</v>
      </c>
      <c r="G34" s="8">
        <v>0</v>
      </c>
      <c r="H34" s="8">
        <f t="shared" si="6"/>
        <v>703000</v>
      </c>
      <c r="I34" s="8">
        <v>1000</v>
      </c>
      <c r="J34" s="8">
        <f t="shared" si="7"/>
        <v>704000</v>
      </c>
    </row>
    <row r="35" spans="1:10" x14ac:dyDescent="0.45">
      <c r="A35" s="8" t="s">
        <v>41</v>
      </c>
      <c r="B35" s="8">
        <v>134890</v>
      </c>
      <c r="C35" s="8">
        <v>274400</v>
      </c>
      <c r="D35" s="8">
        <v>6000</v>
      </c>
      <c r="E35" s="8">
        <v>0</v>
      </c>
      <c r="F35" s="8">
        <v>0</v>
      </c>
      <c r="G35" s="8">
        <v>0</v>
      </c>
      <c r="H35" s="8">
        <f t="shared" si="6"/>
        <v>415290</v>
      </c>
      <c r="I35" s="8">
        <v>22440</v>
      </c>
      <c r="J35" s="8">
        <f t="shared" si="7"/>
        <v>437730</v>
      </c>
    </row>
    <row r="36" spans="1:10" x14ac:dyDescent="0.45">
      <c r="A36" s="8" t="s">
        <v>42</v>
      </c>
      <c r="B36" s="8">
        <v>116000</v>
      </c>
      <c r="C36" s="8">
        <v>0</v>
      </c>
      <c r="D36" s="8">
        <v>69000</v>
      </c>
      <c r="E36" s="8">
        <v>0</v>
      </c>
      <c r="F36" s="8">
        <v>0</v>
      </c>
      <c r="G36" s="8">
        <v>0</v>
      </c>
      <c r="H36" s="8">
        <f t="shared" si="6"/>
        <v>185000</v>
      </c>
      <c r="I36" s="8">
        <v>0</v>
      </c>
      <c r="J36" s="8">
        <f t="shared" si="7"/>
        <v>185000</v>
      </c>
    </row>
    <row r="37" spans="1:10" x14ac:dyDescent="0.45">
      <c r="A37" s="8" t="s">
        <v>43</v>
      </c>
      <c r="B37" s="8">
        <v>576070</v>
      </c>
      <c r="C37" s="8">
        <v>85800</v>
      </c>
      <c r="D37" s="8">
        <v>92000</v>
      </c>
      <c r="E37" s="8">
        <v>0</v>
      </c>
      <c r="F37" s="8">
        <v>0</v>
      </c>
      <c r="G37" s="8">
        <v>0</v>
      </c>
      <c r="H37" s="8">
        <f t="shared" si="6"/>
        <v>753870</v>
      </c>
      <c r="I37" s="8">
        <v>0</v>
      </c>
      <c r="J37" s="8">
        <f t="shared" si="7"/>
        <v>753870</v>
      </c>
    </row>
    <row r="38" spans="1:10" x14ac:dyDescent="0.45">
      <c r="A38" s="8" t="s">
        <v>44</v>
      </c>
      <c r="B38" s="8">
        <v>54215</v>
      </c>
      <c r="C38" s="8">
        <v>0</v>
      </c>
      <c r="D38" s="8">
        <v>10000</v>
      </c>
      <c r="E38" s="8">
        <v>0</v>
      </c>
      <c r="F38" s="8">
        <v>0</v>
      </c>
      <c r="G38" s="8">
        <v>0</v>
      </c>
      <c r="H38" s="8">
        <f t="shared" si="6"/>
        <v>64215</v>
      </c>
      <c r="I38" s="8">
        <v>0</v>
      </c>
      <c r="J38" s="8">
        <f t="shared" si="7"/>
        <v>64215</v>
      </c>
    </row>
    <row r="39" spans="1:10" x14ac:dyDescent="0.45">
      <c r="A39" s="8" t="s">
        <v>45</v>
      </c>
      <c r="B39" s="8">
        <v>0</v>
      </c>
      <c r="C39" s="8">
        <v>0</v>
      </c>
      <c r="D39" s="8">
        <v>0</v>
      </c>
      <c r="E39" s="8"/>
      <c r="F39" s="8"/>
      <c r="G39" s="8"/>
      <c r="H39" s="8">
        <f t="shared" si="6"/>
        <v>0</v>
      </c>
      <c r="I39" s="8">
        <v>0</v>
      </c>
      <c r="J39" s="8">
        <f t="shared" si="7"/>
        <v>0</v>
      </c>
    </row>
    <row r="40" spans="1:10" x14ac:dyDescent="0.45">
      <c r="A40" s="8" t="s">
        <v>46</v>
      </c>
      <c r="B40" s="8">
        <v>896544</v>
      </c>
      <c r="C40" s="8">
        <v>224136</v>
      </c>
      <c r="D40" s="8">
        <v>0</v>
      </c>
      <c r="E40" s="8">
        <v>0</v>
      </c>
      <c r="F40" s="8">
        <v>0</v>
      </c>
      <c r="G40" s="8">
        <v>0</v>
      </c>
      <c r="H40" s="8">
        <f t="shared" si="6"/>
        <v>1120680</v>
      </c>
      <c r="I40" s="8">
        <v>0</v>
      </c>
      <c r="J40" s="8">
        <f t="shared" si="7"/>
        <v>1120680</v>
      </c>
    </row>
    <row r="41" spans="1:10" x14ac:dyDescent="0.45">
      <c r="A41" s="8" t="s">
        <v>47</v>
      </c>
      <c r="B41" s="8">
        <v>356000</v>
      </c>
      <c r="C41" s="8">
        <v>87100</v>
      </c>
      <c r="D41" s="8">
        <v>375200</v>
      </c>
      <c r="E41" s="8">
        <v>0</v>
      </c>
      <c r="F41" s="8">
        <v>0</v>
      </c>
      <c r="G41" s="8">
        <v>0</v>
      </c>
      <c r="H41" s="8">
        <f t="shared" si="6"/>
        <v>818300</v>
      </c>
      <c r="I41" s="8">
        <v>0</v>
      </c>
      <c r="J41" s="8">
        <f t="shared" si="7"/>
        <v>818300</v>
      </c>
    </row>
    <row r="42" spans="1:10" x14ac:dyDescent="0.45">
      <c r="A42" s="8" t="s">
        <v>48</v>
      </c>
      <c r="B42" s="8">
        <v>1968000</v>
      </c>
      <c r="C42" s="8">
        <v>492000</v>
      </c>
      <c r="D42" s="8">
        <v>803460</v>
      </c>
      <c r="E42" s="8">
        <v>0</v>
      </c>
      <c r="F42" s="8">
        <v>0</v>
      </c>
      <c r="G42" s="8">
        <v>0</v>
      </c>
      <c r="H42" s="8">
        <f t="shared" si="6"/>
        <v>3263460</v>
      </c>
      <c r="I42" s="8">
        <v>0</v>
      </c>
      <c r="J42" s="8">
        <f t="shared" si="7"/>
        <v>3263460</v>
      </c>
    </row>
    <row r="43" spans="1:10" x14ac:dyDescent="0.45">
      <c r="A43" s="13" t="s">
        <v>49</v>
      </c>
      <c r="B43" s="8">
        <v>937505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f t="shared" si="6"/>
        <v>937505</v>
      </c>
      <c r="I43" s="8">
        <v>0</v>
      </c>
      <c r="J43" s="8">
        <f t="shared" si="7"/>
        <v>937505</v>
      </c>
    </row>
    <row r="44" spans="1:10" x14ac:dyDescent="0.45">
      <c r="A44" s="8" t="s">
        <v>50</v>
      </c>
      <c r="B44" s="8">
        <v>398450</v>
      </c>
      <c r="C44" s="8">
        <v>0</v>
      </c>
      <c r="D44" s="8">
        <v>318829</v>
      </c>
      <c r="E44" s="8">
        <v>0</v>
      </c>
      <c r="F44" s="8">
        <v>0</v>
      </c>
      <c r="G44" s="8">
        <v>0</v>
      </c>
      <c r="H44" s="8">
        <f t="shared" si="6"/>
        <v>717279</v>
      </c>
      <c r="I44" s="8">
        <v>0</v>
      </c>
      <c r="J44" s="8">
        <f t="shared" si="7"/>
        <v>717279</v>
      </c>
    </row>
    <row r="45" spans="1:10" x14ac:dyDescent="0.45">
      <c r="A45" s="8" t="s">
        <v>51</v>
      </c>
      <c r="B45" s="8">
        <v>5000</v>
      </c>
      <c r="C45" s="8">
        <v>8000</v>
      </c>
      <c r="D45" s="8">
        <v>0</v>
      </c>
      <c r="E45" s="8">
        <v>0</v>
      </c>
      <c r="F45" s="8">
        <v>0</v>
      </c>
      <c r="G45" s="8">
        <v>0</v>
      </c>
      <c r="H45" s="8">
        <f t="shared" si="6"/>
        <v>13000</v>
      </c>
      <c r="I45" s="8">
        <v>3000</v>
      </c>
      <c r="J45" s="8">
        <f t="shared" si="7"/>
        <v>16000</v>
      </c>
    </row>
    <row r="46" spans="1:10" x14ac:dyDescent="0.45">
      <c r="A46" s="8" t="s">
        <v>52</v>
      </c>
      <c r="B46" s="8">
        <v>29400</v>
      </c>
      <c r="C46" s="8">
        <v>0</v>
      </c>
      <c r="D46" s="8">
        <v>21600</v>
      </c>
      <c r="E46" s="8">
        <v>0</v>
      </c>
      <c r="F46" s="8">
        <v>0</v>
      </c>
      <c r="G46" s="8">
        <v>0</v>
      </c>
      <c r="H46" s="8">
        <f t="shared" si="6"/>
        <v>51000</v>
      </c>
      <c r="I46" s="8">
        <v>0</v>
      </c>
      <c r="J46" s="8">
        <f t="shared" si="7"/>
        <v>51000</v>
      </c>
    </row>
    <row r="47" spans="1:10" x14ac:dyDescent="0.45">
      <c r="A47" s="8" t="s">
        <v>53</v>
      </c>
      <c r="B47" s="8">
        <v>76700</v>
      </c>
      <c r="C47" s="8">
        <v>500</v>
      </c>
      <c r="D47" s="8">
        <v>0</v>
      </c>
      <c r="E47" s="8">
        <v>0</v>
      </c>
      <c r="F47" s="8">
        <v>0</v>
      </c>
      <c r="G47" s="8">
        <v>0</v>
      </c>
      <c r="H47" s="8">
        <f t="shared" si="6"/>
        <v>77200</v>
      </c>
      <c r="I47" s="8">
        <v>12660</v>
      </c>
      <c r="J47" s="8">
        <f t="shared" si="7"/>
        <v>89860</v>
      </c>
    </row>
    <row r="48" spans="1:10" x14ac:dyDescent="0.45">
      <c r="A48" s="8" t="s">
        <v>54</v>
      </c>
      <c r="B48" s="8">
        <v>9335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f t="shared" si="6"/>
        <v>9335</v>
      </c>
      <c r="I48" s="8">
        <v>48484</v>
      </c>
      <c r="J48" s="8">
        <f t="shared" si="7"/>
        <v>57819</v>
      </c>
    </row>
    <row r="49" spans="1:10" x14ac:dyDescent="0.45">
      <c r="A49" s="8" t="s">
        <v>55</v>
      </c>
      <c r="B49" s="8">
        <v>20756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f t="shared" si="6"/>
        <v>20756</v>
      </c>
      <c r="I49" s="8">
        <v>0</v>
      </c>
      <c r="J49" s="8">
        <f t="shared" si="7"/>
        <v>20756</v>
      </c>
    </row>
    <row r="50" spans="1:10" x14ac:dyDescent="0.45">
      <c r="A50" s="8" t="s">
        <v>56</v>
      </c>
      <c r="B50" s="8">
        <v>30000</v>
      </c>
      <c r="C50" s="8">
        <v>0</v>
      </c>
      <c r="D50" s="8">
        <v>20000</v>
      </c>
      <c r="E50" s="8">
        <v>0</v>
      </c>
      <c r="F50" s="8">
        <v>0</v>
      </c>
      <c r="G50" s="8">
        <v>0</v>
      </c>
      <c r="H50" s="8">
        <f t="shared" si="6"/>
        <v>50000</v>
      </c>
      <c r="I50" s="8">
        <v>0</v>
      </c>
      <c r="J50" s="8">
        <f t="shared" si="7"/>
        <v>50000</v>
      </c>
    </row>
    <row r="51" spans="1:10" x14ac:dyDescent="0.45">
      <c r="A51" s="8" t="s">
        <v>57</v>
      </c>
      <c r="B51" s="9">
        <f>SUM(B31:B50)</f>
        <v>6925565</v>
      </c>
      <c r="C51" s="9">
        <f>SUM(C31:C50)</f>
        <v>1456936</v>
      </c>
      <c r="D51" s="9">
        <f t="shared" ref="D51:I51" si="8">SUM(D31:D50)</f>
        <v>2118733</v>
      </c>
      <c r="E51" s="9">
        <f t="shared" si="8"/>
        <v>0</v>
      </c>
      <c r="F51" s="9">
        <f t="shared" si="8"/>
        <v>0</v>
      </c>
      <c r="G51" s="9">
        <f t="shared" si="8"/>
        <v>0</v>
      </c>
      <c r="H51" s="9">
        <f t="shared" si="8"/>
        <v>10501234</v>
      </c>
      <c r="I51" s="9">
        <f t="shared" si="8"/>
        <v>87584</v>
      </c>
      <c r="J51" s="9">
        <f t="shared" si="7"/>
        <v>10588818</v>
      </c>
    </row>
    <row r="52" spans="1:10" ht="18.600000000000001" thickBot="1" x14ac:dyDescent="0.5">
      <c r="A52" s="8" t="s">
        <v>58</v>
      </c>
      <c r="B52" s="10">
        <f>SUM(B29,B51)</f>
        <v>33585081</v>
      </c>
      <c r="C52" s="10">
        <f t="shared" ref="C52:I52" si="9">SUM(C29,C51)</f>
        <v>18807474</v>
      </c>
      <c r="D52" s="10">
        <f t="shared" si="9"/>
        <v>6526733</v>
      </c>
      <c r="E52" s="10">
        <f t="shared" si="9"/>
        <v>0</v>
      </c>
      <c r="F52" s="10">
        <f t="shared" si="9"/>
        <v>0</v>
      </c>
      <c r="G52" s="10">
        <f t="shared" si="9"/>
        <v>0</v>
      </c>
      <c r="H52" s="10">
        <f t="shared" si="9"/>
        <v>58919288</v>
      </c>
      <c r="I52" s="10">
        <f t="shared" si="9"/>
        <v>87584</v>
      </c>
      <c r="J52" s="10">
        <f t="shared" si="7"/>
        <v>59006872</v>
      </c>
    </row>
    <row r="53" spans="1:10" ht="19.2" thickTop="1" thickBot="1" x14ac:dyDescent="0.5">
      <c r="A53" s="11" t="s">
        <v>59</v>
      </c>
      <c r="B53" s="12">
        <f t="shared" ref="B53:J53" si="10">B19-B52</f>
        <v>2594462</v>
      </c>
      <c r="C53" s="12">
        <f t="shared" si="10"/>
        <v>366808</v>
      </c>
      <c r="D53" s="12">
        <f t="shared" si="10"/>
        <v>8307</v>
      </c>
      <c r="E53" s="12">
        <f t="shared" si="10"/>
        <v>0</v>
      </c>
      <c r="F53" s="12">
        <f t="shared" si="10"/>
        <v>0</v>
      </c>
      <c r="G53" s="12">
        <f t="shared" si="10"/>
        <v>0</v>
      </c>
      <c r="H53" s="12">
        <f t="shared" si="10"/>
        <v>2969577</v>
      </c>
      <c r="I53" s="12">
        <f t="shared" si="10"/>
        <v>-86275</v>
      </c>
      <c r="J53" s="12">
        <f t="shared" si="10"/>
        <v>2883302</v>
      </c>
    </row>
    <row r="54" spans="1:10" ht="18.600000000000001" thickTop="1" x14ac:dyDescent="0.45"/>
  </sheetData>
  <mergeCells count="3">
    <mergeCell ref="A1:J1"/>
    <mergeCell ref="A2:J2"/>
    <mergeCell ref="A5:J5"/>
  </mergeCells>
  <phoneticPr fontId="3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注記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NPO晴れマスカット</dc:creator>
  <cp:lastModifiedBy>マスカット NPO晴れ</cp:lastModifiedBy>
  <cp:lastPrinted>2025-06-04T09:20:18Z</cp:lastPrinted>
  <dcterms:created xsi:type="dcterms:W3CDTF">2023-05-19T05:54:08Z</dcterms:created>
  <dcterms:modified xsi:type="dcterms:W3CDTF">2026-06-29T05:16:14Z</dcterms:modified>
</cp:coreProperties>
</file>