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4520" windowHeight="19620" activeTab="1"/>
  </bookViews>
  <sheets>
    <sheet name="貸借対照表" sheetId="19" r:id="rId1"/>
    <sheet name="財産目録" sheetId="17" r:id="rId2"/>
  </sheets>
  <definedNames>
    <definedName name="_xlnm.Print_Area" localSheetId="1">財産目録!$A$1:$I$57</definedName>
    <definedName name="_xlnm.Print_Area" localSheetId="0">貸借対照表!$A$1:$I$52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7" l="1"/>
  <c r="H21" i="17"/>
  <c r="G28" i="17"/>
  <c r="G31" i="17"/>
  <c r="G37" i="17"/>
  <c r="H38" i="17"/>
  <c r="I39" i="17"/>
  <c r="G46" i="17"/>
  <c r="H52" i="17"/>
  <c r="H55" i="17"/>
  <c r="I56" i="17"/>
  <c r="I57" i="17"/>
  <c r="G45" i="19"/>
  <c r="G42" i="19"/>
  <c r="G41" i="19"/>
  <c r="G40" i="19"/>
  <c r="G39" i="19"/>
  <c r="G38" i="19"/>
  <c r="G37" i="19"/>
  <c r="G28" i="19"/>
  <c r="G31" i="19"/>
  <c r="G25" i="19"/>
  <c r="G26" i="19"/>
  <c r="G22" i="19"/>
  <c r="G21" i="19"/>
  <c r="G20" i="19"/>
  <c r="G19" i="19"/>
  <c r="G15" i="19"/>
  <c r="G14" i="19"/>
  <c r="G13" i="19"/>
  <c r="G12" i="19"/>
  <c r="G11" i="19"/>
  <c r="G10" i="19"/>
  <c r="G9" i="19"/>
  <c r="G32" i="19"/>
  <c r="G8" i="19"/>
  <c r="H16" i="19"/>
  <c r="H46" i="19"/>
  <c r="H43" i="19"/>
  <c r="I47" i="19"/>
  <c r="G23" i="19"/>
  <c r="H33" i="19"/>
  <c r="I34" i="19"/>
  <c r="H50" i="19"/>
  <c r="I51" i="19"/>
  <c r="I52" i="19"/>
</calcChain>
</file>

<file path=xl/sharedStrings.xml><?xml version="1.0" encoding="utf-8"?>
<sst xmlns="http://schemas.openxmlformats.org/spreadsheetml/2006/main" count="119" uniqueCount="73">
  <si>
    <t>流動資産合計</t>
  </si>
  <si>
    <t>建物</t>
  </si>
  <si>
    <t>車両運搬具</t>
  </si>
  <si>
    <t>工具器具備品</t>
  </si>
  <si>
    <t>出資金</t>
  </si>
  <si>
    <t>敷金</t>
  </si>
  <si>
    <t>固定資産合計</t>
  </si>
  <si>
    <t>資産合計</t>
  </si>
  <si>
    <t>流動負債合計</t>
  </si>
  <si>
    <t>固定負債合計</t>
  </si>
  <si>
    <t>負債合計</t>
  </si>
  <si>
    <t>1.</t>
  </si>
  <si>
    <t>2.</t>
  </si>
  <si>
    <t>科目</t>
    <rPh sb="0" eb="2">
      <t>カモク</t>
    </rPh>
    <phoneticPr fontId="3"/>
  </si>
  <si>
    <t>前期繰越正味財産</t>
  </si>
  <si>
    <t>正味財産合計</t>
  </si>
  <si>
    <t>Ⅰ 資産の部</t>
  </si>
  <si>
    <t>流動資産</t>
  </si>
  <si>
    <t>(1)現金預金</t>
    <rPh sb="5" eb="7">
      <t>ヨキン</t>
    </rPh>
    <phoneticPr fontId="6"/>
  </si>
  <si>
    <t>手許現金</t>
    <rPh sb="0" eb="2">
      <t>テモト</t>
    </rPh>
    <rPh sb="2" eb="4">
      <t>ゲンキン</t>
    </rPh>
    <phoneticPr fontId="4"/>
  </si>
  <si>
    <t>現金預金計</t>
    <rPh sb="2" eb="4">
      <t>ヨキン</t>
    </rPh>
    <phoneticPr fontId="6"/>
  </si>
  <si>
    <t>(3)前渡金</t>
  </si>
  <si>
    <t>(4)立替金</t>
  </si>
  <si>
    <t>(5)未収入金</t>
  </si>
  <si>
    <t>(6)前払費用</t>
  </si>
  <si>
    <t>(7)仮払金</t>
  </si>
  <si>
    <t>(8)貸倒引当金</t>
  </si>
  <si>
    <t>固定資産</t>
  </si>
  <si>
    <t>減価累計額</t>
    <rPh sb="0" eb="2">
      <t>ゲンカ</t>
    </rPh>
    <rPh sb="2" eb="4">
      <t>ルイケイ</t>
    </rPh>
    <rPh sb="4" eb="5">
      <t>ガク</t>
    </rPh>
    <phoneticPr fontId="4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</si>
  <si>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4"/>
  </si>
  <si>
    <t>ソフトウエア</t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</si>
  <si>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4"/>
  </si>
  <si>
    <t>(3)投資その他の資産</t>
    <rPh sb="3" eb="5">
      <t>トウシ</t>
    </rPh>
    <rPh sb="7" eb="8">
      <t>タ</t>
    </rPh>
    <rPh sb="9" eb="11">
      <t>シサン</t>
    </rPh>
    <phoneticPr fontId="4"/>
  </si>
  <si>
    <t>Ⅱ 負債の部</t>
  </si>
  <si>
    <t>流動負債</t>
  </si>
  <si>
    <t>(1)未払金</t>
    <rPh sb="3" eb="4">
      <t>ミ</t>
    </rPh>
    <rPh sb="4" eb="5">
      <t>バラ</t>
    </rPh>
    <rPh sb="5" eb="6">
      <t>キン</t>
    </rPh>
    <phoneticPr fontId="6"/>
  </si>
  <si>
    <t>(2)未払法人税等</t>
    <rPh sb="3" eb="4">
      <t>ミ</t>
    </rPh>
    <rPh sb="4" eb="5">
      <t>バラ</t>
    </rPh>
    <phoneticPr fontId="6"/>
  </si>
  <si>
    <t>(4)預り金</t>
    <rPh sb="3" eb="4">
      <t>アズカ</t>
    </rPh>
    <rPh sb="5" eb="6">
      <t>キン</t>
    </rPh>
    <phoneticPr fontId="6"/>
  </si>
  <si>
    <t>固定負債</t>
  </si>
  <si>
    <t>Ⅲ 正味財産の部</t>
  </si>
  <si>
    <t>当期正味財産増減額</t>
    <rPh sb="8" eb="9">
      <t>ガク</t>
    </rPh>
    <phoneticPr fontId="6"/>
  </si>
  <si>
    <t>負債及び正味財産合計</t>
  </si>
  <si>
    <t>金額</t>
    <rPh sb="0" eb="2">
      <t>キンガク</t>
    </rPh>
    <phoneticPr fontId="3"/>
  </si>
  <si>
    <t>（単位：円）</t>
    <rPh sb="1" eb="2">
      <t>タン</t>
    </rPh>
    <rPh sb="2" eb="3">
      <t>クライ</t>
    </rPh>
    <rPh sb="4" eb="5">
      <t>エン</t>
    </rPh>
    <phoneticPr fontId="3"/>
  </si>
  <si>
    <t>（1）有形固定資産</t>
    <rPh sb="3" eb="5">
      <t>ユウケイ</t>
    </rPh>
    <rPh sb="5" eb="7">
      <t>コテイ</t>
    </rPh>
    <rPh sb="7" eb="9">
      <t>シサン</t>
    </rPh>
    <phoneticPr fontId="4"/>
  </si>
  <si>
    <t>（2）無形固定資産</t>
    <rPh sb="3" eb="5">
      <t>ムケイ</t>
    </rPh>
    <rPh sb="5" eb="7">
      <t>コテイ</t>
    </rPh>
    <rPh sb="7" eb="9">
      <t>シサン</t>
    </rPh>
    <phoneticPr fontId="4"/>
  </si>
  <si>
    <t>(1)長期借入金</t>
    <phoneticPr fontId="3"/>
  </si>
  <si>
    <t>特定非営利活動法人横浜成年後見つばさ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ヨコハマ</t>
    </rPh>
    <rPh sb="11" eb="13">
      <t>セイネン</t>
    </rPh>
    <rPh sb="13" eb="15">
      <t>コウケン</t>
    </rPh>
    <phoneticPr fontId="1"/>
  </si>
  <si>
    <t>郵貯振替口座</t>
  </si>
  <si>
    <t xml:space="preserve">投資その他の資産計 </t>
    <rPh sb="0" eb="2">
      <t>トウシ</t>
    </rPh>
    <rPh sb="4" eb="5">
      <t>タ</t>
    </rPh>
    <rPh sb="6" eb="8">
      <t>シサン</t>
    </rPh>
    <rPh sb="8" eb="9">
      <t>ケイ</t>
    </rPh>
    <phoneticPr fontId="4"/>
  </si>
  <si>
    <t>(5)短期借入金</t>
    <rPh sb="3" eb="5">
      <t>タンキ</t>
    </rPh>
    <rPh sb="5" eb="7">
      <t>カリイレ</t>
    </rPh>
    <rPh sb="7" eb="8">
      <t>キン</t>
    </rPh>
    <phoneticPr fontId="3"/>
  </si>
  <si>
    <t>(3)未払費用</t>
    <phoneticPr fontId="3"/>
  </si>
  <si>
    <t>(6)前受金</t>
    <rPh sb="3" eb="5">
      <t>マエウケ</t>
    </rPh>
    <rPh sb="5" eb="6">
      <t>キン</t>
    </rPh>
    <phoneticPr fontId="3"/>
  </si>
  <si>
    <t>郵貯銀普通口座</t>
    <rPh sb="2" eb="3">
      <t>ギン</t>
    </rPh>
    <rPh sb="3" eb="5">
      <t>フツウ</t>
    </rPh>
    <rPh sb="5" eb="7">
      <t>コウザ</t>
    </rPh>
    <phoneticPr fontId="3"/>
  </si>
  <si>
    <t>つばさ基金</t>
    <rPh sb="3" eb="5">
      <t>キキン</t>
    </rPh>
    <phoneticPr fontId="3"/>
  </si>
  <si>
    <t>長期貸付金</t>
    <rPh sb="0" eb="2">
      <t>チョウキ</t>
    </rPh>
    <rPh sb="2" eb="4">
      <t>カシツケ</t>
    </rPh>
    <rPh sb="4" eb="5">
      <t>キン</t>
    </rPh>
    <phoneticPr fontId="3"/>
  </si>
  <si>
    <t>(2)棚卸資産（貯蔵品=切手）</t>
    <rPh sb="8" eb="11">
      <t>チョゾウヒン</t>
    </rPh>
    <rPh sb="12" eb="14">
      <t>キッテ</t>
    </rPh>
    <phoneticPr fontId="3"/>
  </si>
  <si>
    <t>(6)前受金（会費、賛助会費2016年度分）</t>
    <rPh sb="3" eb="5">
      <t>マエウケ</t>
    </rPh>
    <rPh sb="5" eb="6">
      <t>キン</t>
    </rPh>
    <rPh sb="7" eb="9">
      <t>カイヒ</t>
    </rPh>
    <rPh sb="10" eb="12">
      <t>サンジョ</t>
    </rPh>
    <rPh sb="12" eb="14">
      <t>カイヒ</t>
    </rPh>
    <rPh sb="18" eb="20">
      <t>ネンド</t>
    </rPh>
    <rPh sb="20" eb="21">
      <t>ブン</t>
    </rPh>
    <phoneticPr fontId="3"/>
  </si>
  <si>
    <t>(4)預り金（源泉所得税）</t>
    <rPh sb="3" eb="4">
      <t>アズカ</t>
    </rPh>
    <rPh sb="5" eb="6">
      <t>キン</t>
    </rPh>
    <rPh sb="7" eb="9">
      <t>ゲンセン</t>
    </rPh>
    <rPh sb="9" eb="12">
      <t>ショトクゼイ</t>
    </rPh>
    <phoneticPr fontId="6"/>
  </si>
  <si>
    <t>未払い金合計</t>
    <rPh sb="0" eb="2">
      <t>ミバラ</t>
    </rPh>
    <rPh sb="3" eb="4">
      <t>キン</t>
    </rPh>
    <rPh sb="4" eb="6">
      <t>ゴウケイ</t>
    </rPh>
    <phoneticPr fontId="3"/>
  </si>
  <si>
    <t>成年後見報酬</t>
    <rPh sb="0" eb="2">
      <t>セイネン</t>
    </rPh>
    <rPh sb="2" eb="4">
      <t>コウケン</t>
    </rPh>
    <rPh sb="4" eb="6">
      <t>ホウシュウ</t>
    </rPh>
    <phoneticPr fontId="3"/>
  </si>
  <si>
    <t>複合機運送設置費用</t>
    <rPh sb="0" eb="3">
      <t>フクゴウキ</t>
    </rPh>
    <rPh sb="3" eb="5">
      <t>ウンソウ</t>
    </rPh>
    <rPh sb="5" eb="7">
      <t>セッチ</t>
    </rPh>
    <rPh sb="7" eb="9">
      <t>ヒヨウ</t>
    </rPh>
    <phoneticPr fontId="3"/>
  </si>
  <si>
    <t>法人パンフレット印刷費</t>
    <rPh sb="0" eb="2">
      <t>ホウジン</t>
    </rPh>
    <rPh sb="8" eb="10">
      <t>インサツ</t>
    </rPh>
    <rPh sb="10" eb="11">
      <t>ヒ</t>
    </rPh>
    <phoneticPr fontId="3"/>
  </si>
  <si>
    <t>(2)棚卸資産</t>
    <phoneticPr fontId="3"/>
  </si>
  <si>
    <t>（単位：円）</t>
    <rPh sb="1" eb="3">
      <t>タンイ</t>
    </rPh>
    <rPh sb="4" eb="5">
      <t>エン</t>
    </rPh>
    <phoneticPr fontId="3"/>
  </si>
  <si>
    <t>2016年3月31日現在</t>
    <rPh sb="4" eb="5">
      <t>ネン</t>
    </rPh>
    <rPh sb="6" eb="7">
      <t>ツキ</t>
    </rPh>
    <rPh sb="9" eb="10">
      <t>ニチ</t>
    </rPh>
    <rPh sb="10" eb="12">
      <t>ゲンザイ</t>
    </rPh>
    <phoneticPr fontId="3"/>
  </si>
  <si>
    <t>横浜銀行普通</t>
    <rPh sb="0" eb="2">
      <t>ヨコハマ</t>
    </rPh>
    <rPh sb="2" eb="4">
      <t>ギンコウ</t>
    </rPh>
    <phoneticPr fontId="3"/>
  </si>
  <si>
    <t>(5)未収入（成年後見事業）</t>
    <rPh sb="7" eb="9">
      <t>セイネン</t>
    </rPh>
    <rPh sb="9" eb="11">
      <t>コウケン</t>
    </rPh>
    <rPh sb="11" eb="13">
      <t>ジギョウ</t>
    </rPh>
    <phoneticPr fontId="3"/>
  </si>
  <si>
    <t>つばさ基金（預金）</t>
    <rPh sb="6" eb="8">
      <t>ヨキン</t>
    </rPh>
    <phoneticPr fontId="3"/>
  </si>
  <si>
    <t>敷金(事務所)</t>
    <rPh sb="3" eb="5">
      <t>ジム</t>
    </rPh>
    <rPh sb="5" eb="6">
      <t>ショ</t>
    </rPh>
    <phoneticPr fontId="3"/>
  </si>
  <si>
    <t>2015年度　貸借対照表</t>
    <rPh sb="4" eb="6">
      <t>ネンド</t>
    </rPh>
    <rPh sb="7" eb="9">
      <t>タイシャク</t>
    </rPh>
    <rPh sb="9" eb="12">
      <t>タイショウヒョウ</t>
    </rPh>
    <phoneticPr fontId="7"/>
  </si>
  <si>
    <t>2015年度　財産目録</t>
    <rPh sb="4" eb="6">
      <t>ネンド</t>
    </rPh>
    <rPh sb="7" eb="9">
      <t>ザイサン</t>
    </rPh>
    <rPh sb="9" eb="11">
      <t>モクロク</t>
    </rPh>
    <phoneticPr fontId="7"/>
  </si>
  <si>
    <t>正味財産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</si>
</sst>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S創英ﾌﾟﾚｾﾞﾝｽEB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0" fontId="2" fillId="0" borderId="0"/>
    <xf numFmtId="0" fontId="17" fillId="0" borderId="0">
      <alignment vertical="center"/>
    </xf>
    <xf numFmtId="38" fontId="17" fillId="0" borderId="0">
      <alignment vertical="center"/>
    </xf>
  </cellStyleXfs>
  <cellXfs count="81">
    <xf numFmtId="0" fontId="0" fillId="0" borderId="0" xfId="0">
      <alignment vertical="center"/>
    </xf>
    <xf numFmtId="0" fontId="9" fillId="2" borderId="0" xfId="0" applyFont="1" applyFill="1" applyBorder="1" applyAlignment="1">
      <alignment vertical="center" shrinkToFit="1"/>
    </xf>
    <xf numFmtId="176" fontId="11" fillId="0" borderId="7" xfId="2" applyNumberFormat="1" applyFont="1" applyBorder="1">
      <alignment vertical="center"/>
    </xf>
    <xf numFmtId="176" fontId="11" fillId="0" borderId="5" xfId="2" applyNumberFormat="1" applyFont="1" applyBorder="1">
      <alignment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11" xfId="0" applyFont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1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6" xfId="0" applyFont="1" applyBorder="1">
      <alignment vertical="center"/>
    </xf>
    <xf numFmtId="0" fontId="8" fillId="0" borderId="3" xfId="0" applyFont="1" applyBorder="1" applyAlignment="1">
      <alignment vertical="center" shrinkToFit="1"/>
    </xf>
    <xf numFmtId="31" fontId="9" fillId="2" borderId="0" xfId="0" applyNumberFormat="1" applyFont="1" applyFill="1" applyBorder="1" applyAlignment="1">
      <alignment vertical="center" shrinkToFit="1"/>
    </xf>
    <xf numFmtId="177" fontId="9" fillId="2" borderId="0" xfId="0" applyNumberFormat="1" applyFont="1" applyFill="1" applyBorder="1" applyAlignment="1">
      <alignment vertical="center" shrinkToFit="1"/>
    </xf>
    <xf numFmtId="176" fontId="15" fillId="0" borderId="7" xfId="2" applyNumberFormat="1" applyFont="1" applyBorder="1">
      <alignment vertical="center"/>
    </xf>
    <xf numFmtId="0" fontId="11" fillId="0" borderId="10" xfId="0" applyFont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0" borderId="6" xfId="0" applyFont="1" applyBorder="1" applyAlignment="1">
      <alignment vertical="center" shrinkToFit="1"/>
    </xf>
    <xf numFmtId="176" fontId="12" fillId="0" borderId="7" xfId="2" applyNumberFormat="1" applyFont="1" applyBorder="1">
      <alignment vertical="center"/>
    </xf>
    <xf numFmtId="176" fontId="12" fillId="0" borderId="5" xfId="2" applyNumberFormat="1" applyFont="1" applyBorder="1">
      <alignment vertical="center"/>
    </xf>
    <xf numFmtId="176" fontId="16" fillId="0" borderId="7" xfId="2" applyNumberFormat="1" applyFont="1" applyBorder="1">
      <alignment vertical="center"/>
    </xf>
    <xf numFmtId="176" fontId="15" fillId="0" borderId="9" xfId="2" applyNumberFormat="1" applyFont="1" applyBorder="1">
      <alignment vertical="center"/>
    </xf>
    <xf numFmtId="176" fontId="15" fillId="0" borderId="8" xfId="2" applyNumberFormat="1" applyFont="1" applyBorder="1">
      <alignment vertical="center"/>
    </xf>
    <xf numFmtId="0" fontId="11" fillId="3" borderId="19" xfId="0" applyFont="1" applyFill="1" applyBorder="1" applyAlignment="1">
      <alignment vertical="center" shrinkToFit="1"/>
    </xf>
    <xf numFmtId="176" fontId="11" fillId="3" borderId="9" xfId="2" applyNumberFormat="1" applyFont="1" applyFill="1" applyBorder="1">
      <alignment vertical="center"/>
    </xf>
    <xf numFmtId="176" fontId="15" fillId="3" borderId="9" xfId="2" applyNumberFormat="1" applyFont="1" applyFill="1" applyBorder="1">
      <alignment vertical="center"/>
    </xf>
    <xf numFmtId="176" fontId="15" fillId="3" borderId="5" xfId="2" applyNumberFormat="1" applyFont="1" applyFill="1" applyBorder="1">
      <alignment vertical="center"/>
    </xf>
    <xf numFmtId="177" fontId="9" fillId="2" borderId="0" xfId="0" applyNumberFormat="1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3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176" fontId="12" fillId="0" borderId="8" xfId="2" applyNumberFormat="1" applyFont="1" applyBorder="1">
      <alignment vertical="center"/>
    </xf>
    <xf numFmtId="176" fontId="10" fillId="0" borderId="9" xfId="2" applyNumberFormat="1" applyFont="1" applyBorder="1">
      <alignment vertical="center"/>
    </xf>
    <xf numFmtId="0" fontId="8" fillId="0" borderId="2" xfId="0" applyFont="1" applyBorder="1" applyAlignment="1">
      <alignment vertical="center" shrinkToFit="1"/>
    </xf>
    <xf numFmtId="176" fontId="11" fillId="0" borderId="9" xfId="2" applyNumberFormat="1" applyFont="1" applyBorder="1">
      <alignment vertical="center"/>
    </xf>
    <xf numFmtId="176" fontId="11" fillId="0" borderId="8" xfId="2" applyNumberFormat="1" applyFont="1" applyBorder="1">
      <alignment vertical="center"/>
    </xf>
    <xf numFmtId="176" fontId="11" fillId="3" borderId="5" xfId="2" applyNumberFormat="1" applyFont="1" applyFill="1" applyBorder="1">
      <alignment vertical="center"/>
    </xf>
    <xf numFmtId="0" fontId="11" fillId="3" borderId="14" xfId="0" applyFont="1" applyFill="1" applyBorder="1" applyAlignment="1">
      <alignment vertical="center" shrinkToFit="1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13" xfId="0" applyFont="1" applyBorder="1">
      <alignment vertical="center"/>
    </xf>
    <xf numFmtId="0" fontId="11" fillId="0" borderId="19" xfId="0" applyFont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0" fontId="11" fillId="4" borderId="4" xfId="0" applyFont="1" applyFill="1" applyBorder="1" applyAlignment="1">
      <alignment vertical="center" shrinkToFit="1"/>
    </xf>
    <xf numFmtId="176" fontId="11" fillId="4" borderId="5" xfId="2" applyNumberFormat="1" applyFont="1" applyFill="1" applyBorder="1">
      <alignment vertical="center"/>
    </xf>
    <xf numFmtId="176" fontId="15" fillId="4" borderId="5" xfId="2" applyNumberFormat="1" applyFont="1" applyFill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77" fontId="9" fillId="2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25" xfId="0" applyFont="1" applyBorder="1">
      <alignment vertical="center"/>
    </xf>
    <xf numFmtId="176" fontId="11" fillId="0" borderId="24" xfId="2" applyNumberFormat="1" applyFont="1" applyBorder="1">
      <alignment vertical="center"/>
    </xf>
    <xf numFmtId="176" fontId="12" fillId="0" borderId="24" xfId="2" applyNumberFormat="1" applyFont="1" applyBorder="1">
      <alignment vertical="center"/>
    </xf>
    <xf numFmtId="176" fontId="12" fillId="0" borderId="23" xfId="2" applyNumberFormat="1" applyFont="1" applyBorder="1">
      <alignment vertical="center"/>
    </xf>
    <xf numFmtId="176" fontId="11" fillId="0" borderId="26" xfId="2" applyNumberFormat="1" applyFont="1" applyBorder="1">
      <alignment vertical="center"/>
    </xf>
    <xf numFmtId="176" fontId="12" fillId="0" borderId="24" xfId="2" applyNumberFormat="1" applyFont="1" applyFill="1" applyBorder="1">
      <alignment vertical="center"/>
    </xf>
    <xf numFmtId="176" fontId="12" fillId="0" borderId="23" xfId="2" applyNumberFormat="1" applyFont="1" applyFill="1" applyBorder="1">
      <alignment vertical="center"/>
    </xf>
    <xf numFmtId="0" fontId="11" fillId="5" borderId="22" xfId="0" applyFont="1" applyFill="1" applyBorder="1">
      <alignment vertical="center"/>
    </xf>
    <xf numFmtId="0" fontId="11" fillId="5" borderId="21" xfId="0" applyFont="1" applyFill="1" applyBorder="1">
      <alignment vertical="center"/>
    </xf>
    <xf numFmtId="0" fontId="11" fillId="5" borderId="21" xfId="0" applyFont="1" applyFill="1" applyBorder="1" applyAlignment="1">
      <alignment vertical="center" shrinkToFit="1"/>
    </xf>
    <xf numFmtId="0" fontId="11" fillId="5" borderId="27" xfId="0" applyFont="1" applyFill="1" applyBorder="1" applyAlignment="1">
      <alignment vertical="center" shrinkToFit="1"/>
    </xf>
    <xf numFmtId="176" fontId="11" fillId="5" borderId="23" xfId="2" applyNumberFormat="1" applyFont="1" applyFill="1" applyBorder="1">
      <alignment vertical="center"/>
    </xf>
    <xf numFmtId="176" fontId="15" fillId="5" borderId="23" xfId="2" applyNumberFormat="1" applyFont="1" applyFill="1" applyBorder="1">
      <alignment vertical="center"/>
    </xf>
    <xf numFmtId="0" fontId="8" fillId="0" borderId="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center" vertical="center" shrinkToFit="1"/>
    </xf>
    <xf numFmtId="31" fontId="9" fillId="2" borderId="0" xfId="0" applyNumberFormat="1" applyFont="1" applyFill="1" applyBorder="1" applyAlignment="1">
      <alignment horizontal="center" vertical="center" shrinkToFit="1"/>
    </xf>
    <xf numFmtId="31" fontId="9" fillId="2" borderId="0" xfId="0" applyNumberFormat="1" applyFont="1" applyFill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</cellXfs>
  <cellStyles count="6">
    <cellStyle name="Excel Built-in Comma [0]" xfId="5"/>
    <cellStyle name="Excel Built-in Normal" xfId="4"/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I52"/>
  <sheetViews>
    <sheetView workbookViewId="0">
      <selection sqref="A1:I52"/>
    </sheetView>
  </sheetViews>
  <sheetFormatPr baseColWidth="12" defaultColWidth="8.83203125" defaultRowHeight="17" x14ac:dyDescent="0"/>
  <cols>
    <col min="1" max="1" width="4.5" customWidth="1"/>
    <col min="2" max="3" width="3.33203125" customWidth="1"/>
    <col min="4" max="4" width="3.83203125" customWidth="1"/>
    <col min="5" max="5" width="20.1640625" customWidth="1"/>
    <col min="6" max="6" width="3.6640625" customWidth="1"/>
    <col min="7" max="9" width="14.5" customWidth="1"/>
  </cols>
  <sheetData>
    <row r="1" spans="1:9" ht="23">
      <c r="A1" s="39"/>
      <c r="B1" s="72" t="s">
        <v>70</v>
      </c>
      <c r="C1" s="72"/>
      <c r="D1" s="72"/>
      <c r="E1" s="72"/>
      <c r="F1" s="72"/>
      <c r="G1" s="72"/>
      <c r="H1" s="72"/>
      <c r="I1" s="72"/>
    </row>
    <row r="2" spans="1:9" ht="18">
      <c r="A2" s="1"/>
      <c r="B2" s="1"/>
      <c r="C2" s="17"/>
      <c r="D2" s="77"/>
      <c r="E2" s="77"/>
      <c r="F2" s="33"/>
      <c r="G2" s="78" t="s">
        <v>65</v>
      </c>
      <c r="H2" s="78"/>
      <c r="I2" s="18"/>
    </row>
    <row r="3" spans="1:9" ht="18">
      <c r="A3" s="1"/>
      <c r="B3" s="1"/>
      <c r="C3" s="17"/>
      <c r="D3" s="57"/>
      <c r="E3" s="57"/>
      <c r="F3" s="57"/>
      <c r="G3" s="79" t="s">
        <v>47</v>
      </c>
      <c r="H3" s="79"/>
      <c r="I3" s="79"/>
    </row>
    <row r="4" spans="1:9">
      <c r="I4" s="11" t="s">
        <v>64</v>
      </c>
    </row>
    <row r="5" spans="1:9" ht="18" thickBot="1">
      <c r="B5" s="74" t="s">
        <v>13</v>
      </c>
      <c r="C5" s="75"/>
      <c r="D5" s="75"/>
      <c r="E5" s="75"/>
      <c r="F5" s="35"/>
      <c r="G5" s="76" t="s">
        <v>42</v>
      </c>
      <c r="H5" s="76"/>
      <c r="I5" s="76"/>
    </row>
    <row r="6" spans="1:9" ht="18" thickTop="1">
      <c r="B6" s="20" t="s">
        <v>16</v>
      </c>
      <c r="C6" s="4"/>
      <c r="D6" s="4"/>
      <c r="E6" s="6"/>
      <c r="F6" s="23"/>
      <c r="G6" s="2"/>
      <c r="H6" s="2"/>
      <c r="I6" s="2"/>
    </row>
    <row r="7" spans="1:9">
      <c r="B7" s="20"/>
      <c r="C7" s="4" t="s">
        <v>11</v>
      </c>
      <c r="D7" s="4" t="s">
        <v>17</v>
      </c>
      <c r="E7" s="6"/>
      <c r="F7" s="23"/>
      <c r="G7" s="2"/>
      <c r="H7" s="2"/>
      <c r="I7" s="2"/>
    </row>
    <row r="8" spans="1:9">
      <c r="B8" s="20"/>
      <c r="C8" s="4"/>
      <c r="D8" s="4" t="s">
        <v>18</v>
      </c>
      <c r="E8" s="6"/>
      <c r="F8" s="23"/>
      <c r="G8" s="60">
        <f>財産目録!G13</f>
        <v>1933701</v>
      </c>
      <c r="H8" s="2"/>
      <c r="I8" s="2"/>
    </row>
    <row r="9" spans="1:9">
      <c r="B9" s="20"/>
      <c r="C9" s="4"/>
      <c r="D9" s="4" t="s">
        <v>63</v>
      </c>
      <c r="E9" s="6"/>
      <c r="F9" s="23"/>
      <c r="G9" s="60">
        <f>財産目録!G14</f>
        <v>12232</v>
      </c>
      <c r="H9" s="2"/>
      <c r="I9" s="2"/>
    </row>
    <row r="10" spans="1:9">
      <c r="B10" s="20"/>
      <c r="C10" s="4"/>
      <c r="D10" s="4" t="s">
        <v>21</v>
      </c>
      <c r="E10" s="6"/>
      <c r="F10" s="23"/>
      <c r="G10" s="60">
        <f>財産目録!G15</f>
        <v>0</v>
      </c>
      <c r="H10" s="2"/>
      <c r="I10" s="2"/>
    </row>
    <row r="11" spans="1:9">
      <c r="B11" s="20"/>
      <c r="C11" s="4"/>
      <c r="D11" s="4" t="s">
        <v>22</v>
      </c>
      <c r="E11" s="6"/>
      <c r="F11" s="23"/>
      <c r="G11" s="60">
        <f>財産目録!G16</f>
        <v>0</v>
      </c>
      <c r="H11" s="2"/>
      <c r="I11" s="2"/>
    </row>
    <row r="12" spans="1:9">
      <c r="B12" s="20"/>
      <c r="C12" s="4"/>
      <c r="D12" s="4" t="s">
        <v>23</v>
      </c>
      <c r="E12" s="6"/>
      <c r="F12" s="23"/>
      <c r="G12" s="60">
        <f>財産目録!G17</f>
        <v>188000</v>
      </c>
      <c r="H12" s="2"/>
      <c r="I12" s="2"/>
    </row>
    <row r="13" spans="1:9">
      <c r="B13" s="20"/>
      <c r="C13" s="4"/>
      <c r="D13" s="4" t="s">
        <v>24</v>
      </c>
      <c r="E13" s="6"/>
      <c r="F13" s="23"/>
      <c r="G13" s="61">
        <f>財産目録!G18</f>
        <v>0</v>
      </c>
      <c r="H13" s="2"/>
      <c r="I13" s="2"/>
    </row>
    <row r="14" spans="1:9">
      <c r="B14" s="20"/>
      <c r="C14" s="4"/>
      <c r="D14" s="4" t="s">
        <v>25</v>
      </c>
      <c r="E14" s="6"/>
      <c r="F14" s="23"/>
      <c r="G14" s="64">
        <f>財産目録!G19</f>
        <v>0</v>
      </c>
      <c r="H14" s="2"/>
      <c r="I14" s="2"/>
    </row>
    <row r="15" spans="1:9">
      <c r="B15" s="20"/>
      <c r="C15" s="4"/>
      <c r="D15" s="4" t="s">
        <v>26</v>
      </c>
      <c r="E15" s="6"/>
      <c r="F15" s="23"/>
      <c r="G15" s="62">
        <f>財産目録!G20</f>
        <v>0</v>
      </c>
      <c r="H15" s="2"/>
      <c r="I15" s="2"/>
    </row>
    <row r="16" spans="1:9">
      <c r="B16" s="20"/>
      <c r="C16" s="4"/>
      <c r="D16" s="4" t="s">
        <v>0</v>
      </c>
      <c r="E16" s="6"/>
      <c r="F16" s="23"/>
      <c r="G16" s="26"/>
      <c r="H16" s="27">
        <f>SUM(G8:G15)</f>
        <v>2133933</v>
      </c>
      <c r="I16" s="2"/>
    </row>
    <row r="17" spans="2:9">
      <c r="B17" s="20"/>
      <c r="C17" s="4" t="s">
        <v>12</v>
      </c>
      <c r="D17" s="4" t="s">
        <v>27</v>
      </c>
      <c r="E17" s="6"/>
      <c r="F17" s="23"/>
      <c r="G17" s="26"/>
      <c r="H17" s="2"/>
      <c r="I17" s="2"/>
    </row>
    <row r="18" spans="2:9">
      <c r="B18" s="20"/>
      <c r="C18" s="4"/>
      <c r="D18" s="73" t="s">
        <v>44</v>
      </c>
      <c r="E18" s="73"/>
      <c r="F18" s="34"/>
      <c r="G18" s="26"/>
      <c r="H18" s="2"/>
      <c r="I18" s="2"/>
    </row>
    <row r="19" spans="2:9">
      <c r="B19" s="20"/>
      <c r="C19" s="4"/>
      <c r="D19" s="6"/>
      <c r="E19" s="6" t="s">
        <v>1</v>
      </c>
      <c r="F19" s="23"/>
      <c r="G19" s="24">
        <f>財産目録!G24</f>
        <v>0</v>
      </c>
      <c r="H19" s="2"/>
      <c r="I19" s="2"/>
    </row>
    <row r="20" spans="2:9">
      <c r="B20" s="20"/>
      <c r="C20" s="4"/>
      <c r="D20" s="6"/>
      <c r="E20" s="6" t="s">
        <v>2</v>
      </c>
      <c r="F20" s="23"/>
      <c r="G20" s="24">
        <f>財産目録!G25</f>
        <v>0</v>
      </c>
      <c r="H20" s="2"/>
      <c r="I20" s="2"/>
    </row>
    <row r="21" spans="2:9">
      <c r="B21" s="20"/>
      <c r="C21" s="4"/>
      <c r="D21" s="6"/>
      <c r="E21" s="6" t="s">
        <v>3</v>
      </c>
      <c r="F21" s="23"/>
      <c r="G21" s="24">
        <f>財産目録!G26</f>
        <v>327315</v>
      </c>
      <c r="H21" s="2"/>
      <c r="I21" s="2"/>
    </row>
    <row r="22" spans="2:9">
      <c r="B22" s="20"/>
      <c r="C22" s="4"/>
      <c r="D22" s="6"/>
      <c r="E22" s="6" t="s">
        <v>28</v>
      </c>
      <c r="F22" s="23"/>
      <c r="G22" s="24">
        <f>財産目録!G27</f>
        <v>0</v>
      </c>
      <c r="H22" s="2"/>
      <c r="I22" s="2"/>
    </row>
    <row r="23" spans="2:9">
      <c r="B23" s="20"/>
      <c r="C23" s="4"/>
      <c r="D23" s="6"/>
      <c r="E23" s="6" t="s">
        <v>29</v>
      </c>
      <c r="F23" s="23"/>
      <c r="G23" s="25">
        <f>SUM(G19:G22)</f>
        <v>327315</v>
      </c>
      <c r="H23" s="2"/>
      <c r="I23" s="2"/>
    </row>
    <row r="24" spans="2:9">
      <c r="B24" s="20"/>
      <c r="C24" s="4"/>
      <c r="D24" s="73" t="s">
        <v>45</v>
      </c>
      <c r="E24" s="73"/>
      <c r="F24" s="34"/>
      <c r="G24" s="26"/>
      <c r="H24" s="2"/>
      <c r="I24" s="2"/>
    </row>
    <row r="25" spans="2:9">
      <c r="B25" s="20"/>
      <c r="C25" s="4"/>
      <c r="D25" s="4"/>
      <c r="E25" s="6" t="s">
        <v>30</v>
      </c>
      <c r="F25" s="23"/>
      <c r="G25" s="24">
        <f>財産目録!G30</f>
        <v>0</v>
      </c>
      <c r="H25" s="2"/>
      <c r="I25" s="2"/>
    </row>
    <row r="26" spans="2:9">
      <c r="B26" s="20"/>
      <c r="C26" s="4"/>
      <c r="D26" s="4"/>
      <c r="E26" s="6" t="s">
        <v>31</v>
      </c>
      <c r="F26" s="23"/>
      <c r="G26" s="25">
        <f>SUM(G25)</f>
        <v>0</v>
      </c>
      <c r="H26" s="2"/>
      <c r="I26" s="2"/>
    </row>
    <row r="27" spans="2:9">
      <c r="B27" s="20"/>
      <c r="C27" s="4"/>
      <c r="D27" s="4" t="s">
        <v>32</v>
      </c>
      <c r="E27" s="6"/>
      <c r="F27" s="23"/>
      <c r="G27" s="24"/>
      <c r="H27" s="2"/>
      <c r="I27" s="2"/>
    </row>
    <row r="28" spans="2:9">
      <c r="B28" s="20"/>
      <c r="C28" s="4"/>
      <c r="D28" s="4"/>
      <c r="E28" s="6" t="s">
        <v>4</v>
      </c>
      <c r="F28" s="23"/>
      <c r="G28" s="24">
        <f>財産目録!G33</f>
        <v>0</v>
      </c>
      <c r="H28" s="2"/>
      <c r="I28" s="2"/>
    </row>
    <row r="29" spans="2:9">
      <c r="B29" s="20"/>
      <c r="C29" s="4"/>
      <c r="D29" s="4"/>
      <c r="E29" s="6" t="s">
        <v>5</v>
      </c>
      <c r="F29" s="23"/>
      <c r="G29" s="24">
        <v>285000</v>
      </c>
      <c r="H29" s="2"/>
      <c r="I29" s="2"/>
    </row>
    <row r="30" spans="2:9">
      <c r="B30" s="20"/>
      <c r="C30" s="4"/>
      <c r="D30" s="4"/>
      <c r="E30" s="56" t="s">
        <v>55</v>
      </c>
      <c r="F30" s="23"/>
      <c r="G30" s="24">
        <v>1000000</v>
      </c>
      <c r="H30" s="2"/>
      <c r="I30" s="2"/>
    </row>
    <row r="31" spans="2:9">
      <c r="B31" s="20"/>
      <c r="C31" s="4"/>
      <c r="D31" s="4"/>
      <c r="E31" s="56" t="s">
        <v>54</v>
      </c>
      <c r="F31" s="23"/>
      <c r="G31" s="24">
        <f>財産目録!G36</f>
        <v>2149577</v>
      </c>
      <c r="H31" s="2"/>
      <c r="I31" s="2"/>
    </row>
    <row r="32" spans="2:9">
      <c r="B32" s="20"/>
      <c r="C32" s="4"/>
      <c r="D32" s="4"/>
      <c r="E32" s="6" t="s">
        <v>49</v>
      </c>
      <c r="F32" s="23"/>
      <c r="G32" s="25">
        <f>SUM(G28:G31)</f>
        <v>3434577</v>
      </c>
      <c r="H32" s="2"/>
      <c r="I32" s="2"/>
    </row>
    <row r="33" spans="2:9">
      <c r="B33" s="20"/>
      <c r="C33" s="4"/>
      <c r="D33" s="4" t="s">
        <v>6</v>
      </c>
      <c r="E33" s="6"/>
      <c r="F33" s="23"/>
      <c r="G33" s="37"/>
      <c r="H33" s="19">
        <f>G23+G26+G32</f>
        <v>3761892</v>
      </c>
      <c r="I33" s="19"/>
    </row>
    <row r="34" spans="2:9">
      <c r="B34" s="20"/>
      <c r="C34" s="8" t="s">
        <v>7</v>
      </c>
      <c r="D34" s="8"/>
      <c r="E34" s="9"/>
      <c r="F34" s="49"/>
      <c r="G34" s="42"/>
      <c r="H34" s="32"/>
      <c r="I34" s="32">
        <f>SUM(H14:H34)</f>
        <v>5895825</v>
      </c>
    </row>
    <row r="35" spans="2:9">
      <c r="B35" s="44" t="s">
        <v>33</v>
      </c>
      <c r="C35" s="7"/>
      <c r="D35" s="7"/>
      <c r="E35" s="45"/>
      <c r="F35" s="46"/>
      <c r="G35" s="41"/>
      <c r="H35" s="28"/>
      <c r="I35" s="28"/>
    </row>
    <row r="36" spans="2:9">
      <c r="B36" s="20"/>
      <c r="C36" s="4" t="s">
        <v>11</v>
      </c>
      <c r="D36" s="4" t="s">
        <v>34</v>
      </c>
      <c r="E36" s="4"/>
      <c r="F36" s="15"/>
      <c r="G36" s="60"/>
      <c r="H36" s="2"/>
      <c r="I36" s="2"/>
    </row>
    <row r="37" spans="2:9">
      <c r="B37" s="20"/>
      <c r="C37" s="4"/>
      <c r="D37" s="4" t="s">
        <v>35</v>
      </c>
      <c r="E37" s="6"/>
      <c r="F37" s="23"/>
      <c r="G37" s="60">
        <f>財産目録!G46</f>
        <v>412980</v>
      </c>
      <c r="H37" s="2"/>
      <c r="I37" s="2"/>
    </row>
    <row r="38" spans="2:9">
      <c r="B38" s="20"/>
      <c r="C38" s="4"/>
      <c r="D38" s="4" t="s">
        <v>36</v>
      </c>
      <c r="E38" s="6"/>
      <c r="F38" s="23"/>
      <c r="G38" s="61">
        <f>財産目録!G47</f>
        <v>74500</v>
      </c>
      <c r="H38" s="2"/>
      <c r="I38" s="2"/>
    </row>
    <row r="39" spans="2:9">
      <c r="B39" s="20"/>
      <c r="C39" s="4"/>
      <c r="D39" s="73" t="s">
        <v>51</v>
      </c>
      <c r="E39" s="73"/>
      <c r="F39" s="34"/>
      <c r="G39" s="60">
        <f>財産目録!G48</f>
        <v>0</v>
      </c>
      <c r="H39" s="2"/>
      <c r="I39" s="2"/>
    </row>
    <row r="40" spans="2:9">
      <c r="B40" s="20"/>
      <c r="C40" s="4"/>
      <c r="D40" s="4" t="s">
        <v>37</v>
      </c>
      <c r="E40" s="6"/>
      <c r="F40" s="23"/>
      <c r="G40" s="60">
        <f>財産目録!G49</f>
        <v>49514</v>
      </c>
      <c r="H40" s="2"/>
      <c r="I40" s="2"/>
    </row>
    <row r="41" spans="2:9">
      <c r="B41" s="20"/>
      <c r="C41" s="4"/>
      <c r="D41" s="4" t="s">
        <v>50</v>
      </c>
      <c r="E41" s="6"/>
      <c r="F41" s="23"/>
      <c r="G41" s="64">
        <f>財産目録!G50</f>
        <v>0</v>
      </c>
      <c r="H41" s="2"/>
      <c r="I41" s="2"/>
    </row>
    <row r="42" spans="2:9">
      <c r="B42" s="20"/>
      <c r="C42" s="4"/>
      <c r="D42" s="4" t="s">
        <v>52</v>
      </c>
      <c r="E42" s="6"/>
      <c r="F42" s="23"/>
      <c r="G42" s="65">
        <f>財産目録!G51</f>
        <v>12000</v>
      </c>
      <c r="H42" s="2"/>
      <c r="I42" s="2"/>
    </row>
    <row r="43" spans="2:9">
      <c r="B43" s="20"/>
      <c r="C43" s="4"/>
      <c r="D43" s="4" t="s">
        <v>8</v>
      </c>
      <c r="E43" s="6"/>
      <c r="F43" s="23"/>
      <c r="G43" s="2"/>
      <c r="H43" s="27">
        <f>SUM(G37:G42)</f>
        <v>548994</v>
      </c>
      <c r="I43" s="19"/>
    </row>
    <row r="44" spans="2:9">
      <c r="B44" s="20"/>
      <c r="C44" s="4" t="s">
        <v>12</v>
      </c>
      <c r="D44" s="4" t="s">
        <v>38</v>
      </c>
      <c r="E44" s="6"/>
      <c r="F44" s="23"/>
      <c r="G44" s="2"/>
      <c r="H44" s="19"/>
      <c r="I44" s="19"/>
    </row>
    <row r="45" spans="2:9">
      <c r="B45" s="20"/>
      <c r="C45" s="4"/>
      <c r="D45" s="4" t="s">
        <v>46</v>
      </c>
      <c r="E45" s="6"/>
      <c r="F45" s="23"/>
      <c r="G45" s="2">
        <f>財産目録!G54</f>
        <v>1320000</v>
      </c>
      <c r="H45" s="19"/>
      <c r="I45" s="19"/>
    </row>
    <row r="46" spans="2:9">
      <c r="B46" s="20"/>
      <c r="C46" s="4"/>
      <c r="D46" s="4" t="s">
        <v>9</v>
      </c>
      <c r="E46" s="6"/>
      <c r="F46" s="23"/>
      <c r="G46" s="2"/>
      <c r="H46" s="19">
        <f>G45</f>
        <v>1320000</v>
      </c>
      <c r="I46" s="19"/>
    </row>
    <row r="47" spans="2:9">
      <c r="B47" s="47"/>
      <c r="C47" s="50" t="s">
        <v>10</v>
      </c>
      <c r="D47" s="50"/>
      <c r="E47" s="51"/>
      <c r="F47" s="52"/>
      <c r="G47" s="53"/>
      <c r="H47" s="54"/>
      <c r="I47" s="54">
        <f>H43+H46</f>
        <v>1868994</v>
      </c>
    </row>
    <row r="48" spans="2:9">
      <c r="B48" s="20" t="s">
        <v>39</v>
      </c>
      <c r="C48" s="4"/>
      <c r="D48" s="4"/>
      <c r="E48" s="6"/>
      <c r="F48" s="23"/>
      <c r="G48" s="2"/>
      <c r="H48" s="19"/>
      <c r="I48" s="19"/>
    </row>
    <row r="49" spans="2:9">
      <c r="B49" s="20"/>
      <c r="C49" s="4"/>
      <c r="D49" s="4" t="s">
        <v>14</v>
      </c>
      <c r="E49" s="6"/>
      <c r="F49" s="23"/>
      <c r="G49" s="2"/>
      <c r="H49" s="19">
        <v>151924</v>
      </c>
      <c r="I49" s="19"/>
    </row>
    <row r="50" spans="2:9">
      <c r="B50" s="20"/>
      <c r="C50" s="4"/>
      <c r="D50" s="4" t="s">
        <v>40</v>
      </c>
      <c r="E50" s="6"/>
      <c r="F50" s="23"/>
      <c r="G50" s="2"/>
      <c r="H50" s="38" t="e">
        <f>#REF!</f>
        <v>#REF!</v>
      </c>
      <c r="I50" s="19"/>
    </row>
    <row r="51" spans="2:9">
      <c r="B51" s="20"/>
      <c r="C51" s="5" t="s">
        <v>15</v>
      </c>
      <c r="D51" s="5"/>
      <c r="E51" s="10"/>
      <c r="F51" s="48"/>
      <c r="G51" s="40"/>
      <c r="H51" s="27"/>
      <c r="I51" s="27" t="e">
        <f>SUM(H49:H50)</f>
        <v>#REF!</v>
      </c>
    </row>
    <row r="52" spans="2:9">
      <c r="B52" s="21"/>
      <c r="C52" s="22" t="s">
        <v>41</v>
      </c>
      <c r="D52" s="22"/>
      <c r="E52" s="43"/>
      <c r="F52" s="29"/>
      <c r="G52" s="30"/>
      <c r="H52" s="31"/>
      <c r="I52" s="31" t="e">
        <f>I51+I47</f>
        <v>#REF!</v>
      </c>
    </row>
  </sheetData>
  <mergeCells count="9">
    <mergeCell ref="B1:I1"/>
    <mergeCell ref="D39:E39"/>
    <mergeCell ref="B5:E5"/>
    <mergeCell ref="G5:I5"/>
    <mergeCell ref="D2:E2"/>
    <mergeCell ref="G2:H2"/>
    <mergeCell ref="D18:E18"/>
    <mergeCell ref="D24:E24"/>
    <mergeCell ref="G3:I3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L57"/>
  <sheetViews>
    <sheetView tabSelected="1" topLeftCell="F35" workbookViewId="0">
      <selection sqref="A1:I57"/>
    </sheetView>
  </sheetViews>
  <sheetFormatPr baseColWidth="12" defaultColWidth="8.83203125" defaultRowHeight="17" x14ac:dyDescent="0"/>
  <cols>
    <col min="1" max="1" width="2.83203125" customWidth="1"/>
    <col min="2" max="4" width="2.1640625" customWidth="1"/>
    <col min="5" max="5" width="25.5" customWidth="1"/>
    <col min="6" max="6" width="4.83203125" customWidth="1"/>
    <col min="7" max="9" width="13.6640625" customWidth="1"/>
  </cols>
  <sheetData>
    <row r="1" spans="1:12" ht="23">
      <c r="A1" s="39"/>
      <c r="B1" s="80" t="s">
        <v>71</v>
      </c>
      <c r="C1" s="72"/>
      <c r="D1" s="72"/>
      <c r="E1" s="72"/>
      <c r="F1" s="72"/>
      <c r="G1" s="72"/>
      <c r="H1" s="72"/>
      <c r="I1" s="72"/>
      <c r="J1" s="16"/>
      <c r="K1" s="16"/>
      <c r="L1" s="16"/>
    </row>
    <row r="2" spans="1:12" ht="18">
      <c r="A2" s="1"/>
      <c r="B2" s="1"/>
      <c r="C2" s="17"/>
      <c r="D2" s="77"/>
      <c r="E2" s="77"/>
      <c r="F2" s="33"/>
      <c r="G2" s="78" t="s">
        <v>65</v>
      </c>
      <c r="H2" s="78"/>
      <c r="I2" s="18"/>
      <c r="J2" s="17"/>
      <c r="K2" s="17"/>
      <c r="L2" s="18"/>
    </row>
    <row r="3" spans="1:12" ht="18">
      <c r="A3" s="1"/>
      <c r="B3" s="1"/>
      <c r="C3" s="17"/>
      <c r="D3" s="57"/>
      <c r="E3" s="57"/>
      <c r="F3" s="57"/>
      <c r="G3" s="79" t="s">
        <v>47</v>
      </c>
      <c r="H3" s="79"/>
      <c r="I3" s="79"/>
      <c r="J3" s="17"/>
      <c r="K3" s="17"/>
      <c r="L3" s="18"/>
    </row>
    <row r="4" spans="1:12" ht="18">
      <c r="E4" s="13"/>
      <c r="F4" s="36"/>
      <c r="G4" s="14"/>
      <c r="H4" s="14"/>
      <c r="I4" s="14" t="s">
        <v>43</v>
      </c>
    </row>
    <row r="5" spans="1:12" ht="18" thickBot="1">
      <c r="B5" s="74" t="s">
        <v>13</v>
      </c>
      <c r="C5" s="75"/>
      <c r="D5" s="75"/>
      <c r="E5" s="75"/>
      <c r="F5" s="35"/>
      <c r="G5" s="76" t="s">
        <v>42</v>
      </c>
      <c r="H5" s="76"/>
      <c r="I5" s="76"/>
    </row>
    <row r="6" spans="1:12" ht="18" thickTop="1">
      <c r="B6" s="20" t="s">
        <v>16</v>
      </c>
      <c r="C6" s="4"/>
      <c r="D6" s="4"/>
      <c r="E6" s="6"/>
      <c r="F6" s="23"/>
      <c r="G6" s="2"/>
      <c r="H6" s="2"/>
      <c r="I6" s="2"/>
      <c r="J6" s="12"/>
    </row>
    <row r="7" spans="1:12">
      <c r="B7" s="20"/>
      <c r="C7" s="4" t="s">
        <v>11</v>
      </c>
      <c r="D7" s="4" t="s">
        <v>17</v>
      </c>
      <c r="E7" s="6"/>
      <c r="F7" s="23"/>
      <c r="G7" s="2"/>
      <c r="H7" s="2"/>
      <c r="I7" s="2"/>
      <c r="J7" s="12"/>
    </row>
    <row r="8" spans="1:12">
      <c r="B8" s="20"/>
      <c r="C8" s="4"/>
      <c r="D8" s="4" t="s">
        <v>18</v>
      </c>
      <c r="E8" s="6"/>
      <c r="F8" s="23"/>
      <c r="G8" s="2"/>
      <c r="H8" s="2"/>
      <c r="I8" s="2"/>
      <c r="J8" s="12"/>
    </row>
    <row r="9" spans="1:12">
      <c r="B9" s="20"/>
      <c r="C9" s="4"/>
      <c r="D9" s="4"/>
      <c r="E9" s="6" t="s">
        <v>19</v>
      </c>
      <c r="F9" s="23"/>
      <c r="G9" s="2">
        <v>111306</v>
      </c>
      <c r="H9" s="2"/>
      <c r="I9" s="2"/>
      <c r="J9" s="12"/>
    </row>
    <row r="10" spans="1:12">
      <c r="B10" s="20"/>
      <c r="C10" s="4"/>
      <c r="D10" s="4"/>
      <c r="E10" s="6" t="s">
        <v>66</v>
      </c>
      <c r="F10" s="23"/>
      <c r="G10" s="2">
        <v>111720</v>
      </c>
      <c r="H10" s="2"/>
      <c r="I10" s="2"/>
      <c r="J10" s="12"/>
    </row>
    <row r="11" spans="1:12">
      <c r="B11" s="20"/>
      <c r="C11" s="4"/>
      <c r="D11" s="4"/>
      <c r="E11" s="6" t="s">
        <v>48</v>
      </c>
      <c r="F11" s="23"/>
      <c r="G11" s="2">
        <v>543816</v>
      </c>
      <c r="H11" s="2"/>
      <c r="I11" s="2"/>
      <c r="J11" s="12"/>
    </row>
    <row r="12" spans="1:12">
      <c r="B12" s="20"/>
      <c r="C12" s="4"/>
      <c r="D12" s="4"/>
      <c r="E12" s="55" t="s">
        <v>53</v>
      </c>
      <c r="F12" s="23"/>
      <c r="G12" s="2">
        <v>1166859</v>
      </c>
      <c r="H12" s="2"/>
      <c r="I12" s="2"/>
      <c r="J12" s="12"/>
    </row>
    <row r="13" spans="1:12">
      <c r="B13" s="20"/>
      <c r="C13" s="4"/>
      <c r="D13" s="4"/>
      <c r="E13" s="6" t="s">
        <v>20</v>
      </c>
      <c r="F13" s="23"/>
      <c r="G13" s="63">
        <f>SUM(G9:G12)</f>
        <v>1933701</v>
      </c>
      <c r="H13" s="2"/>
      <c r="I13" s="2"/>
      <c r="J13" s="12"/>
    </row>
    <row r="14" spans="1:12">
      <c r="B14" s="20"/>
      <c r="C14" s="4"/>
      <c r="D14" s="4" t="s">
        <v>56</v>
      </c>
      <c r="E14" s="6"/>
      <c r="F14" s="23"/>
      <c r="G14" s="60">
        <v>12232</v>
      </c>
      <c r="H14" s="2"/>
      <c r="I14" s="2"/>
      <c r="J14" s="12"/>
    </row>
    <row r="15" spans="1:12">
      <c r="B15" s="20"/>
      <c r="C15" s="4"/>
      <c r="D15" s="4" t="s">
        <v>21</v>
      </c>
      <c r="E15" s="6"/>
      <c r="F15" s="23"/>
      <c r="G15" s="60">
        <v>0</v>
      </c>
      <c r="H15" s="2"/>
      <c r="I15" s="2"/>
      <c r="J15" s="12"/>
    </row>
    <row r="16" spans="1:12">
      <c r="B16" s="20"/>
      <c r="C16" s="4"/>
      <c r="D16" s="4" t="s">
        <v>22</v>
      </c>
      <c r="E16" s="6"/>
      <c r="F16" s="23"/>
      <c r="G16" s="60">
        <v>0</v>
      </c>
      <c r="H16" s="2"/>
      <c r="I16" s="2"/>
      <c r="J16" s="12"/>
    </row>
    <row r="17" spans="2:10">
      <c r="B17" s="20"/>
      <c r="C17" s="4"/>
      <c r="D17" s="4" t="s">
        <v>67</v>
      </c>
      <c r="E17" s="6"/>
      <c r="F17" s="23"/>
      <c r="G17" s="60">
        <v>188000</v>
      </c>
      <c r="H17" s="2"/>
      <c r="I17" s="2"/>
      <c r="J17" s="12"/>
    </row>
    <row r="18" spans="2:10">
      <c r="B18" s="20"/>
      <c r="C18" s="4"/>
      <c r="D18" s="4" t="s">
        <v>24</v>
      </c>
      <c r="E18" s="6"/>
      <c r="F18" s="23"/>
      <c r="G18" s="61">
        <v>0</v>
      </c>
      <c r="H18" s="2"/>
      <c r="I18" s="2"/>
      <c r="J18" s="12"/>
    </row>
    <row r="19" spans="2:10">
      <c r="B19" s="20"/>
      <c r="C19" s="4"/>
      <c r="D19" s="4" t="s">
        <v>25</v>
      </c>
      <c r="E19" s="6"/>
      <c r="F19" s="23"/>
      <c r="G19" s="64">
        <v>0</v>
      </c>
      <c r="H19" s="2"/>
      <c r="I19" s="2"/>
      <c r="J19" s="12"/>
    </row>
    <row r="20" spans="2:10">
      <c r="B20" s="20"/>
      <c r="C20" s="4"/>
      <c r="D20" s="4" t="s">
        <v>26</v>
      </c>
      <c r="E20" s="6"/>
      <c r="F20" s="23"/>
      <c r="G20" s="62">
        <v>0</v>
      </c>
      <c r="H20" s="2"/>
      <c r="I20" s="2"/>
      <c r="J20" s="12"/>
    </row>
    <row r="21" spans="2:10">
      <c r="B21" s="20"/>
      <c r="C21" s="4"/>
      <c r="D21" s="4" t="s">
        <v>0</v>
      </c>
      <c r="E21" s="6"/>
      <c r="F21" s="23"/>
      <c r="G21" s="26"/>
      <c r="H21" s="27">
        <f>SUM(G13:G20)</f>
        <v>2133933</v>
      </c>
      <c r="I21" s="2"/>
      <c r="J21" s="12"/>
    </row>
    <row r="22" spans="2:10">
      <c r="B22" s="20"/>
      <c r="C22" s="4" t="s">
        <v>12</v>
      </c>
      <c r="D22" s="4" t="s">
        <v>27</v>
      </c>
      <c r="E22" s="6"/>
      <c r="F22" s="23"/>
      <c r="G22" s="26"/>
      <c r="H22" s="2"/>
      <c r="I22" s="2"/>
      <c r="J22" s="12"/>
    </row>
    <row r="23" spans="2:10">
      <c r="B23" s="20"/>
      <c r="C23" s="4"/>
      <c r="D23" s="73" t="s">
        <v>44</v>
      </c>
      <c r="E23" s="73"/>
      <c r="F23" s="34"/>
      <c r="G23" s="26"/>
      <c r="H23" s="2"/>
      <c r="I23" s="2"/>
      <c r="J23" s="12"/>
    </row>
    <row r="24" spans="2:10">
      <c r="B24" s="20"/>
      <c r="C24" s="4"/>
      <c r="D24" s="6"/>
      <c r="E24" s="6" t="s">
        <v>1</v>
      </c>
      <c r="F24" s="23"/>
      <c r="G24" s="24">
        <v>0</v>
      </c>
      <c r="H24" s="2"/>
      <c r="I24" s="2"/>
      <c r="J24" s="12"/>
    </row>
    <row r="25" spans="2:10">
      <c r="B25" s="20"/>
      <c r="C25" s="4"/>
      <c r="D25" s="6"/>
      <c r="E25" s="6" t="s">
        <v>2</v>
      </c>
      <c r="F25" s="23"/>
      <c r="G25" s="24">
        <v>0</v>
      </c>
      <c r="H25" s="2"/>
      <c r="I25" s="2"/>
      <c r="J25" s="12"/>
    </row>
    <row r="26" spans="2:10">
      <c r="B26" s="20"/>
      <c r="C26" s="4"/>
      <c r="D26" s="6"/>
      <c r="E26" s="6" t="s">
        <v>3</v>
      </c>
      <c r="F26" s="23"/>
      <c r="G26" s="24">
        <v>327315</v>
      </c>
      <c r="H26" s="2"/>
      <c r="I26" s="2"/>
      <c r="J26" s="12"/>
    </row>
    <row r="27" spans="2:10">
      <c r="B27" s="20"/>
      <c r="C27" s="4"/>
      <c r="D27" s="6"/>
      <c r="E27" s="6" t="s">
        <v>28</v>
      </c>
      <c r="F27" s="23"/>
      <c r="G27" s="24">
        <v>0</v>
      </c>
      <c r="H27" s="2"/>
      <c r="I27" s="2"/>
      <c r="J27" s="12"/>
    </row>
    <row r="28" spans="2:10">
      <c r="B28" s="20"/>
      <c r="C28" s="4"/>
      <c r="D28" s="6"/>
      <c r="E28" s="6" t="s">
        <v>29</v>
      </c>
      <c r="F28" s="23"/>
      <c r="G28" s="25">
        <f>SUM(G24:G27)</f>
        <v>327315</v>
      </c>
      <c r="H28" s="2"/>
      <c r="I28" s="2"/>
      <c r="J28" s="12"/>
    </row>
    <row r="29" spans="2:10">
      <c r="B29" s="20"/>
      <c r="C29" s="4"/>
      <c r="D29" s="73" t="s">
        <v>45</v>
      </c>
      <c r="E29" s="73"/>
      <c r="F29" s="34"/>
      <c r="G29" s="26"/>
      <c r="H29" s="2"/>
      <c r="I29" s="2"/>
      <c r="J29" s="12"/>
    </row>
    <row r="30" spans="2:10">
      <c r="B30" s="20"/>
      <c r="C30" s="4"/>
      <c r="D30" s="4"/>
      <c r="E30" s="6" t="s">
        <v>30</v>
      </c>
      <c r="F30" s="23"/>
      <c r="G30" s="24">
        <v>0</v>
      </c>
      <c r="H30" s="2"/>
      <c r="I30" s="2"/>
      <c r="J30" s="12"/>
    </row>
    <row r="31" spans="2:10">
      <c r="B31" s="20"/>
      <c r="C31" s="4"/>
      <c r="D31" s="4"/>
      <c r="E31" s="6" t="s">
        <v>31</v>
      </c>
      <c r="F31" s="23"/>
      <c r="G31" s="25">
        <f>SUM(G30)</f>
        <v>0</v>
      </c>
      <c r="H31" s="2"/>
      <c r="I31" s="2"/>
      <c r="J31" s="12"/>
    </row>
    <row r="32" spans="2:10">
      <c r="B32" s="20"/>
      <c r="C32" s="4"/>
      <c r="D32" s="4" t="s">
        <v>32</v>
      </c>
      <c r="E32" s="6"/>
      <c r="F32" s="23"/>
      <c r="G32" s="24"/>
      <c r="H32" s="2"/>
      <c r="I32" s="2"/>
      <c r="J32" s="12"/>
    </row>
    <row r="33" spans="2:10">
      <c r="B33" s="20"/>
      <c r="C33" s="4"/>
      <c r="D33" s="4"/>
      <c r="E33" s="6" t="s">
        <v>4</v>
      </c>
      <c r="F33" s="23"/>
      <c r="G33" s="24">
        <v>0</v>
      </c>
      <c r="H33" s="2"/>
      <c r="I33" s="2"/>
      <c r="J33" s="12"/>
    </row>
    <row r="34" spans="2:10">
      <c r="B34" s="20"/>
      <c r="C34" s="4"/>
      <c r="D34" s="4"/>
      <c r="E34" s="6" t="s">
        <v>69</v>
      </c>
      <c r="F34" s="23"/>
      <c r="G34" s="24">
        <v>285000</v>
      </c>
      <c r="H34" s="2"/>
      <c r="I34" s="2"/>
      <c r="J34" s="12"/>
    </row>
    <row r="35" spans="2:10">
      <c r="B35" s="20"/>
      <c r="C35" s="4"/>
      <c r="D35" s="4"/>
      <c r="E35" s="56" t="s">
        <v>55</v>
      </c>
      <c r="F35" s="23"/>
      <c r="G35" s="24">
        <v>1000000</v>
      </c>
      <c r="H35" s="2"/>
      <c r="I35" s="2"/>
      <c r="J35" s="12"/>
    </row>
    <row r="36" spans="2:10">
      <c r="B36" s="59"/>
      <c r="C36" s="4"/>
      <c r="D36" s="4"/>
      <c r="E36" s="58" t="s">
        <v>68</v>
      </c>
      <c r="F36" s="23"/>
      <c r="G36" s="24">
        <v>2149577</v>
      </c>
      <c r="H36" s="2"/>
      <c r="I36" s="2"/>
      <c r="J36" s="12"/>
    </row>
    <row r="37" spans="2:10">
      <c r="B37" s="20"/>
      <c r="C37" s="4"/>
      <c r="D37" s="4"/>
      <c r="E37" s="6" t="s">
        <v>49</v>
      </c>
      <c r="F37" s="23"/>
      <c r="G37" s="25">
        <f>SUM(G33:G36)</f>
        <v>3434577</v>
      </c>
      <c r="H37" s="2"/>
      <c r="I37" s="2"/>
      <c r="J37" s="12"/>
    </row>
    <row r="38" spans="2:10">
      <c r="B38" s="20"/>
      <c r="C38" s="4"/>
      <c r="D38" s="4" t="s">
        <v>6</v>
      </c>
      <c r="E38" s="6"/>
      <c r="F38" s="23"/>
      <c r="G38" s="37"/>
      <c r="H38" s="27">
        <f>G28+G31+G37</f>
        <v>3761892</v>
      </c>
      <c r="I38" s="19"/>
      <c r="J38" s="12"/>
    </row>
    <row r="39" spans="2:10">
      <c r="B39" s="20"/>
      <c r="C39" s="4" t="s">
        <v>7</v>
      </c>
      <c r="D39" s="4"/>
      <c r="E39" s="6"/>
      <c r="F39" s="23"/>
      <c r="G39" s="2"/>
      <c r="H39" s="19"/>
      <c r="I39" s="27">
        <f>SUM(H19:H39)</f>
        <v>5895825</v>
      </c>
      <c r="J39" s="12"/>
    </row>
    <row r="40" spans="2:10">
      <c r="B40" s="20" t="s">
        <v>33</v>
      </c>
      <c r="C40" s="4"/>
      <c r="D40" s="4"/>
      <c r="E40" s="6"/>
      <c r="F40" s="23"/>
      <c r="G40" s="2"/>
      <c r="H40" s="19"/>
      <c r="I40" s="19"/>
      <c r="J40" s="12"/>
    </row>
    <row r="41" spans="2:10">
      <c r="B41" s="20"/>
      <c r="C41" s="4" t="s">
        <v>11</v>
      </c>
      <c r="D41" s="4" t="s">
        <v>34</v>
      </c>
      <c r="E41" s="4"/>
      <c r="F41" s="15"/>
      <c r="G41" s="2"/>
      <c r="H41" s="2"/>
      <c r="I41" s="2"/>
      <c r="J41" s="12"/>
    </row>
    <row r="42" spans="2:10">
      <c r="B42" s="20"/>
      <c r="C42" s="4"/>
      <c r="D42" s="4" t="s">
        <v>35</v>
      </c>
      <c r="E42" s="6"/>
      <c r="F42" s="23"/>
      <c r="G42" s="2"/>
      <c r="H42" s="2"/>
      <c r="I42" s="2"/>
      <c r="J42" s="12"/>
    </row>
    <row r="43" spans="2:10">
      <c r="B43" s="20"/>
      <c r="C43" s="4"/>
      <c r="D43" s="4"/>
      <c r="E43" s="58" t="s">
        <v>60</v>
      </c>
      <c r="F43" s="23"/>
      <c r="G43" s="2">
        <v>346000</v>
      </c>
      <c r="H43" s="2"/>
      <c r="I43" s="2"/>
      <c r="J43" s="12"/>
    </row>
    <row r="44" spans="2:10">
      <c r="B44" s="20"/>
      <c r="C44" s="4"/>
      <c r="D44" s="4"/>
      <c r="E44" s="58" t="s">
        <v>61</v>
      </c>
      <c r="F44" s="23"/>
      <c r="G44" s="2">
        <v>46980</v>
      </c>
      <c r="H44" s="2"/>
      <c r="I44" s="2"/>
      <c r="J44" s="12"/>
    </row>
    <row r="45" spans="2:10">
      <c r="B45" s="20"/>
      <c r="C45" s="4"/>
      <c r="D45" s="4"/>
      <c r="E45" s="58" t="s">
        <v>62</v>
      </c>
      <c r="F45" s="23"/>
      <c r="G45" s="2">
        <v>20000</v>
      </c>
      <c r="H45" s="2"/>
      <c r="I45" s="2"/>
      <c r="J45" s="12"/>
    </row>
    <row r="46" spans="2:10">
      <c r="B46" s="20"/>
      <c r="C46" s="4"/>
      <c r="D46" s="4"/>
      <c r="E46" s="58" t="s">
        <v>59</v>
      </c>
      <c r="F46" s="23"/>
      <c r="G46" s="3">
        <f>SUM(G43:G45)</f>
        <v>412980</v>
      </c>
      <c r="H46" s="2"/>
      <c r="I46" s="2"/>
      <c r="J46" s="12"/>
    </row>
    <row r="47" spans="2:10">
      <c r="B47" s="20"/>
      <c r="C47" s="4"/>
      <c r="D47" s="4" t="s">
        <v>36</v>
      </c>
      <c r="E47" s="6"/>
      <c r="F47" s="23"/>
      <c r="G47" s="37">
        <v>74500</v>
      </c>
      <c r="H47" s="2"/>
      <c r="I47" s="2"/>
      <c r="J47" s="12"/>
    </row>
    <row r="48" spans="2:10">
      <c r="B48" s="20"/>
      <c r="C48" s="4"/>
      <c r="D48" s="73" t="s">
        <v>51</v>
      </c>
      <c r="E48" s="73"/>
      <c r="F48" s="34"/>
      <c r="G48" s="60">
        <v>0</v>
      </c>
      <c r="H48" s="2"/>
      <c r="I48" s="2"/>
      <c r="J48" s="12"/>
    </row>
    <row r="49" spans="2:10">
      <c r="B49" s="20"/>
      <c r="C49" s="4"/>
      <c r="D49" s="4" t="s">
        <v>58</v>
      </c>
      <c r="E49" s="6"/>
      <c r="F49" s="23"/>
      <c r="G49" s="60">
        <v>49514</v>
      </c>
      <c r="H49" s="2"/>
      <c r="I49" s="2"/>
      <c r="J49" s="12"/>
    </row>
    <row r="50" spans="2:10">
      <c r="B50" s="20"/>
      <c r="C50" s="4"/>
      <c r="D50" s="4" t="s">
        <v>50</v>
      </c>
      <c r="E50" s="6"/>
      <c r="F50" s="23"/>
      <c r="G50" s="64">
        <v>0</v>
      </c>
      <c r="H50" s="2"/>
      <c r="I50" s="2"/>
      <c r="J50" s="12"/>
    </row>
    <row r="51" spans="2:10">
      <c r="B51" s="20"/>
      <c r="C51" s="4"/>
      <c r="D51" s="4" t="s">
        <v>57</v>
      </c>
      <c r="E51" s="6"/>
      <c r="F51" s="23"/>
      <c r="G51" s="65">
        <v>12000</v>
      </c>
      <c r="H51" s="2"/>
      <c r="I51" s="2"/>
      <c r="J51" s="12"/>
    </row>
    <row r="52" spans="2:10">
      <c r="B52" s="20"/>
      <c r="C52" s="4"/>
      <c r="D52" s="4" t="s">
        <v>8</v>
      </c>
      <c r="E52" s="6"/>
      <c r="F52" s="23"/>
      <c r="G52" s="2"/>
      <c r="H52" s="27">
        <f>SUM(G46:G51)</f>
        <v>548994</v>
      </c>
      <c r="I52" s="19"/>
      <c r="J52" s="12"/>
    </row>
    <row r="53" spans="2:10">
      <c r="B53" s="20"/>
      <c r="C53" s="4" t="s">
        <v>12</v>
      </c>
      <c r="D53" s="4" t="s">
        <v>38</v>
      </c>
      <c r="E53" s="6"/>
      <c r="F53" s="23"/>
      <c r="G53" s="2"/>
      <c r="H53" s="19"/>
      <c r="I53" s="19"/>
      <c r="J53" s="12"/>
    </row>
    <row r="54" spans="2:10">
      <c r="B54" s="20"/>
      <c r="C54" s="4"/>
      <c r="D54" s="4" t="s">
        <v>46</v>
      </c>
      <c r="E54" s="6"/>
      <c r="F54" s="23"/>
      <c r="G54" s="2">
        <v>1320000</v>
      </c>
      <c r="H54" s="19"/>
      <c r="I54" s="19"/>
      <c r="J54" s="12"/>
    </row>
    <row r="55" spans="2:10">
      <c r="B55" s="20"/>
      <c r="C55" s="4"/>
      <c r="D55" s="4" t="s">
        <v>9</v>
      </c>
      <c r="E55" s="6"/>
      <c r="F55" s="23"/>
      <c r="G55" s="2"/>
      <c r="H55" s="19">
        <f>G54</f>
        <v>1320000</v>
      </c>
      <c r="I55" s="19"/>
      <c r="J55" s="12"/>
    </row>
    <row r="56" spans="2:10">
      <c r="B56" s="20"/>
      <c r="C56" s="4" t="s">
        <v>10</v>
      </c>
      <c r="D56" s="4"/>
      <c r="E56" s="6"/>
      <c r="F56" s="23"/>
      <c r="G56" s="2"/>
      <c r="H56" s="28"/>
      <c r="I56" s="27">
        <f>H52+H55</f>
        <v>1868994</v>
      </c>
      <c r="J56" s="12"/>
    </row>
    <row r="57" spans="2:10">
      <c r="B57" s="66"/>
      <c r="C57" s="67" t="s">
        <v>72</v>
      </c>
      <c r="D57" s="67"/>
      <c r="E57" s="68"/>
      <c r="F57" s="69"/>
      <c r="G57" s="70"/>
      <c r="H57" s="71"/>
      <c r="I57" s="71">
        <f>SUM(I39-I56)</f>
        <v>4026831</v>
      </c>
      <c r="J57" s="12"/>
    </row>
  </sheetData>
  <mergeCells count="9">
    <mergeCell ref="D29:E29"/>
    <mergeCell ref="D48:E48"/>
    <mergeCell ref="G5:I5"/>
    <mergeCell ref="B5:E5"/>
    <mergeCell ref="B1:I1"/>
    <mergeCell ref="D2:E2"/>
    <mergeCell ref="G2:H2"/>
    <mergeCell ref="G3:I3"/>
    <mergeCell ref="D23:E23"/>
  </mergeCells>
  <phoneticPr fontId="3"/>
  <pageMargins left="1.299212598425197" right="0.70866141732283472" top="0.74803149606299213" bottom="0.35433070866141736" header="0.31496062992125984" footer="0.31496062992125984"/>
  <pageSetup paperSize="9" scale="76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貸借対照表</vt:lpstr>
      <vt:lpstr>財産目録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須田 幸隆</cp:lastModifiedBy>
  <cp:lastPrinted>2016-06-11T22:52:18Z</cp:lastPrinted>
  <dcterms:created xsi:type="dcterms:W3CDTF">2014-03-10T06:57:50Z</dcterms:created>
  <dcterms:modified xsi:type="dcterms:W3CDTF">2016-06-19T06:58:15Z</dcterms:modified>
</cp:coreProperties>
</file>