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1380" yWindow="980" windowWidth="24520" windowHeight="19620"/>
  </bookViews>
  <sheets>
    <sheet name="決算の対予実績" sheetId="25" r:id="rId1"/>
  </sheets>
  <definedNames>
    <definedName name="_xlnm.Print_Area" localSheetId="0">決算の対予実績!$A$1:$J$128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2" i="25" l="1"/>
  <c r="G117" i="25"/>
  <c r="G39" i="25"/>
  <c r="G28" i="25"/>
  <c r="G23" i="25"/>
  <c r="G13" i="25"/>
  <c r="G10" i="25"/>
  <c r="G17" i="25"/>
  <c r="G29" i="25"/>
  <c r="G40" i="25"/>
  <c r="G73" i="25"/>
  <c r="G85" i="25"/>
  <c r="G118" i="25"/>
  <c r="G119" i="25"/>
  <c r="G124" i="25"/>
</calcChain>
</file>

<file path=xl/sharedStrings.xml><?xml version="1.0" encoding="utf-8"?>
<sst xmlns="http://schemas.openxmlformats.org/spreadsheetml/2006/main" count="205" uniqueCount="162">
  <si>
    <t>賞与</t>
  </si>
  <si>
    <t>通勤交通費</t>
  </si>
  <si>
    <t>法定福利費</t>
  </si>
  <si>
    <t>広告宣伝費</t>
  </si>
  <si>
    <t>交際費</t>
  </si>
  <si>
    <t>会議費</t>
  </si>
  <si>
    <t>通信費</t>
  </si>
  <si>
    <t>消耗品費</t>
  </si>
  <si>
    <t>事務用品費</t>
  </si>
  <si>
    <t>修繕費</t>
  </si>
  <si>
    <t>水道光熱費</t>
  </si>
  <si>
    <t>新聞図書費</t>
  </si>
  <si>
    <t>諸会費</t>
  </si>
  <si>
    <t>支払手数料</t>
  </si>
  <si>
    <t>車両費</t>
  </si>
  <si>
    <t>リース料</t>
  </si>
  <si>
    <t>保険料</t>
  </si>
  <si>
    <t>寄付金</t>
  </si>
  <si>
    <t>減価償却費</t>
  </si>
  <si>
    <t>地代家賃</t>
  </si>
  <si>
    <t>租税公課</t>
  </si>
  <si>
    <t>受取利息</t>
  </si>
  <si>
    <t>受取寄付金</t>
  </si>
  <si>
    <t>まで</t>
  </si>
  <si>
    <t>1.</t>
  </si>
  <si>
    <t>旅費交通費</t>
  </si>
  <si>
    <t>2.</t>
  </si>
  <si>
    <t>科目</t>
    <rPh sb="0" eb="2">
      <t>カモク</t>
    </rPh>
    <phoneticPr fontId="3"/>
  </si>
  <si>
    <t>正会員受取会費（法人会費）</t>
  </si>
  <si>
    <t>受取会費計</t>
  </si>
  <si>
    <t>受取会費</t>
  </si>
  <si>
    <t>受取寄付金計</t>
  </si>
  <si>
    <t>3.</t>
  </si>
  <si>
    <t>受取助成金等</t>
  </si>
  <si>
    <t>受取助成金計</t>
  </si>
  <si>
    <t>4.</t>
  </si>
  <si>
    <t>事業収益</t>
  </si>
  <si>
    <t>事業収益計</t>
  </si>
  <si>
    <t>６.</t>
  </si>
  <si>
    <t>その他収益</t>
  </si>
  <si>
    <t>受取配当</t>
  </si>
  <si>
    <t>雑収益</t>
  </si>
  <si>
    <t>その他の収益計</t>
  </si>
  <si>
    <t>人件費計</t>
  </si>
  <si>
    <t>その他の経費計</t>
  </si>
  <si>
    <t> 　　　</t>
  </si>
  <si>
    <t>税引前当期正味財産増減額</t>
  </si>
  <si>
    <t>法人税、住民税等</t>
  </si>
  <si>
    <t>当期正味財産増減額</t>
  </si>
  <si>
    <t>前期繰越正味財産額</t>
  </si>
  <si>
    <t> 　　</t>
  </si>
  <si>
    <t>次期繰越正味財産額</t>
  </si>
  <si>
    <t xml:space="preserve">  経常収益計</t>
  </si>
  <si>
    <t>Ⅱ 経常費用</t>
  </si>
  <si>
    <t>（１）人件費</t>
    <phoneticPr fontId="3"/>
  </si>
  <si>
    <t>（２）その他経費</t>
    <phoneticPr fontId="3"/>
  </si>
  <si>
    <t>　　経常費用計</t>
  </si>
  <si>
    <t>～</t>
  </si>
  <si>
    <t>(単位：円)</t>
    <rPh sb="1" eb="3">
      <t>タンイ</t>
    </rPh>
    <phoneticPr fontId="2"/>
  </si>
  <si>
    <t>1.事業費</t>
    <rPh sb="2" eb="5">
      <t>ジギョウヒ</t>
    </rPh>
    <phoneticPr fontId="3"/>
  </si>
  <si>
    <t>事業費計</t>
    <rPh sb="0" eb="3">
      <t>ジギョウヒ</t>
    </rPh>
    <rPh sb="3" eb="4">
      <t>ケイ</t>
    </rPh>
    <phoneticPr fontId="3"/>
  </si>
  <si>
    <t>管理費計</t>
    <rPh sb="0" eb="3">
      <t>カンリヒ</t>
    </rPh>
    <rPh sb="3" eb="4">
      <t>ケイ</t>
    </rPh>
    <phoneticPr fontId="3"/>
  </si>
  <si>
    <t>特定非営利活動法人横浜成年後見つばさ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ヨコハマ</t>
    </rPh>
    <rPh sb="11" eb="13">
      <t>セイネン</t>
    </rPh>
    <rPh sb="13" eb="15">
      <t>コウケン</t>
    </rPh>
    <phoneticPr fontId="1"/>
  </si>
  <si>
    <t>役員報酬</t>
  </si>
  <si>
    <t>役員賞与</t>
  </si>
  <si>
    <t>給料手当</t>
  </si>
  <si>
    <t>雑給</t>
  </si>
  <si>
    <t>荷造運賃</t>
  </si>
  <si>
    <t>謝金</t>
  </si>
  <si>
    <t>支払会費</t>
  </si>
  <si>
    <t>販売手数料</t>
  </si>
  <si>
    <t>印刷費</t>
  </si>
  <si>
    <t>賃借料</t>
  </si>
  <si>
    <t>支払報酬料</t>
  </si>
  <si>
    <t>研究開発費</t>
  </si>
  <si>
    <t>支払利息</t>
    <rPh sb="0" eb="2">
      <t>シハライ</t>
    </rPh>
    <rPh sb="2" eb="4">
      <t>リソク</t>
    </rPh>
    <phoneticPr fontId="3"/>
  </si>
  <si>
    <t>雑損失</t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</si>
  <si>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</si>
  <si>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成年後見事業</t>
    <rPh sb="0" eb="2">
      <t>セイネン</t>
    </rPh>
    <rPh sb="2" eb="4">
      <t>コウケン</t>
    </rPh>
    <rPh sb="4" eb="6">
      <t>ジギョウ</t>
    </rPh>
    <phoneticPr fontId="3"/>
  </si>
  <si>
    <t>権利擁護事業</t>
    <rPh sb="0" eb="2">
      <t>ケンリ</t>
    </rPh>
    <rPh sb="2" eb="4">
      <t>ヨウゴ</t>
    </rPh>
    <rPh sb="4" eb="6">
      <t>ジギョウ</t>
    </rPh>
    <phoneticPr fontId="3"/>
  </si>
  <si>
    <t>1.管理費</t>
    <rPh sb="2" eb="5">
      <t>カンリヒ</t>
    </rPh>
    <phoneticPr fontId="3"/>
  </si>
  <si>
    <t>外注費</t>
    <rPh sb="0" eb="3">
      <t>ガイチュウヒ</t>
    </rPh>
    <phoneticPr fontId="3"/>
  </si>
  <si>
    <t>任意契約事業</t>
    <rPh sb="0" eb="2">
      <t>ニンイ</t>
    </rPh>
    <rPh sb="2" eb="4">
      <t>ケイヤク</t>
    </rPh>
    <rPh sb="4" eb="6">
      <t>ジギョウ</t>
    </rPh>
    <phoneticPr fontId="3"/>
  </si>
  <si>
    <t>成年後見報酬</t>
    <rPh sb="0" eb="2">
      <t>セイネン</t>
    </rPh>
    <rPh sb="2" eb="4">
      <t>コウケン</t>
    </rPh>
    <rPh sb="4" eb="6">
      <t>ホウシュウ</t>
    </rPh>
    <phoneticPr fontId="3"/>
  </si>
  <si>
    <t>福利厚生費</t>
    <rPh sb="0" eb="2">
      <t>フクリ</t>
    </rPh>
    <rPh sb="2" eb="5">
      <t>コウセイヒ</t>
    </rPh>
    <phoneticPr fontId="3"/>
  </si>
  <si>
    <t>日揮助成金</t>
    <rPh sb="0" eb="1">
      <t>ニチ</t>
    </rPh>
    <rPh sb="2" eb="5">
      <t>ジョセイキン</t>
    </rPh>
    <phoneticPr fontId="3"/>
  </si>
  <si>
    <t>横浜市社協助成金</t>
    <rPh sb="0" eb="3">
      <t>ヨコハマシ</t>
    </rPh>
    <rPh sb="3" eb="5">
      <t>シャキョウ</t>
    </rPh>
    <rPh sb="5" eb="7">
      <t>ジョセイ</t>
    </rPh>
    <rPh sb="7" eb="8">
      <t>キン</t>
    </rPh>
    <phoneticPr fontId="3"/>
  </si>
  <si>
    <t>１．経常収益</t>
    <rPh sb="2" eb="4">
      <t>ケイジョウ</t>
    </rPh>
    <rPh sb="4" eb="6">
      <t>シュウエキ</t>
    </rPh>
    <phoneticPr fontId="3"/>
  </si>
  <si>
    <t>Ⅲ．経常外収益</t>
    <rPh sb="2" eb="4">
      <t>ケイジョウ</t>
    </rPh>
    <rPh sb="4" eb="5">
      <t>ガイ</t>
    </rPh>
    <rPh sb="5" eb="7">
      <t>シュウエキ</t>
    </rPh>
    <phoneticPr fontId="3"/>
  </si>
  <si>
    <t>　経常外収益計</t>
    <rPh sb="1" eb="3">
      <t>ケイジョウ</t>
    </rPh>
    <rPh sb="3" eb="4">
      <t>ガイ</t>
    </rPh>
    <rPh sb="4" eb="6">
      <t>シュウエキ</t>
    </rPh>
    <rPh sb="6" eb="7">
      <t>ケイ</t>
    </rPh>
    <phoneticPr fontId="3"/>
  </si>
  <si>
    <t>Ⅳ．経常外費用</t>
    <rPh sb="2" eb="4">
      <t>ケイジョウ</t>
    </rPh>
    <rPh sb="4" eb="5">
      <t>ガイ</t>
    </rPh>
    <rPh sb="5" eb="7">
      <t>ヒヨウ</t>
    </rPh>
    <phoneticPr fontId="3"/>
  </si>
  <si>
    <t>　経常外費用計</t>
    <rPh sb="1" eb="3">
      <t>ケイジョウ</t>
    </rPh>
    <rPh sb="3" eb="4">
      <t>ガイ</t>
    </rPh>
    <rPh sb="4" eb="6">
      <t>ヒヨウ</t>
    </rPh>
    <rPh sb="6" eb="7">
      <t>ケイ</t>
    </rPh>
    <phoneticPr fontId="3"/>
  </si>
  <si>
    <t>公開講座参加費</t>
    <rPh sb="0" eb="2">
      <t>コウカイ</t>
    </rPh>
    <rPh sb="2" eb="4">
      <t>コウザ</t>
    </rPh>
    <rPh sb="4" eb="7">
      <t>サンカヒ</t>
    </rPh>
    <phoneticPr fontId="3"/>
  </si>
  <si>
    <t>予算</t>
    <rPh sb="0" eb="2">
      <t>ヨサン</t>
    </rPh>
    <phoneticPr fontId="3"/>
  </si>
  <si>
    <t>実績</t>
    <rPh sb="0" eb="2">
      <t>ジッセキ</t>
    </rPh>
    <phoneticPr fontId="3"/>
  </si>
  <si>
    <t>差額</t>
    <rPh sb="0" eb="2">
      <t>サガク</t>
    </rPh>
    <phoneticPr fontId="3"/>
  </si>
  <si>
    <t>2015年度決算　対予算実績比較書</t>
    <rPh sb="4" eb="6">
      <t>ネンド</t>
    </rPh>
    <rPh sb="6" eb="8">
      <t>ケッサン</t>
    </rPh>
    <rPh sb="9" eb="10">
      <t>タイ</t>
    </rPh>
    <rPh sb="10" eb="12">
      <t>ヨサン</t>
    </rPh>
    <rPh sb="12" eb="14">
      <t>ジッセキ</t>
    </rPh>
    <rPh sb="14" eb="16">
      <t>ヒカク</t>
    </rPh>
    <rPh sb="16" eb="17">
      <t>ショ</t>
    </rPh>
    <phoneticPr fontId="5"/>
  </si>
  <si>
    <t>備考</t>
    <rPh sb="0" eb="2">
      <t>ビコウ</t>
    </rPh>
    <phoneticPr fontId="3"/>
  </si>
  <si>
    <t>会員会費5,000 ×43人</t>
    <rPh sb="0" eb="2">
      <t>カイイン</t>
    </rPh>
    <rPh sb="2" eb="4">
      <t>カイヒ</t>
    </rPh>
    <rPh sb="13" eb="14">
      <t>ニン</t>
    </rPh>
    <phoneticPr fontId="3"/>
  </si>
  <si>
    <t>つばさ基金315万</t>
    <rPh sb="3" eb="5">
      <t>キキン</t>
    </rPh>
    <rPh sb="8" eb="9">
      <t>マン</t>
    </rPh>
    <phoneticPr fontId="3"/>
  </si>
  <si>
    <t>相談支援、権利擁護事業</t>
    <rPh sb="0" eb="2">
      <t>ソウダン</t>
    </rPh>
    <rPh sb="2" eb="4">
      <t>シエン</t>
    </rPh>
    <rPh sb="5" eb="7">
      <t>ケンリ</t>
    </rPh>
    <rPh sb="7" eb="9">
      <t>ヨウゴ</t>
    </rPh>
    <rPh sb="9" eb="11">
      <t>ジギョウ</t>
    </rPh>
    <phoneticPr fontId="3"/>
  </si>
  <si>
    <t>養成研修謝金他</t>
    <rPh sb="0" eb="2">
      <t>ヨウセイ</t>
    </rPh>
    <rPh sb="2" eb="4">
      <t>ケンシュウ</t>
    </rPh>
    <rPh sb="4" eb="6">
      <t>シャキン</t>
    </rPh>
    <rPh sb="6" eb="7">
      <t>ホカ</t>
    </rPh>
    <phoneticPr fontId="3"/>
  </si>
  <si>
    <t>受任報酬26人分（内4人死亡）</t>
    <rPh sb="0" eb="2">
      <t>ジュニン</t>
    </rPh>
    <rPh sb="2" eb="4">
      <t>ホウシュウ</t>
    </rPh>
    <rPh sb="6" eb="8">
      <t>ニンブン</t>
    </rPh>
    <rPh sb="9" eb="10">
      <t>ウチ</t>
    </rPh>
    <rPh sb="11" eb="12">
      <t>ニン</t>
    </rPh>
    <rPh sb="12" eb="14">
      <t>シボウ</t>
    </rPh>
    <phoneticPr fontId="3"/>
  </si>
  <si>
    <t>受任業務パート2人（1人12月～）</t>
    <rPh sb="0" eb="2">
      <t>ジュニン</t>
    </rPh>
    <rPh sb="2" eb="4">
      <t>ギョウム</t>
    </rPh>
    <rPh sb="8" eb="9">
      <t>ニン</t>
    </rPh>
    <rPh sb="11" eb="12">
      <t>ニン</t>
    </rPh>
    <rPh sb="14" eb="15">
      <t>ガツ</t>
    </rPh>
    <phoneticPr fontId="3"/>
  </si>
  <si>
    <t>延６５人（担当者、申立、SV,研修）</t>
    <rPh sb="0" eb="1">
      <t>ノ</t>
    </rPh>
    <rPh sb="3" eb="4">
      <t>ニン</t>
    </rPh>
    <rPh sb="5" eb="7">
      <t>タントウ</t>
    </rPh>
    <rPh sb="7" eb="8">
      <t>シャ</t>
    </rPh>
    <rPh sb="9" eb="11">
      <t>モウシタテ</t>
    </rPh>
    <rPh sb="15" eb="17">
      <t>ケンシュウ</t>
    </rPh>
    <phoneticPr fontId="3"/>
  </si>
  <si>
    <t>新事務所改修</t>
    <rPh sb="0" eb="3">
      <t>シンジム</t>
    </rPh>
    <rPh sb="3" eb="4">
      <t>ショ</t>
    </rPh>
    <rPh sb="4" eb="6">
      <t>カイシュウ</t>
    </rPh>
    <phoneticPr fontId="3"/>
  </si>
  <si>
    <t>コピー機移動費・引越業者</t>
    <rPh sb="3" eb="4">
      <t>キ</t>
    </rPh>
    <rPh sb="4" eb="6">
      <t>イドウ</t>
    </rPh>
    <rPh sb="6" eb="7">
      <t>ヒ</t>
    </rPh>
    <rPh sb="8" eb="10">
      <t>ヒッコ</t>
    </rPh>
    <rPh sb="10" eb="12">
      <t>ギョウシャ</t>
    </rPh>
    <phoneticPr fontId="3"/>
  </si>
  <si>
    <t>慶弔費</t>
    <rPh sb="0" eb="2">
      <t>ケイチョウ</t>
    </rPh>
    <rPh sb="2" eb="3">
      <t>ヒ</t>
    </rPh>
    <phoneticPr fontId="3"/>
  </si>
  <si>
    <t>市民公開講座謝金</t>
    <rPh sb="0" eb="8">
      <t>シミンコウカイコウザシャキン</t>
    </rPh>
    <phoneticPr fontId="3"/>
  </si>
  <si>
    <t>事業関係担当者交通費</t>
    <rPh sb="0" eb="2">
      <t>ジギョウ</t>
    </rPh>
    <rPh sb="2" eb="4">
      <t>カンケイ</t>
    </rPh>
    <rPh sb="4" eb="7">
      <t>タントウシャ</t>
    </rPh>
    <rPh sb="7" eb="10">
      <t>コウツウヒ</t>
    </rPh>
    <phoneticPr fontId="3"/>
  </si>
  <si>
    <t>電話・郵券</t>
    <rPh sb="0" eb="2">
      <t>デンワ</t>
    </rPh>
    <rPh sb="3" eb="5">
      <t>ユウケン</t>
    </rPh>
    <phoneticPr fontId="3"/>
  </si>
  <si>
    <t>法人サマリア</t>
    <rPh sb="0" eb="2">
      <t>ホウジン</t>
    </rPh>
    <phoneticPr fontId="3"/>
  </si>
  <si>
    <t>パンフ印刷</t>
    <rPh sb="3" eb="5">
      <t>インサツ</t>
    </rPh>
    <phoneticPr fontId="3"/>
  </si>
  <si>
    <t>新事務所用品（シュレッダー・机・書庫）</t>
    <rPh sb="0" eb="3">
      <t>シンジム</t>
    </rPh>
    <rPh sb="3" eb="4">
      <t>ショ</t>
    </rPh>
    <rPh sb="4" eb="5">
      <t>ヨウ</t>
    </rPh>
    <rPh sb="5" eb="6">
      <t>ヒン</t>
    </rPh>
    <rPh sb="14" eb="15">
      <t>ツクエ</t>
    </rPh>
    <rPh sb="16" eb="18">
      <t>ショコ</t>
    </rPh>
    <phoneticPr fontId="3"/>
  </si>
  <si>
    <t>電気・水道</t>
    <rPh sb="0" eb="2">
      <t>デンキ</t>
    </rPh>
    <rPh sb="3" eb="5">
      <t>スイドウ</t>
    </rPh>
    <phoneticPr fontId="3"/>
  </si>
  <si>
    <t>「高齢者と家族のために」10冊</t>
    <rPh sb="1" eb="4">
      <t>コウレイシャ</t>
    </rPh>
    <rPh sb="5" eb="7">
      <t>カゾク</t>
    </rPh>
    <rPh sb="14" eb="15">
      <t>サツ</t>
    </rPh>
    <phoneticPr fontId="3"/>
  </si>
  <si>
    <t>全国ネット</t>
    <rPh sb="0" eb="2">
      <t>ゼンコク</t>
    </rPh>
    <phoneticPr fontId="3"/>
  </si>
  <si>
    <t>振込手数料</t>
    <rPh sb="0" eb="2">
      <t>フリコミ</t>
    </rPh>
    <rPh sb="2" eb="5">
      <t>テスウリョウ</t>
    </rPh>
    <phoneticPr fontId="3"/>
  </si>
  <si>
    <t>52,500×1０月108,000×２月・礼金</t>
    <rPh sb="9" eb="10">
      <t>ツキ</t>
    </rPh>
    <rPh sb="19" eb="20">
      <t>ツキ</t>
    </rPh>
    <rPh sb="21" eb="23">
      <t>レイキン</t>
    </rPh>
    <phoneticPr fontId="3"/>
  </si>
  <si>
    <t>コピー機</t>
    <rPh sb="3" eb="4">
      <t>キ</t>
    </rPh>
    <phoneticPr fontId="3"/>
  </si>
  <si>
    <t>ぜんち共済・テナント保険・弥生保険</t>
    <rPh sb="3" eb="5">
      <t>キョウサイ</t>
    </rPh>
    <rPh sb="10" eb="12">
      <t>ホケン</t>
    </rPh>
    <rPh sb="13" eb="15">
      <t>ヤヨイ</t>
    </rPh>
    <rPh sb="15" eb="17">
      <t>ホケン</t>
    </rPh>
    <phoneticPr fontId="3"/>
  </si>
  <si>
    <t>収入印紙他</t>
    <rPh sb="0" eb="2">
      <t>シュウニュウ</t>
    </rPh>
    <rPh sb="2" eb="4">
      <t>インシ</t>
    </rPh>
    <rPh sb="4" eb="5">
      <t>ホカ</t>
    </rPh>
    <phoneticPr fontId="3"/>
  </si>
  <si>
    <t>税理士</t>
    <rPh sb="0" eb="3">
      <t>ゼイリシ</t>
    </rPh>
    <phoneticPr fontId="3"/>
  </si>
  <si>
    <t>エアコン・鍵付き金庫</t>
    <rPh sb="5" eb="6">
      <t>カギ</t>
    </rPh>
    <rPh sb="6" eb="7">
      <t>ツ</t>
    </rPh>
    <rPh sb="8" eb="10">
      <t>キンコ</t>
    </rPh>
    <phoneticPr fontId="3"/>
  </si>
  <si>
    <t>経理事務パート2人（1人12月～）</t>
    <rPh sb="0" eb="2">
      <t>ケイリ</t>
    </rPh>
    <rPh sb="2" eb="4">
      <t>ジム</t>
    </rPh>
    <rPh sb="8" eb="9">
      <t>ニン</t>
    </rPh>
    <rPh sb="11" eb="12">
      <t>ニン</t>
    </rPh>
    <rPh sb="14" eb="15">
      <t>ガツ</t>
    </rPh>
    <phoneticPr fontId="3"/>
  </si>
  <si>
    <t>役員会・当番等交通費</t>
    <rPh sb="0" eb="3">
      <t>ヤクインカイ</t>
    </rPh>
    <rPh sb="4" eb="6">
      <t>トウバン</t>
    </rPh>
    <rPh sb="6" eb="7">
      <t>ナド</t>
    </rPh>
    <rPh sb="7" eb="10">
      <t>コウツウヒ</t>
    </rPh>
    <phoneticPr fontId="3"/>
  </si>
  <si>
    <t>電話・郵券等の0.1分</t>
    <rPh sb="0" eb="2">
      <t>デンワ</t>
    </rPh>
    <rPh sb="3" eb="5">
      <t>ユウケン</t>
    </rPh>
    <rPh sb="5" eb="6">
      <t>トウ</t>
    </rPh>
    <rPh sb="10" eb="11">
      <t>ブン</t>
    </rPh>
    <phoneticPr fontId="3"/>
  </si>
  <si>
    <t>総家賃の０．１</t>
    <rPh sb="0" eb="1">
      <t>ソウ</t>
    </rPh>
    <rPh sb="1" eb="3">
      <t>ヤチン</t>
    </rPh>
    <phoneticPr fontId="3"/>
  </si>
  <si>
    <t>ぜんち共済0.1テナント保険0.5</t>
    <rPh sb="3" eb="5">
      <t>キョウサイ</t>
    </rPh>
    <rPh sb="12" eb="14">
      <t>ホケン</t>
    </rPh>
    <phoneticPr fontId="3"/>
  </si>
  <si>
    <t>税理士0.1分</t>
    <rPh sb="0" eb="3">
      <t>ゼイリシ</t>
    </rPh>
    <rPh sb="6" eb="7">
      <t>ブン</t>
    </rPh>
    <phoneticPr fontId="3"/>
  </si>
  <si>
    <t>3000円×96人、5000円×5団体</t>
    <rPh sb="4" eb="5">
      <t>エン</t>
    </rPh>
    <rPh sb="8" eb="9">
      <t>ニン</t>
    </rPh>
    <rPh sb="14" eb="15">
      <t>エン</t>
    </rPh>
    <rPh sb="17" eb="19">
      <t>ダンタイ</t>
    </rPh>
    <phoneticPr fontId="3"/>
  </si>
  <si>
    <t>外注費</t>
    <rPh sb="0" eb="3">
      <t>ガイチュウヒ</t>
    </rPh>
    <phoneticPr fontId="3"/>
  </si>
  <si>
    <t>福利厚生</t>
    <rPh sb="0" eb="2">
      <t>フクリ</t>
    </rPh>
    <rPh sb="2" eb="4">
      <t>コウセイ</t>
    </rPh>
    <phoneticPr fontId="3"/>
  </si>
  <si>
    <t>▲ 20,000</t>
  </si>
  <si>
    <t>▲ 160,000</t>
  </si>
  <si>
    <t>▲ 180,000</t>
  </si>
  <si>
    <t>▲ 4,600</t>
  </si>
  <si>
    <t>▲ 100,000</t>
  </si>
  <si>
    <t>▲ 25,000</t>
  </si>
  <si>
    <t>▲ 6,880</t>
  </si>
  <si>
    <t>▲ 22,160</t>
  </si>
  <si>
    <t>▲ 7,250</t>
  </si>
  <si>
    <t>▲ 46,449</t>
  </si>
  <si>
    <t>▲ 46,682</t>
  </si>
  <si>
    <t>▲ 4,625</t>
  </si>
  <si>
    <t>▲ 21,090</t>
  </si>
  <si>
    <t>▲ 29,750</t>
  </si>
  <si>
    <t>▲ 33,360</t>
  </si>
  <si>
    <t>▲ 11,800</t>
  </si>
  <si>
    <t>▲ 97,040</t>
  </si>
  <si>
    <t>▲ 6,485</t>
  </si>
  <si>
    <t>▲ 45,000</t>
  </si>
  <si>
    <t>▲ 147,901</t>
  </si>
  <si>
    <t>▲ 5,000</t>
  </si>
  <si>
    <t>▲ 16,867</t>
  </si>
  <si>
    <t>▲ 6,141</t>
  </si>
  <si>
    <t>▲ 375</t>
  </si>
  <si>
    <t>▲ 2,810</t>
  </si>
  <si>
    <t>▲ 1,131</t>
  </si>
  <si>
    <t>▲ 1,600</t>
  </si>
  <si>
    <t>▲ 127,951</t>
  </si>
  <si>
    <t>あんしんノート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</si>
</sst>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HGS創英ﾌﾟﾚｾﾞﾝｽEB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9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rgb="FF000000"/>
      <name val="ＭＳ Ｐ明朝"/>
      <family val="3"/>
      <charset val="128"/>
    </font>
    <font>
      <sz val="10"/>
      <color rgb="FF000000"/>
      <name val="ＭＳ Ｐ明朝"/>
      <family val="3"/>
      <charset val="128"/>
    </font>
    <font>
      <b/>
      <sz val="10"/>
      <color rgb="FF000000"/>
      <name val="ＭＳ Ｐ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38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7" fillId="2" borderId="0" xfId="0" applyFont="1" applyFill="1" applyBorder="1" applyAlignment="1">
      <alignment vertical="center" shrinkToFit="1"/>
    </xf>
    <xf numFmtId="176" fontId="8" fillId="0" borderId="8" xfId="2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8" fillId="4" borderId="1" xfId="0" applyFont="1" applyFill="1" applyBorder="1">
      <alignment vertical="center"/>
    </xf>
    <xf numFmtId="176" fontId="8" fillId="0" borderId="10" xfId="2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31" fontId="7" fillId="2" borderId="0" xfId="0" applyNumberFormat="1" applyFont="1" applyFill="1" applyBorder="1" applyAlignment="1">
      <alignment vertical="center" shrinkToFit="1"/>
    </xf>
    <xf numFmtId="177" fontId="7" fillId="2" borderId="0" xfId="0" applyNumberFormat="1" applyFont="1" applyFill="1" applyBorder="1" applyAlignment="1">
      <alignment vertical="center" shrinkToFit="1"/>
    </xf>
    <xf numFmtId="38" fontId="8" fillId="0" borderId="0" xfId="2" applyFont="1" applyBorder="1">
      <alignment vertical="center"/>
    </xf>
    <xf numFmtId="38" fontId="8" fillId="0" borderId="14" xfId="2" applyFont="1" applyBorder="1">
      <alignment vertical="center"/>
    </xf>
    <xf numFmtId="38" fontId="8" fillId="0" borderId="11" xfId="2" applyFont="1" applyBorder="1">
      <alignment vertical="center"/>
    </xf>
    <xf numFmtId="38" fontId="8" fillId="4" borderId="1" xfId="2" applyFont="1" applyFill="1" applyBorder="1">
      <alignment vertical="center"/>
    </xf>
    <xf numFmtId="38" fontId="8" fillId="4" borderId="1" xfId="2" applyFont="1" applyFill="1" applyBorder="1" applyAlignment="1">
      <alignment vertical="center" shrinkToFit="1"/>
    </xf>
    <xf numFmtId="38" fontId="8" fillId="0" borderId="0" xfId="2" applyFont="1" applyBorder="1" applyAlignment="1">
      <alignment vertical="center" shrinkToFit="1"/>
    </xf>
    <xf numFmtId="38" fontId="8" fillId="0" borderId="14" xfId="2" applyFont="1" applyBorder="1" applyAlignment="1">
      <alignment vertical="center" shrinkToFit="1"/>
    </xf>
    <xf numFmtId="38" fontId="8" fillId="0" borderId="15" xfId="2" applyFont="1" applyBorder="1" applyAlignment="1">
      <alignment vertical="center" shrinkToFit="1"/>
    </xf>
    <xf numFmtId="176" fontId="11" fillId="0" borderId="6" xfId="2" applyNumberFormat="1" applyFont="1" applyBorder="1">
      <alignment vertical="center"/>
    </xf>
    <xf numFmtId="176" fontId="11" fillId="4" borderId="6" xfId="2" applyNumberFormat="1" applyFont="1" applyFill="1" applyBorder="1">
      <alignment vertical="center"/>
    </xf>
    <xf numFmtId="0" fontId="6" fillId="0" borderId="2" xfId="0" applyFont="1" applyBorder="1" applyAlignment="1">
      <alignment vertical="center" shrinkToFit="1"/>
    </xf>
    <xf numFmtId="176" fontId="8" fillId="0" borderId="10" xfId="2" applyNumberFormat="1" applyFont="1" applyBorder="1" applyAlignment="1">
      <alignment horizontal="left" vertical="center" shrinkToFit="1"/>
    </xf>
    <xf numFmtId="176" fontId="11" fillId="0" borderId="6" xfId="2" applyNumberFormat="1" applyFont="1" applyBorder="1" applyAlignment="1">
      <alignment vertical="center" shrinkToFit="1"/>
    </xf>
    <xf numFmtId="176" fontId="8" fillId="0" borderId="17" xfId="2" applyNumberFormat="1" applyFont="1" applyBorder="1" applyAlignment="1">
      <alignment vertical="center" shrinkToFit="1"/>
    </xf>
    <xf numFmtId="0" fontId="8" fillId="0" borderId="11" xfId="0" applyFont="1" applyFill="1" applyBorder="1">
      <alignment vertical="center"/>
    </xf>
    <xf numFmtId="176" fontId="8" fillId="0" borderId="12" xfId="2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176" fontId="8" fillId="0" borderId="10" xfId="2" applyNumberFormat="1" applyFont="1" applyFill="1" applyBorder="1">
      <alignment vertical="center"/>
    </xf>
    <xf numFmtId="0" fontId="8" fillId="3" borderId="1" xfId="0" applyFont="1" applyFill="1" applyBorder="1">
      <alignment vertical="center"/>
    </xf>
    <xf numFmtId="177" fontId="7" fillId="2" borderId="0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Border="1" applyAlignment="1">
      <alignment horizontal="center" vertical="center" shrinkToFit="1"/>
    </xf>
    <xf numFmtId="176" fontId="8" fillId="0" borderId="19" xfId="2" applyNumberFormat="1" applyFont="1" applyBorder="1" applyAlignment="1">
      <alignment vertical="center" shrinkToFit="1"/>
    </xf>
    <xf numFmtId="176" fontId="8" fillId="0" borderId="18" xfId="2" applyNumberFormat="1" applyFont="1" applyBorder="1">
      <alignment vertical="center"/>
    </xf>
    <xf numFmtId="176" fontId="8" fillId="0" borderId="20" xfId="2" applyNumberFormat="1" applyFont="1" applyBorder="1">
      <alignment vertical="center"/>
    </xf>
    <xf numFmtId="176" fontId="11" fillId="0" borderId="13" xfId="0" applyNumberFormat="1" applyFont="1" applyBorder="1" applyAlignment="1">
      <alignment vertical="center" shrinkToFit="1"/>
    </xf>
    <xf numFmtId="176" fontId="8" fillId="0" borderId="19" xfId="2" applyNumberFormat="1" applyFont="1" applyBorder="1" applyAlignment="1">
      <alignment horizontal="right" vertical="center" shrinkToFit="1"/>
    </xf>
    <xf numFmtId="176" fontId="11" fillId="4" borderId="4" xfId="2" applyNumberFormat="1" applyFont="1" applyFill="1" applyBorder="1">
      <alignment vertical="center"/>
    </xf>
    <xf numFmtId="176" fontId="11" fillId="3" borderId="4" xfId="2" applyNumberFormat="1" applyFont="1" applyFill="1" applyBorder="1">
      <alignment vertical="center"/>
    </xf>
    <xf numFmtId="176" fontId="11" fillId="0" borderId="10" xfId="2" applyNumberFormat="1" applyFont="1" applyBorder="1">
      <alignment vertical="center"/>
    </xf>
    <xf numFmtId="38" fontId="8" fillId="0" borderId="0" xfId="2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38" fontId="8" fillId="0" borderId="14" xfId="2" applyFont="1" applyBorder="1" applyAlignment="1">
      <alignment horizontal="left" vertical="center" shrinkToFit="1"/>
    </xf>
    <xf numFmtId="38" fontId="8" fillId="0" borderId="11" xfId="2" applyFont="1" applyBorder="1" applyAlignment="1">
      <alignment horizontal="left" vertical="center" shrinkToFit="1"/>
    </xf>
    <xf numFmtId="38" fontId="14" fillId="0" borderId="11" xfId="2" applyFont="1" applyBorder="1" applyAlignment="1">
      <alignment vertical="center" shrinkToFit="1"/>
    </xf>
    <xf numFmtId="38" fontId="10" fillId="3" borderId="1" xfId="2" applyFont="1" applyFill="1" applyBorder="1" applyAlignment="1">
      <alignment horizontal="center" vertical="center"/>
    </xf>
    <xf numFmtId="38" fontId="10" fillId="3" borderId="4" xfId="2" applyFont="1" applyFill="1" applyBorder="1" applyAlignment="1">
      <alignment horizontal="center" vertical="center" wrapText="1"/>
    </xf>
    <xf numFmtId="38" fontId="10" fillId="3" borderId="6" xfId="2" applyFont="1" applyFill="1" applyBorder="1" applyAlignment="1">
      <alignment horizontal="center" vertical="center" wrapText="1"/>
    </xf>
    <xf numFmtId="38" fontId="10" fillId="3" borderId="5" xfId="2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38" fontId="10" fillId="0" borderId="10" xfId="2" applyFont="1" applyBorder="1">
      <alignment vertical="center"/>
    </xf>
    <xf numFmtId="38" fontId="10" fillId="0" borderId="0" xfId="2" applyFont="1" applyBorder="1">
      <alignment vertical="center"/>
    </xf>
    <xf numFmtId="176" fontId="10" fillId="0" borderId="10" xfId="2" applyNumberFormat="1" applyFont="1" applyBorder="1">
      <alignment vertical="center"/>
    </xf>
    <xf numFmtId="38" fontId="10" fillId="0" borderId="17" xfId="2" applyFont="1" applyBorder="1">
      <alignment vertical="center"/>
    </xf>
    <xf numFmtId="38" fontId="10" fillId="0" borderId="19" xfId="2" applyFont="1" applyBorder="1">
      <alignment vertical="center"/>
    </xf>
    <xf numFmtId="38" fontId="10" fillId="4" borderId="4" xfId="2" applyFont="1" applyFill="1" applyBorder="1">
      <alignment vertical="center"/>
    </xf>
    <xf numFmtId="0" fontId="8" fillId="0" borderId="9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8" fillId="0" borderId="16" xfId="0" applyFont="1" applyBorder="1" applyAlignment="1">
      <alignment vertical="center" shrinkToFit="1"/>
    </xf>
    <xf numFmtId="0" fontId="10" fillId="0" borderId="19" xfId="0" applyFont="1" applyBorder="1">
      <alignment vertical="center"/>
    </xf>
    <xf numFmtId="0" fontId="10" fillId="4" borderId="4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38" fontId="8" fillId="0" borderId="9" xfId="2" applyFont="1" applyBorder="1" applyAlignment="1">
      <alignment vertical="center" shrinkToFit="1"/>
    </xf>
    <xf numFmtId="0" fontId="10" fillId="3" borderId="4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38" fontId="16" fillId="0" borderId="16" xfId="2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 shrinkToFit="1"/>
    </xf>
    <xf numFmtId="38" fontId="0" fillId="0" borderId="14" xfId="2" applyFont="1" applyBorder="1" applyAlignment="1">
      <alignment horizontal="right" vertical="center"/>
    </xf>
    <xf numFmtId="38" fontId="8" fillId="0" borderId="0" xfId="2" applyFont="1" applyBorder="1" applyAlignment="1">
      <alignment horizontal="left" vertical="center" shrinkToFit="1"/>
    </xf>
    <xf numFmtId="177" fontId="7" fillId="2" borderId="0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Border="1" applyAlignment="1">
      <alignment horizontal="left" vertical="center" shrinkToFit="1"/>
    </xf>
    <xf numFmtId="38" fontId="8" fillId="0" borderId="14" xfId="2" applyFont="1" applyBorder="1" applyAlignment="1">
      <alignment horizontal="left" vertical="center" shrinkToFit="1"/>
    </xf>
    <xf numFmtId="177" fontId="13" fillId="2" borderId="0" xfId="0" applyNumberFormat="1" applyFont="1" applyFill="1" applyBorder="1" applyAlignment="1">
      <alignment horizontal="right" vertical="center" shrinkToFit="1"/>
    </xf>
    <xf numFmtId="38" fontId="8" fillId="0" borderId="7" xfId="2" applyFont="1" applyBorder="1" applyAlignment="1">
      <alignment horizontal="left" vertical="center" shrinkToFit="1"/>
    </xf>
    <xf numFmtId="38" fontId="8" fillId="0" borderId="11" xfId="2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38" fontId="10" fillId="3" borderId="4" xfId="2" applyFont="1" applyFill="1" applyBorder="1" applyAlignment="1">
      <alignment horizontal="center" vertical="center"/>
    </xf>
    <xf numFmtId="38" fontId="10" fillId="3" borderId="1" xfId="2" applyFont="1" applyFill="1" applyBorder="1" applyAlignment="1">
      <alignment horizontal="center" vertical="center"/>
    </xf>
    <xf numFmtId="176" fontId="17" fillId="0" borderId="23" xfId="0" applyNumberFormat="1" applyFont="1" applyBorder="1">
      <alignment vertical="center"/>
    </xf>
    <xf numFmtId="176" fontId="18" fillId="0" borderId="23" xfId="0" applyNumberFormat="1" applyFont="1" applyBorder="1">
      <alignment vertical="center"/>
    </xf>
    <xf numFmtId="176" fontId="19" fillId="0" borderId="21" xfId="0" applyNumberFormat="1" applyFont="1" applyBorder="1">
      <alignment vertical="center"/>
    </xf>
    <xf numFmtId="176" fontId="19" fillId="0" borderId="23" xfId="0" applyNumberFormat="1" applyFont="1" applyBorder="1">
      <alignment vertical="center"/>
    </xf>
    <xf numFmtId="176" fontId="19" fillId="5" borderId="16" xfId="0" applyNumberFormat="1" applyFont="1" applyFill="1" applyBorder="1">
      <alignment vertical="center"/>
    </xf>
    <xf numFmtId="176" fontId="19" fillId="0" borderId="16" xfId="0" applyNumberFormat="1" applyFont="1" applyBorder="1">
      <alignment vertical="center"/>
    </xf>
    <xf numFmtId="176" fontId="19" fillId="5" borderId="21" xfId="0" applyNumberFormat="1" applyFont="1" applyFill="1" applyBorder="1">
      <alignment vertical="center"/>
    </xf>
    <xf numFmtId="0" fontId="16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9" fillId="0" borderId="23" xfId="6" applyFont="1" applyFill="1" applyBorder="1" applyAlignment="1">
      <alignment vertical="center" shrinkToFit="1"/>
    </xf>
    <xf numFmtId="0" fontId="8" fillId="0" borderId="23" xfId="0" applyFont="1" applyBorder="1" applyAlignment="1">
      <alignment horizontal="justify" vertical="center" shrinkToFit="1"/>
    </xf>
    <xf numFmtId="38" fontId="8" fillId="0" borderId="23" xfId="2" applyFont="1" applyBorder="1" applyAlignment="1">
      <alignment vertical="center" shrinkToFit="1"/>
    </xf>
    <xf numFmtId="176" fontId="17" fillId="0" borderId="7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5" borderId="22" xfId="0" applyNumberFormat="1" applyFont="1" applyFill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5" borderId="5" xfId="0" applyNumberFormat="1" applyFont="1" applyFill="1" applyBorder="1" applyAlignment="1">
      <alignment horizontal="right" vertical="center"/>
    </xf>
  </cellXfs>
  <cellStyles count="7">
    <cellStyle name="Excel Built-in Comma [0]" xfId="5"/>
    <cellStyle name="Excel Built-in Normal" xfId="4"/>
    <cellStyle name="ハイパーリンク" xfId="6" builtinId="8"/>
    <cellStyle name="桁区切り" xfId="2" builtinId="6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J129"/>
  <sheetViews>
    <sheetView tabSelected="1" workbookViewId="0">
      <selection activeCell="O30" sqref="O30"/>
    </sheetView>
  </sheetViews>
  <sheetFormatPr baseColWidth="12" defaultColWidth="8.83203125" defaultRowHeight="17" x14ac:dyDescent="0"/>
  <cols>
    <col min="1" max="1" width="5" customWidth="1"/>
    <col min="2" max="4" width="3.1640625" customWidth="1"/>
    <col min="5" max="5" width="17.1640625" customWidth="1"/>
    <col min="6" max="6" width="2.6640625" customWidth="1"/>
    <col min="7" max="7" width="10.83203125" customWidth="1"/>
    <col min="8" max="8" width="13.6640625" customWidth="1"/>
    <col min="9" max="9" width="11.1640625" customWidth="1"/>
    <col min="10" max="10" width="23.83203125" customWidth="1"/>
  </cols>
  <sheetData>
    <row r="1" spans="1:10" ht="23">
      <c r="A1" s="20"/>
      <c r="B1" s="65" t="s">
        <v>96</v>
      </c>
      <c r="C1" s="65"/>
      <c r="D1" s="65"/>
      <c r="E1" s="65"/>
      <c r="F1" s="65"/>
      <c r="G1" s="65"/>
      <c r="H1" s="65"/>
      <c r="I1" s="65"/>
      <c r="J1" s="7"/>
    </row>
    <row r="2" spans="1:10" ht="15" customHeight="1">
      <c r="A2" s="1"/>
      <c r="B2" s="1"/>
      <c r="C2" s="8"/>
      <c r="D2" s="68">
        <v>42095</v>
      </c>
      <c r="E2" s="68"/>
      <c r="F2" s="30" t="s">
        <v>57</v>
      </c>
      <c r="G2" s="69">
        <v>42460</v>
      </c>
      <c r="H2" s="69"/>
      <c r="I2" s="9" t="s">
        <v>23</v>
      </c>
      <c r="J2" s="8"/>
    </row>
    <row r="3" spans="1:10" ht="15" customHeight="1">
      <c r="A3" s="1"/>
      <c r="B3" s="1"/>
      <c r="C3" s="8"/>
      <c r="D3" s="29"/>
      <c r="E3" s="29"/>
      <c r="F3" s="71" t="s">
        <v>62</v>
      </c>
      <c r="G3" s="71"/>
      <c r="H3" s="71"/>
      <c r="I3" s="71"/>
      <c r="J3" s="71"/>
    </row>
    <row r="4" spans="1:10" ht="15" customHeight="1">
      <c r="B4" s="66" t="s">
        <v>58</v>
      </c>
      <c r="C4" s="66"/>
      <c r="D4" s="66"/>
      <c r="E4" s="66"/>
      <c r="F4" s="66"/>
      <c r="G4" s="66"/>
      <c r="H4" s="66"/>
      <c r="I4" s="66"/>
      <c r="J4" s="66"/>
    </row>
    <row r="5" spans="1:10" ht="15" customHeight="1">
      <c r="B5" s="75" t="s">
        <v>27</v>
      </c>
      <c r="C5" s="76"/>
      <c r="D5" s="76"/>
      <c r="E5" s="76"/>
      <c r="F5" s="44"/>
      <c r="G5" s="45" t="s">
        <v>93</v>
      </c>
      <c r="H5" s="46" t="s">
        <v>94</v>
      </c>
      <c r="I5" s="47" t="s">
        <v>95</v>
      </c>
      <c r="J5" s="48" t="s">
        <v>97</v>
      </c>
    </row>
    <row r="6" spans="1:10" ht="12" customHeight="1">
      <c r="B6" s="49" t="s">
        <v>87</v>
      </c>
      <c r="C6" s="50"/>
      <c r="D6" s="50"/>
      <c r="E6" s="50"/>
      <c r="F6" s="50"/>
      <c r="G6" s="51"/>
      <c r="H6" s="77"/>
      <c r="I6" s="89"/>
      <c r="J6" s="84"/>
    </row>
    <row r="7" spans="1:10" ht="12" customHeight="1">
      <c r="B7" s="49"/>
      <c r="C7" s="10" t="s">
        <v>24</v>
      </c>
      <c r="D7" s="67" t="s">
        <v>30</v>
      </c>
      <c r="E7" s="67"/>
      <c r="F7" s="39"/>
      <c r="G7" s="21"/>
      <c r="H7" s="78"/>
      <c r="I7" s="90"/>
      <c r="J7" s="84"/>
    </row>
    <row r="8" spans="1:10" ht="12" customHeight="1">
      <c r="B8" s="49"/>
      <c r="C8" s="10"/>
      <c r="D8" s="67" t="s">
        <v>28</v>
      </c>
      <c r="E8" s="67"/>
      <c r="F8" s="39"/>
      <c r="G8" s="2">
        <v>235000</v>
      </c>
      <c r="H8" s="78">
        <v>215000</v>
      </c>
      <c r="I8" s="91" t="s">
        <v>133</v>
      </c>
      <c r="J8" s="85" t="s">
        <v>98</v>
      </c>
    </row>
    <row r="9" spans="1:10" ht="12" customHeight="1">
      <c r="B9" s="49"/>
      <c r="C9" s="10"/>
      <c r="D9" s="67" t="s">
        <v>77</v>
      </c>
      <c r="E9" s="67"/>
      <c r="F9" s="39"/>
      <c r="G9" s="2">
        <v>500000</v>
      </c>
      <c r="H9" s="78">
        <v>340000</v>
      </c>
      <c r="I9" s="91" t="s">
        <v>134</v>
      </c>
      <c r="J9" s="86" t="s">
        <v>130</v>
      </c>
    </row>
    <row r="10" spans="1:10" ht="12" customHeight="1">
      <c r="B10" s="49"/>
      <c r="C10" s="11"/>
      <c r="D10" s="70" t="s">
        <v>29</v>
      </c>
      <c r="E10" s="70"/>
      <c r="F10" s="41"/>
      <c r="G10" s="18">
        <f>SUM(G8:G9)</f>
        <v>735000</v>
      </c>
      <c r="H10" s="79">
        <v>555000</v>
      </c>
      <c r="I10" s="92" t="s">
        <v>135</v>
      </c>
      <c r="J10" s="57"/>
    </row>
    <row r="11" spans="1:10" ht="12" customHeight="1">
      <c r="B11" s="49"/>
      <c r="C11" s="10" t="s">
        <v>26</v>
      </c>
      <c r="D11" s="67" t="s">
        <v>22</v>
      </c>
      <c r="E11" s="67"/>
      <c r="F11" s="39"/>
      <c r="G11" s="2"/>
      <c r="H11" s="80"/>
      <c r="I11" s="91"/>
      <c r="J11" s="85"/>
    </row>
    <row r="12" spans="1:10" ht="12" customHeight="1">
      <c r="B12" s="49"/>
      <c r="C12" s="10"/>
      <c r="D12" s="67" t="s">
        <v>22</v>
      </c>
      <c r="E12" s="67"/>
      <c r="F12" s="39"/>
      <c r="G12" s="2">
        <v>600000</v>
      </c>
      <c r="H12" s="78">
        <v>4267522</v>
      </c>
      <c r="I12" s="91">
        <v>3667522</v>
      </c>
      <c r="J12" s="85" t="s">
        <v>99</v>
      </c>
    </row>
    <row r="13" spans="1:10" ht="12" customHeight="1">
      <c r="B13" s="49"/>
      <c r="C13" s="10"/>
      <c r="D13" s="67" t="s">
        <v>31</v>
      </c>
      <c r="E13" s="67"/>
      <c r="F13" s="39"/>
      <c r="G13" s="18">
        <f>G12</f>
        <v>600000</v>
      </c>
      <c r="H13" s="79">
        <v>4267522</v>
      </c>
      <c r="I13" s="92">
        <v>3667522</v>
      </c>
      <c r="J13" s="85"/>
    </row>
    <row r="14" spans="1:10" ht="12" customHeight="1">
      <c r="B14" s="49"/>
      <c r="C14" s="12" t="s">
        <v>32</v>
      </c>
      <c r="D14" s="73" t="s">
        <v>33</v>
      </c>
      <c r="E14" s="73"/>
      <c r="F14" s="42"/>
      <c r="G14" s="33"/>
      <c r="H14" s="80"/>
      <c r="I14" s="91"/>
      <c r="J14" s="85"/>
    </row>
    <row r="15" spans="1:10" ht="12" customHeight="1">
      <c r="B15" s="52"/>
      <c r="C15" s="10"/>
      <c r="D15" s="67" t="s">
        <v>86</v>
      </c>
      <c r="E15" s="67"/>
      <c r="F15" s="72"/>
      <c r="G15" s="2">
        <v>300000</v>
      </c>
      <c r="H15" s="78">
        <v>300000</v>
      </c>
      <c r="I15" s="91">
        <v>0</v>
      </c>
      <c r="J15" s="85" t="s">
        <v>100</v>
      </c>
    </row>
    <row r="16" spans="1:10" ht="12" customHeight="1">
      <c r="B16" s="49"/>
      <c r="C16" s="10"/>
      <c r="D16" s="67" t="s">
        <v>85</v>
      </c>
      <c r="E16" s="67"/>
      <c r="F16" s="39"/>
      <c r="G16" s="2">
        <v>300000</v>
      </c>
      <c r="H16" s="78">
        <v>300000</v>
      </c>
      <c r="I16" s="91">
        <v>0</v>
      </c>
      <c r="J16" s="85" t="s">
        <v>101</v>
      </c>
    </row>
    <row r="17" spans="2:10" ht="12" customHeight="1">
      <c r="B17" s="49"/>
      <c r="C17" s="11"/>
      <c r="D17" s="70" t="s">
        <v>34</v>
      </c>
      <c r="E17" s="70"/>
      <c r="F17" s="41"/>
      <c r="G17" s="18">
        <f>G15+G16</f>
        <v>600000</v>
      </c>
      <c r="H17" s="79">
        <v>600000</v>
      </c>
      <c r="I17" s="92">
        <v>0</v>
      </c>
      <c r="J17" s="85"/>
    </row>
    <row r="18" spans="2:10" ht="12" customHeight="1">
      <c r="B18" s="49"/>
      <c r="C18" s="10" t="s">
        <v>35</v>
      </c>
      <c r="D18" s="67" t="s">
        <v>36</v>
      </c>
      <c r="E18" s="67"/>
      <c r="F18" s="39"/>
      <c r="G18" s="2"/>
      <c r="H18" s="80"/>
      <c r="I18" s="91"/>
      <c r="J18" s="85"/>
    </row>
    <row r="19" spans="2:10" ht="12" customHeight="1">
      <c r="B19" s="49"/>
      <c r="C19" s="10"/>
      <c r="D19" s="67" t="s">
        <v>78</v>
      </c>
      <c r="E19" s="67"/>
      <c r="F19" s="39"/>
      <c r="G19" s="2">
        <v>5040000</v>
      </c>
      <c r="H19" s="78">
        <v>6245600</v>
      </c>
      <c r="I19" s="91">
        <v>1205600</v>
      </c>
      <c r="J19" s="87" t="s">
        <v>102</v>
      </c>
    </row>
    <row r="20" spans="2:10" ht="12" customHeight="1">
      <c r="B20" s="49"/>
      <c r="C20" s="10"/>
      <c r="D20" s="67" t="s">
        <v>79</v>
      </c>
      <c r="E20" s="67"/>
      <c r="F20" s="39"/>
      <c r="G20" s="2">
        <v>5000</v>
      </c>
      <c r="H20" s="78">
        <v>400</v>
      </c>
      <c r="I20" s="91" t="s">
        <v>136</v>
      </c>
      <c r="J20" s="85" t="s">
        <v>161</v>
      </c>
    </row>
    <row r="21" spans="2:10" ht="12" customHeight="1">
      <c r="B21" s="49"/>
      <c r="C21" s="10"/>
      <c r="D21" s="67" t="s">
        <v>82</v>
      </c>
      <c r="E21" s="67"/>
      <c r="F21" s="39"/>
      <c r="G21" s="2">
        <v>100000</v>
      </c>
      <c r="H21" s="78">
        <v>0</v>
      </c>
      <c r="I21" s="91" t="s">
        <v>137</v>
      </c>
      <c r="J21" s="85"/>
    </row>
    <row r="22" spans="2:10" ht="12" customHeight="1">
      <c r="B22" s="53"/>
      <c r="C22" s="10"/>
      <c r="D22" s="67" t="s">
        <v>92</v>
      </c>
      <c r="E22" s="67"/>
      <c r="F22" s="39"/>
      <c r="G22" s="32">
        <v>25000</v>
      </c>
      <c r="H22" s="78">
        <v>0</v>
      </c>
      <c r="I22" s="91" t="s">
        <v>138</v>
      </c>
      <c r="J22" s="85"/>
    </row>
    <row r="23" spans="2:10" ht="12" customHeight="1">
      <c r="B23" s="49"/>
      <c r="C23" s="11"/>
      <c r="D23" s="70" t="s">
        <v>37</v>
      </c>
      <c r="E23" s="70"/>
      <c r="F23" s="41"/>
      <c r="G23" s="18">
        <f>SUM(G19:G22)</f>
        <v>5170000</v>
      </c>
      <c r="H23" s="79">
        <v>6246000</v>
      </c>
      <c r="I23" s="92">
        <v>1076000</v>
      </c>
      <c r="J23" s="85"/>
    </row>
    <row r="24" spans="2:10" ht="12" customHeight="1">
      <c r="B24" s="49"/>
      <c r="C24" s="10" t="s">
        <v>38</v>
      </c>
      <c r="D24" s="67" t="s">
        <v>39</v>
      </c>
      <c r="E24" s="67"/>
      <c r="F24" s="39"/>
      <c r="G24" s="2"/>
      <c r="H24" s="80"/>
      <c r="I24" s="91"/>
      <c r="J24" s="85"/>
    </row>
    <row r="25" spans="2:10" ht="12" customHeight="1">
      <c r="B25" s="49"/>
      <c r="C25" s="10"/>
      <c r="D25" s="67" t="s">
        <v>21</v>
      </c>
      <c r="E25" s="67"/>
      <c r="F25" s="39"/>
      <c r="G25" s="2">
        <v>100</v>
      </c>
      <c r="H25" s="78">
        <v>138</v>
      </c>
      <c r="I25" s="91">
        <v>38</v>
      </c>
      <c r="J25" s="85"/>
    </row>
    <row r="26" spans="2:10" ht="12" customHeight="1">
      <c r="B26" s="49"/>
      <c r="C26" s="10"/>
      <c r="D26" s="67" t="s">
        <v>40</v>
      </c>
      <c r="E26" s="67"/>
      <c r="F26" s="39"/>
      <c r="G26" s="2">
        <v>0</v>
      </c>
      <c r="H26" s="78">
        <v>0</v>
      </c>
      <c r="I26" s="91">
        <v>0</v>
      </c>
      <c r="J26" s="85"/>
    </row>
    <row r="27" spans="2:10" ht="12" customHeight="1">
      <c r="B27" s="49"/>
      <c r="C27" s="10"/>
      <c r="D27" s="67" t="s">
        <v>41</v>
      </c>
      <c r="E27" s="67"/>
      <c r="F27" s="39"/>
      <c r="G27" s="2">
        <v>0</v>
      </c>
      <c r="H27" s="78">
        <v>2000</v>
      </c>
      <c r="I27" s="91">
        <v>2000</v>
      </c>
      <c r="J27" s="85"/>
    </row>
    <row r="28" spans="2:10" ht="12" customHeight="1">
      <c r="B28" s="49"/>
      <c r="C28" s="10"/>
      <c r="D28" s="67" t="s">
        <v>42</v>
      </c>
      <c r="E28" s="67"/>
      <c r="F28" s="39"/>
      <c r="G28" s="18">
        <f>SUM(G25:G27)</f>
        <v>100</v>
      </c>
      <c r="H28" s="79">
        <v>2138</v>
      </c>
      <c r="I28" s="92">
        <v>2038</v>
      </c>
      <c r="J28" s="85"/>
    </row>
    <row r="29" spans="2:10" ht="12" customHeight="1">
      <c r="B29" s="54" t="s">
        <v>52</v>
      </c>
      <c r="C29" s="13"/>
      <c r="D29" s="14"/>
      <c r="E29" s="14"/>
      <c r="F29" s="14"/>
      <c r="G29" s="19">
        <f>G10+G13+G17+G23+G28</f>
        <v>7105100</v>
      </c>
      <c r="H29" s="81">
        <v>11670660</v>
      </c>
      <c r="I29" s="93">
        <v>4565560</v>
      </c>
      <c r="J29" s="85"/>
    </row>
    <row r="30" spans="2:10" ht="12" customHeight="1">
      <c r="B30" s="49" t="s">
        <v>53</v>
      </c>
      <c r="C30" s="10"/>
      <c r="D30" s="15"/>
      <c r="E30" s="15"/>
      <c r="F30" s="15"/>
      <c r="G30" s="6"/>
      <c r="H30" s="80"/>
      <c r="I30" s="91"/>
      <c r="J30" s="55"/>
    </row>
    <row r="31" spans="2:10" ht="12" customHeight="1">
      <c r="B31" s="49"/>
      <c r="C31" s="10" t="s">
        <v>59</v>
      </c>
      <c r="D31" s="15"/>
      <c r="E31" s="15"/>
      <c r="F31" s="15"/>
      <c r="G31" s="6"/>
      <c r="H31" s="80"/>
      <c r="I31" s="90"/>
      <c r="J31" s="85"/>
    </row>
    <row r="32" spans="2:10" ht="12" customHeight="1">
      <c r="B32" s="49"/>
      <c r="C32" s="10"/>
      <c r="D32" s="67" t="s">
        <v>54</v>
      </c>
      <c r="E32" s="67"/>
      <c r="F32" s="39"/>
      <c r="G32" s="21"/>
      <c r="H32" s="80"/>
      <c r="I32" s="90"/>
      <c r="J32" s="85"/>
    </row>
    <row r="33" spans="2:10" ht="12" customHeight="1">
      <c r="B33" s="49"/>
      <c r="C33" s="10"/>
      <c r="D33" s="15"/>
      <c r="E33" s="15" t="s">
        <v>65</v>
      </c>
      <c r="F33" s="15"/>
      <c r="G33" s="6">
        <v>543600</v>
      </c>
      <c r="H33" s="78">
        <v>680240</v>
      </c>
      <c r="I33" s="90">
        <v>136640</v>
      </c>
      <c r="J33" s="85" t="s">
        <v>103</v>
      </c>
    </row>
    <row r="34" spans="2:10" ht="12" customHeight="1">
      <c r="B34" s="49"/>
      <c r="C34" s="10"/>
      <c r="D34" s="15"/>
      <c r="E34" s="15" t="s">
        <v>66</v>
      </c>
      <c r="F34" s="15"/>
      <c r="G34" s="6">
        <v>0</v>
      </c>
      <c r="H34" s="78">
        <v>0</v>
      </c>
      <c r="I34" s="90">
        <v>0</v>
      </c>
      <c r="J34" s="85"/>
    </row>
    <row r="35" spans="2:10" ht="12" customHeight="1">
      <c r="B35" s="49"/>
      <c r="C35" s="10"/>
      <c r="D35" s="15"/>
      <c r="E35" s="15" t="s">
        <v>0</v>
      </c>
      <c r="F35" s="15"/>
      <c r="G35" s="6">
        <v>0</v>
      </c>
      <c r="H35" s="78">
        <v>0</v>
      </c>
      <c r="I35" s="90">
        <v>0</v>
      </c>
      <c r="J35" s="85"/>
    </row>
    <row r="36" spans="2:10" ht="12" customHeight="1">
      <c r="B36" s="49"/>
      <c r="C36" s="10"/>
      <c r="D36" s="15"/>
      <c r="E36" s="15" t="s">
        <v>2</v>
      </c>
      <c r="F36" s="15"/>
      <c r="G36" s="6">
        <v>0</v>
      </c>
      <c r="H36" s="78">
        <v>1542</v>
      </c>
      <c r="I36" s="90">
        <v>1542</v>
      </c>
      <c r="J36" s="85"/>
    </row>
    <row r="37" spans="2:10" ht="12" customHeight="1">
      <c r="B37" s="49"/>
      <c r="C37" s="10"/>
      <c r="D37" s="15"/>
      <c r="E37" s="15" t="s">
        <v>1</v>
      </c>
      <c r="F37" s="15"/>
      <c r="G37" s="6">
        <v>67704</v>
      </c>
      <c r="H37" s="78">
        <v>75089</v>
      </c>
      <c r="I37" s="90">
        <v>7385</v>
      </c>
      <c r="J37" s="85" t="s">
        <v>103</v>
      </c>
    </row>
    <row r="38" spans="2:10" ht="12" customHeight="1">
      <c r="B38" s="49"/>
      <c r="C38" s="10"/>
      <c r="D38" s="15"/>
      <c r="E38" s="15" t="s">
        <v>84</v>
      </c>
      <c r="F38" s="15"/>
      <c r="G38" s="6">
        <v>0</v>
      </c>
      <c r="H38" s="78">
        <v>0</v>
      </c>
      <c r="I38" s="90">
        <v>0</v>
      </c>
      <c r="J38" s="85"/>
    </row>
    <row r="39" spans="2:10" ht="12" customHeight="1">
      <c r="B39" s="52"/>
      <c r="C39" s="10"/>
      <c r="D39" s="15"/>
      <c r="E39" s="15" t="s">
        <v>83</v>
      </c>
      <c r="F39" s="15"/>
      <c r="G39" s="23">
        <f>2727200+506000</f>
        <v>3233200</v>
      </c>
      <c r="H39" s="78">
        <v>3963360</v>
      </c>
      <c r="I39" s="90">
        <v>730160</v>
      </c>
      <c r="J39" s="85" t="s">
        <v>104</v>
      </c>
    </row>
    <row r="40" spans="2:10" ht="12" customHeight="1">
      <c r="B40" s="49"/>
      <c r="C40" s="10"/>
      <c r="D40" s="15"/>
      <c r="E40" s="16" t="s">
        <v>43</v>
      </c>
      <c r="F40" s="16"/>
      <c r="G40" s="22">
        <f>SUM(G33:G39)</f>
        <v>3844504</v>
      </c>
      <c r="H40" s="79">
        <v>4720231</v>
      </c>
      <c r="I40" s="92">
        <v>875727</v>
      </c>
      <c r="J40" s="85"/>
    </row>
    <row r="41" spans="2:10" ht="12" customHeight="1">
      <c r="B41" s="49"/>
      <c r="C41" s="10"/>
      <c r="D41" s="67" t="s">
        <v>55</v>
      </c>
      <c r="E41" s="67"/>
      <c r="F41" s="39"/>
      <c r="G41" s="21"/>
      <c r="H41" s="78"/>
      <c r="I41" s="91"/>
      <c r="J41" s="85"/>
    </row>
    <row r="42" spans="2:10" ht="12" customHeight="1">
      <c r="B42" s="53"/>
      <c r="C42" s="10"/>
      <c r="D42" s="39"/>
      <c r="E42" s="39" t="s">
        <v>131</v>
      </c>
      <c r="F42" s="39"/>
      <c r="G42" s="35">
        <v>0</v>
      </c>
      <c r="H42" s="78">
        <v>33250</v>
      </c>
      <c r="I42" s="90">
        <v>33250</v>
      </c>
      <c r="J42" s="85" t="s">
        <v>105</v>
      </c>
    </row>
    <row r="43" spans="2:10" ht="12" customHeight="1">
      <c r="B43" s="49"/>
      <c r="C43" s="10"/>
      <c r="D43" s="15"/>
      <c r="E43" s="15" t="s">
        <v>67</v>
      </c>
      <c r="F43" s="15"/>
      <c r="G43" s="6">
        <v>0</v>
      </c>
      <c r="H43" s="78">
        <v>77879</v>
      </c>
      <c r="I43" s="90">
        <v>77879</v>
      </c>
      <c r="J43" s="85" t="s">
        <v>106</v>
      </c>
    </row>
    <row r="44" spans="2:10" ht="12" customHeight="1">
      <c r="B44" s="49"/>
      <c r="C44" s="10"/>
      <c r="D44" s="15"/>
      <c r="E44" s="15" t="s">
        <v>3</v>
      </c>
      <c r="F44" s="15"/>
      <c r="G44" s="6">
        <v>0</v>
      </c>
      <c r="H44" s="78">
        <v>0</v>
      </c>
      <c r="I44" s="90">
        <v>0</v>
      </c>
      <c r="J44" s="85"/>
    </row>
    <row r="45" spans="2:10" ht="12" customHeight="1">
      <c r="B45" s="49"/>
      <c r="C45" s="10"/>
      <c r="D45" s="15"/>
      <c r="E45" s="15" t="s">
        <v>4</v>
      </c>
      <c r="F45" s="15"/>
      <c r="G45" s="6">
        <v>20000</v>
      </c>
      <c r="H45" s="78">
        <v>31600</v>
      </c>
      <c r="I45" s="90">
        <v>11600</v>
      </c>
      <c r="J45" s="85" t="s">
        <v>107</v>
      </c>
    </row>
    <row r="46" spans="2:10" ht="12" customHeight="1">
      <c r="B46" s="49"/>
      <c r="C46" s="10"/>
      <c r="D46" s="15"/>
      <c r="E46" s="15" t="s">
        <v>5</v>
      </c>
      <c r="F46" s="15"/>
      <c r="G46" s="6">
        <v>10000</v>
      </c>
      <c r="H46" s="78">
        <v>3120</v>
      </c>
      <c r="I46" s="90" t="s">
        <v>139</v>
      </c>
      <c r="J46" s="85"/>
    </row>
    <row r="47" spans="2:10" ht="12" customHeight="1">
      <c r="B47" s="49"/>
      <c r="C47" s="10"/>
      <c r="D47" s="15"/>
      <c r="E47" s="15" t="s">
        <v>68</v>
      </c>
      <c r="F47" s="15"/>
      <c r="G47" s="6">
        <v>80000</v>
      </c>
      <c r="H47" s="78">
        <v>57840</v>
      </c>
      <c r="I47" s="90" t="s">
        <v>140</v>
      </c>
      <c r="J47" s="85" t="s">
        <v>108</v>
      </c>
    </row>
    <row r="48" spans="2:10" ht="12" customHeight="1">
      <c r="B48" s="49"/>
      <c r="C48" s="10"/>
      <c r="D48" s="15"/>
      <c r="E48" s="15" t="s">
        <v>25</v>
      </c>
      <c r="F48" s="15"/>
      <c r="G48" s="6">
        <v>237000</v>
      </c>
      <c r="H48" s="78">
        <v>334772</v>
      </c>
      <c r="I48" s="90">
        <v>97772</v>
      </c>
      <c r="J48" s="85" t="s">
        <v>109</v>
      </c>
    </row>
    <row r="49" spans="2:10" ht="12" customHeight="1">
      <c r="B49" s="49"/>
      <c r="C49" s="10"/>
      <c r="D49" s="15"/>
      <c r="E49" s="15" t="s">
        <v>6</v>
      </c>
      <c r="F49" s="15"/>
      <c r="G49" s="6">
        <v>148000</v>
      </c>
      <c r="H49" s="78">
        <v>187055</v>
      </c>
      <c r="I49" s="90">
        <v>39055</v>
      </c>
      <c r="J49" s="85" t="s">
        <v>110</v>
      </c>
    </row>
    <row r="50" spans="2:10" ht="12" customHeight="1">
      <c r="B50" s="49"/>
      <c r="C50" s="10"/>
      <c r="D50" s="15"/>
      <c r="E50" s="15" t="s">
        <v>69</v>
      </c>
      <c r="F50" s="15"/>
      <c r="G50" s="6">
        <v>12000</v>
      </c>
      <c r="H50" s="78">
        <v>4750</v>
      </c>
      <c r="I50" s="90" t="s">
        <v>141</v>
      </c>
      <c r="J50" s="85" t="s">
        <v>111</v>
      </c>
    </row>
    <row r="51" spans="2:10" ht="12" customHeight="1">
      <c r="B51" s="49"/>
      <c r="C51" s="10"/>
      <c r="D51" s="15"/>
      <c r="E51" s="15" t="s">
        <v>70</v>
      </c>
      <c r="F51" s="15"/>
      <c r="G51" s="6">
        <v>0</v>
      </c>
      <c r="H51" s="78">
        <v>0</v>
      </c>
      <c r="I51" s="90">
        <v>0</v>
      </c>
      <c r="J51" s="85"/>
    </row>
    <row r="52" spans="2:10" ht="12" customHeight="1">
      <c r="B52" s="49"/>
      <c r="C52" s="10"/>
      <c r="D52" s="15"/>
      <c r="E52" s="15" t="s">
        <v>71</v>
      </c>
      <c r="F52" s="15"/>
      <c r="G52" s="6">
        <v>0</v>
      </c>
      <c r="H52" s="78">
        <v>19000</v>
      </c>
      <c r="I52" s="90">
        <v>19000</v>
      </c>
      <c r="J52" s="85" t="s">
        <v>112</v>
      </c>
    </row>
    <row r="53" spans="2:10" ht="12" customHeight="1">
      <c r="B53" s="49"/>
      <c r="C53" s="10"/>
      <c r="D53" s="15"/>
      <c r="E53" s="15" t="s">
        <v>7</v>
      </c>
      <c r="F53" s="15"/>
      <c r="G53" s="6">
        <v>118400</v>
      </c>
      <c r="H53" s="78">
        <v>71951</v>
      </c>
      <c r="I53" s="90" t="s">
        <v>142</v>
      </c>
      <c r="J53" s="85" t="s">
        <v>113</v>
      </c>
    </row>
    <row r="54" spans="2:10" ht="12" customHeight="1">
      <c r="B54" s="49"/>
      <c r="C54" s="10"/>
      <c r="D54" s="15"/>
      <c r="E54" s="15" t="s">
        <v>8</v>
      </c>
      <c r="F54" s="15"/>
      <c r="G54" s="6">
        <v>206275</v>
      </c>
      <c r="H54" s="78">
        <v>159593</v>
      </c>
      <c r="I54" s="90" t="s">
        <v>143</v>
      </c>
      <c r="J54" s="85"/>
    </row>
    <row r="55" spans="2:10" ht="12" customHeight="1">
      <c r="B55" s="49"/>
      <c r="C55" s="10"/>
      <c r="D55" s="15"/>
      <c r="E55" s="15" t="s">
        <v>9</v>
      </c>
      <c r="F55" s="15"/>
      <c r="G55" s="6">
        <v>4625</v>
      </c>
      <c r="H55" s="78">
        <v>0</v>
      </c>
      <c r="I55" s="90" t="s">
        <v>144</v>
      </c>
      <c r="J55" s="85"/>
    </row>
    <row r="56" spans="2:10" ht="12" customHeight="1">
      <c r="B56" s="49"/>
      <c r="C56" s="10"/>
      <c r="D56" s="15"/>
      <c r="E56" s="15" t="s">
        <v>10</v>
      </c>
      <c r="F56" s="15"/>
      <c r="G56" s="6">
        <v>79135</v>
      </c>
      <c r="H56" s="78">
        <v>58045</v>
      </c>
      <c r="I56" s="90" t="s">
        <v>145</v>
      </c>
      <c r="J56" s="85" t="s">
        <v>114</v>
      </c>
    </row>
    <row r="57" spans="2:10" ht="12" customHeight="1">
      <c r="B57" s="49"/>
      <c r="C57" s="10"/>
      <c r="D57" s="15"/>
      <c r="E57" s="15" t="s">
        <v>11</v>
      </c>
      <c r="F57" s="15"/>
      <c r="G57" s="6">
        <v>42000</v>
      </c>
      <c r="H57" s="78">
        <v>12250</v>
      </c>
      <c r="I57" s="90" t="s">
        <v>146</v>
      </c>
      <c r="J57" s="85" t="s">
        <v>115</v>
      </c>
    </row>
    <row r="58" spans="2:10" ht="12" customHeight="1">
      <c r="B58" s="49"/>
      <c r="C58" s="10"/>
      <c r="D58" s="15"/>
      <c r="E58" s="15" t="s">
        <v>12</v>
      </c>
      <c r="F58" s="15"/>
      <c r="G58" s="6">
        <v>0</v>
      </c>
      <c r="H58" s="78">
        <v>11400</v>
      </c>
      <c r="I58" s="90">
        <v>11400</v>
      </c>
      <c r="J58" s="85" t="s">
        <v>116</v>
      </c>
    </row>
    <row r="59" spans="2:10" ht="12" customHeight="1">
      <c r="B59" s="49"/>
      <c r="C59" s="10"/>
      <c r="D59" s="15"/>
      <c r="E59" s="15" t="s">
        <v>13</v>
      </c>
      <c r="F59" s="15"/>
      <c r="G59" s="6">
        <v>148000</v>
      </c>
      <c r="H59" s="78">
        <v>114640</v>
      </c>
      <c r="I59" s="90" t="s">
        <v>147</v>
      </c>
      <c r="J59" s="85" t="s">
        <v>117</v>
      </c>
    </row>
    <row r="60" spans="2:10" ht="12" customHeight="1">
      <c r="B60" s="49"/>
      <c r="C60" s="10"/>
      <c r="D60" s="15"/>
      <c r="E60" s="15" t="s">
        <v>14</v>
      </c>
      <c r="F60" s="15"/>
      <c r="G60" s="6">
        <v>0</v>
      </c>
      <c r="H60" s="78">
        <v>0</v>
      </c>
      <c r="I60" s="90">
        <v>0</v>
      </c>
      <c r="J60" s="85"/>
    </row>
    <row r="61" spans="2:10" ht="12" customHeight="1">
      <c r="B61" s="49"/>
      <c r="C61" s="10"/>
      <c r="D61" s="15"/>
      <c r="E61" s="15" t="s">
        <v>19</v>
      </c>
      <c r="F61" s="15"/>
      <c r="G61" s="6">
        <v>585990</v>
      </c>
      <c r="H61" s="78">
        <v>864736</v>
      </c>
      <c r="I61" s="90">
        <v>278746</v>
      </c>
      <c r="J61" s="85" t="s">
        <v>118</v>
      </c>
    </row>
    <row r="62" spans="2:10" ht="12" customHeight="1">
      <c r="B62" s="49"/>
      <c r="C62" s="10"/>
      <c r="D62" s="15"/>
      <c r="E62" s="15" t="s">
        <v>72</v>
      </c>
      <c r="F62" s="15"/>
      <c r="G62" s="6">
        <v>0</v>
      </c>
      <c r="H62" s="78">
        <v>0</v>
      </c>
      <c r="I62" s="90">
        <v>0</v>
      </c>
      <c r="J62" s="85"/>
    </row>
    <row r="63" spans="2:10" ht="12" customHeight="1">
      <c r="B63" s="49"/>
      <c r="C63" s="10"/>
      <c r="D63" s="15"/>
      <c r="E63" s="15" t="s">
        <v>15</v>
      </c>
      <c r="F63" s="15"/>
      <c r="G63" s="6">
        <v>109150</v>
      </c>
      <c r="H63" s="78">
        <v>146609</v>
      </c>
      <c r="I63" s="90">
        <v>37459</v>
      </c>
      <c r="J63" s="85" t="s">
        <v>119</v>
      </c>
    </row>
    <row r="64" spans="2:10" ht="12" customHeight="1">
      <c r="B64" s="49"/>
      <c r="C64" s="10"/>
      <c r="D64" s="15"/>
      <c r="E64" s="15" t="s">
        <v>16</v>
      </c>
      <c r="F64" s="15"/>
      <c r="G64" s="6">
        <v>134000</v>
      </c>
      <c r="H64" s="78">
        <v>135962</v>
      </c>
      <c r="I64" s="90">
        <v>1962</v>
      </c>
      <c r="J64" s="85" t="s">
        <v>120</v>
      </c>
    </row>
    <row r="65" spans="2:10" ht="12" customHeight="1">
      <c r="B65" s="49"/>
      <c r="C65" s="10"/>
      <c r="D65" s="15"/>
      <c r="E65" s="15" t="s">
        <v>20</v>
      </c>
      <c r="F65" s="15"/>
      <c r="G65" s="6">
        <v>52000</v>
      </c>
      <c r="H65" s="78">
        <v>40200</v>
      </c>
      <c r="I65" s="90" t="s">
        <v>148</v>
      </c>
      <c r="J65" s="85" t="s">
        <v>121</v>
      </c>
    </row>
    <row r="66" spans="2:10" ht="12" customHeight="1">
      <c r="B66" s="49"/>
      <c r="C66" s="10"/>
      <c r="D66" s="15"/>
      <c r="E66" s="15" t="s">
        <v>73</v>
      </c>
      <c r="F66" s="15"/>
      <c r="G66" s="6">
        <v>0</v>
      </c>
      <c r="H66" s="78">
        <v>52898</v>
      </c>
      <c r="I66" s="90">
        <v>52898</v>
      </c>
      <c r="J66" s="85" t="s">
        <v>122</v>
      </c>
    </row>
    <row r="67" spans="2:10" ht="12" customHeight="1">
      <c r="B67" s="49"/>
      <c r="C67" s="10"/>
      <c r="D67" s="15"/>
      <c r="E67" s="15" t="s">
        <v>17</v>
      </c>
      <c r="F67" s="15"/>
      <c r="G67" s="6">
        <v>0</v>
      </c>
      <c r="H67" s="78">
        <v>0</v>
      </c>
      <c r="I67" s="90">
        <v>0</v>
      </c>
      <c r="J67" s="85"/>
    </row>
    <row r="68" spans="2:10" ht="12" customHeight="1">
      <c r="B68" s="49"/>
      <c r="C68" s="10"/>
      <c r="D68" s="15"/>
      <c r="E68" s="15" t="s">
        <v>74</v>
      </c>
      <c r="F68" s="15"/>
      <c r="G68" s="6">
        <v>0</v>
      </c>
      <c r="H68" s="78">
        <v>0</v>
      </c>
      <c r="I68" s="90">
        <v>0</v>
      </c>
      <c r="J68" s="85"/>
    </row>
    <row r="69" spans="2:10" ht="12" customHeight="1">
      <c r="B69" s="49"/>
      <c r="C69" s="10"/>
      <c r="D69" s="15"/>
      <c r="E69" s="15" t="s">
        <v>18</v>
      </c>
      <c r="F69" s="15"/>
      <c r="G69" s="6">
        <v>0</v>
      </c>
      <c r="H69" s="78">
        <v>3878</v>
      </c>
      <c r="I69" s="90">
        <v>3878</v>
      </c>
      <c r="J69" s="85" t="s">
        <v>123</v>
      </c>
    </row>
    <row r="70" spans="2:10" ht="12" customHeight="1">
      <c r="B70" s="49"/>
      <c r="C70" s="10"/>
      <c r="D70" s="15"/>
      <c r="E70" s="15" t="s">
        <v>75</v>
      </c>
      <c r="F70" s="15"/>
      <c r="G70" s="6">
        <v>0</v>
      </c>
      <c r="H70" s="78">
        <v>0</v>
      </c>
      <c r="I70" s="90">
        <v>0</v>
      </c>
      <c r="J70" s="85"/>
    </row>
    <row r="71" spans="2:10" ht="12" customHeight="1">
      <c r="B71" s="49"/>
      <c r="C71" s="10"/>
      <c r="D71" s="15"/>
      <c r="E71" s="15" t="s">
        <v>76</v>
      </c>
      <c r="F71" s="15"/>
      <c r="G71" s="6">
        <v>0</v>
      </c>
      <c r="H71" s="78">
        <v>0</v>
      </c>
      <c r="I71" s="90">
        <v>0</v>
      </c>
      <c r="J71" s="85"/>
    </row>
    <row r="72" spans="2:10" ht="12" customHeight="1">
      <c r="B72" s="49"/>
      <c r="C72" s="10"/>
      <c r="D72" s="15"/>
      <c r="E72" s="16" t="s">
        <v>44</v>
      </c>
      <c r="F72" s="17"/>
      <c r="G72" s="22">
        <f>SUM(G42:G71)</f>
        <v>1986575</v>
      </c>
      <c r="H72" s="79">
        <v>2421428</v>
      </c>
      <c r="I72" s="92">
        <v>434853</v>
      </c>
      <c r="J72" s="85"/>
    </row>
    <row r="73" spans="2:10" ht="12" customHeight="1">
      <c r="B73" s="56"/>
      <c r="C73" s="4"/>
      <c r="D73" s="74" t="s">
        <v>60</v>
      </c>
      <c r="E73" s="74"/>
      <c r="F73" s="40"/>
      <c r="G73" s="34">
        <f>G40+G72</f>
        <v>5831079</v>
      </c>
      <c r="H73" s="82">
        <v>7141659</v>
      </c>
      <c r="I73" s="94">
        <v>1310580</v>
      </c>
      <c r="J73" s="57"/>
    </row>
    <row r="74" spans="2:10" ht="12" customHeight="1">
      <c r="B74" s="56"/>
      <c r="C74" s="10" t="s">
        <v>80</v>
      </c>
      <c r="D74" s="15"/>
      <c r="E74" s="15"/>
      <c r="F74" s="15"/>
      <c r="G74" s="6"/>
      <c r="H74" s="80"/>
      <c r="I74" s="91"/>
      <c r="J74" s="55"/>
    </row>
    <row r="75" spans="2:10" ht="12" customHeight="1">
      <c r="B75" s="56"/>
      <c r="C75" s="10"/>
      <c r="D75" s="67" t="s">
        <v>54</v>
      </c>
      <c r="E75" s="67"/>
      <c r="F75" s="39"/>
      <c r="G75" s="21"/>
      <c r="H75" s="80"/>
      <c r="I75" s="91"/>
      <c r="J75" s="85"/>
    </row>
    <row r="76" spans="2:10" ht="12" customHeight="1">
      <c r="B76" s="56"/>
      <c r="C76" s="10"/>
      <c r="D76" s="15"/>
      <c r="E76" s="15" t="s">
        <v>63</v>
      </c>
      <c r="F76" s="15"/>
      <c r="G76" s="6">
        <v>0</v>
      </c>
      <c r="H76" s="78">
        <v>0</v>
      </c>
      <c r="I76" s="90">
        <v>0</v>
      </c>
      <c r="J76" s="85"/>
    </row>
    <row r="77" spans="2:10" ht="12" customHeight="1">
      <c r="B77" s="56"/>
      <c r="C77" s="10"/>
      <c r="D77" s="15"/>
      <c r="E77" s="15" t="s">
        <v>64</v>
      </c>
      <c r="F77" s="15"/>
      <c r="G77" s="6"/>
      <c r="H77" s="78">
        <v>0</v>
      </c>
      <c r="I77" s="90">
        <v>0</v>
      </c>
      <c r="J77" s="88"/>
    </row>
    <row r="78" spans="2:10" ht="12" customHeight="1">
      <c r="B78" s="56"/>
      <c r="C78" s="10"/>
      <c r="D78" s="15"/>
      <c r="E78" s="15" t="s">
        <v>65</v>
      </c>
      <c r="F78" s="15"/>
      <c r="G78" s="6">
        <v>372400</v>
      </c>
      <c r="H78" s="78">
        <v>275360</v>
      </c>
      <c r="I78" s="90" t="s">
        <v>149</v>
      </c>
      <c r="J78" s="88" t="s">
        <v>124</v>
      </c>
    </row>
    <row r="79" spans="2:10" ht="12" customHeight="1">
      <c r="B79" s="56"/>
      <c r="C79" s="10"/>
      <c r="D79" s="15"/>
      <c r="E79" s="15" t="s">
        <v>66</v>
      </c>
      <c r="F79" s="15"/>
      <c r="G79" s="6">
        <v>0</v>
      </c>
      <c r="H79" s="78">
        <v>0</v>
      </c>
      <c r="I79" s="90">
        <v>0</v>
      </c>
      <c r="J79" s="88"/>
    </row>
    <row r="80" spans="2:10" ht="12" customHeight="1">
      <c r="B80" s="56"/>
      <c r="C80" s="10"/>
      <c r="D80" s="15"/>
      <c r="E80" s="15" t="s">
        <v>0</v>
      </c>
      <c r="F80" s="15"/>
      <c r="G80" s="6">
        <v>0</v>
      </c>
      <c r="H80" s="78">
        <v>0</v>
      </c>
      <c r="I80" s="90">
        <v>0</v>
      </c>
      <c r="J80" s="88"/>
    </row>
    <row r="81" spans="2:10" ht="12" customHeight="1">
      <c r="B81" s="56"/>
      <c r="C81" s="10"/>
      <c r="D81" s="15"/>
      <c r="E81" s="15" t="s">
        <v>2</v>
      </c>
      <c r="F81" s="15"/>
      <c r="G81" s="6">
        <v>0</v>
      </c>
      <c r="H81" s="78">
        <v>624</v>
      </c>
      <c r="I81" s="90">
        <v>624</v>
      </c>
      <c r="J81" s="88"/>
    </row>
    <row r="82" spans="2:10" ht="12" customHeight="1">
      <c r="B82" s="56"/>
      <c r="C82" s="10"/>
      <c r="D82" s="15"/>
      <c r="E82" s="15" t="s">
        <v>1</v>
      </c>
      <c r="F82" s="15"/>
      <c r="G82" s="6">
        <v>38220</v>
      </c>
      <c r="H82" s="78">
        <v>31735</v>
      </c>
      <c r="I82" s="90" t="s">
        <v>150</v>
      </c>
      <c r="J82" s="88" t="s">
        <v>124</v>
      </c>
    </row>
    <row r="83" spans="2:10" ht="12" customHeight="1">
      <c r="B83" s="58"/>
      <c r="C83" s="10"/>
      <c r="D83" s="15"/>
      <c r="E83" s="15" t="s">
        <v>132</v>
      </c>
      <c r="F83" s="15"/>
      <c r="G83" s="31">
        <v>50000</v>
      </c>
      <c r="H83" s="78">
        <v>5000</v>
      </c>
      <c r="I83" s="90" t="s">
        <v>151</v>
      </c>
      <c r="J83" s="88"/>
    </row>
    <row r="84" spans="2:10" ht="12" customHeight="1">
      <c r="B84" s="56"/>
      <c r="C84" s="10"/>
      <c r="D84" s="15"/>
      <c r="E84" s="15" t="s">
        <v>83</v>
      </c>
      <c r="F84" s="15"/>
      <c r="G84" s="6"/>
      <c r="H84" s="78">
        <v>0</v>
      </c>
      <c r="I84" s="90">
        <v>0</v>
      </c>
      <c r="J84" s="88"/>
    </row>
    <row r="85" spans="2:10" ht="12" customHeight="1">
      <c r="B85" s="56"/>
      <c r="C85" s="10"/>
      <c r="D85" s="15"/>
      <c r="E85" s="16" t="s">
        <v>43</v>
      </c>
      <c r="F85" s="16"/>
      <c r="G85" s="22">
        <f>SUM(G76:G84)</f>
        <v>460620</v>
      </c>
      <c r="H85" s="79">
        <v>312719</v>
      </c>
      <c r="I85" s="92" t="s">
        <v>152</v>
      </c>
      <c r="J85" s="88"/>
    </row>
    <row r="86" spans="2:10" ht="12" customHeight="1">
      <c r="B86" s="56"/>
      <c r="C86" s="10"/>
      <c r="D86" s="67" t="s">
        <v>55</v>
      </c>
      <c r="E86" s="67"/>
      <c r="F86" s="39"/>
      <c r="G86" s="21"/>
      <c r="H86" s="80"/>
      <c r="I86" s="91"/>
      <c r="J86" s="88"/>
    </row>
    <row r="87" spans="2:10" ht="12" customHeight="1">
      <c r="B87" s="58"/>
      <c r="C87" s="10"/>
      <c r="D87" s="39"/>
      <c r="E87" s="39" t="s">
        <v>81</v>
      </c>
      <c r="F87" s="39"/>
      <c r="G87" s="35">
        <v>0</v>
      </c>
      <c r="H87" s="78">
        <v>1750</v>
      </c>
      <c r="I87" s="90">
        <v>1750</v>
      </c>
      <c r="J87" s="88"/>
    </row>
    <row r="88" spans="2:10" ht="12" customHeight="1">
      <c r="B88" s="56"/>
      <c r="C88" s="10"/>
      <c r="D88" s="15"/>
      <c r="E88" s="15" t="s">
        <v>67</v>
      </c>
      <c r="F88" s="15"/>
      <c r="G88" s="6">
        <v>0</v>
      </c>
      <c r="H88" s="78">
        <v>4101</v>
      </c>
      <c r="I88" s="90">
        <v>4101</v>
      </c>
      <c r="J88" s="88"/>
    </row>
    <row r="89" spans="2:10" ht="12" customHeight="1">
      <c r="B89" s="56"/>
      <c r="C89" s="10"/>
      <c r="D89" s="15"/>
      <c r="E89" s="15" t="s">
        <v>3</v>
      </c>
      <c r="F89" s="15"/>
      <c r="G89" s="6">
        <v>0</v>
      </c>
      <c r="H89" s="78">
        <v>0</v>
      </c>
      <c r="I89" s="90">
        <v>0</v>
      </c>
      <c r="J89" s="88"/>
    </row>
    <row r="90" spans="2:10" ht="12" customHeight="1">
      <c r="B90" s="56"/>
      <c r="C90" s="10"/>
      <c r="D90" s="15"/>
      <c r="E90" s="15" t="s">
        <v>4</v>
      </c>
      <c r="F90" s="15"/>
      <c r="G90" s="6">
        <v>10000</v>
      </c>
      <c r="H90" s="78">
        <v>5000</v>
      </c>
      <c r="I90" s="90" t="s">
        <v>153</v>
      </c>
      <c r="J90" s="88"/>
    </row>
    <row r="91" spans="2:10" ht="12" customHeight="1">
      <c r="B91" s="56"/>
      <c r="C91" s="10"/>
      <c r="D91" s="15"/>
      <c r="E91" s="15" t="s">
        <v>5</v>
      </c>
      <c r="F91" s="15"/>
      <c r="G91" s="6">
        <v>0</v>
      </c>
      <c r="H91" s="78">
        <v>1700</v>
      </c>
      <c r="I91" s="90">
        <v>1700</v>
      </c>
      <c r="J91" s="88"/>
    </row>
    <row r="92" spans="2:10" ht="12" customHeight="1">
      <c r="B92" s="56"/>
      <c r="C92" s="10"/>
      <c r="D92" s="15"/>
      <c r="E92" s="15" t="s">
        <v>68</v>
      </c>
      <c r="F92" s="15"/>
      <c r="G92" s="6">
        <v>0</v>
      </c>
      <c r="H92" s="78">
        <v>0</v>
      </c>
      <c r="I92" s="90">
        <v>0</v>
      </c>
      <c r="J92" s="88"/>
    </row>
    <row r="93" spans="2:10" ht="12" customHeight="1">
      <c r="B93" s="56"/>
      <c r="C93" s="10"/>
      <c r="D93" s="15"/>
      <c r="E93" s="15" t="s">
        <v>25</v>
      </c>
      <c r="F93" s="15"/>
      <c r="G93" s="6">
        <v>131000</v>
      </c>
      <c r="H93" s="78">
        <v>114133</v>
      </c>
      <c r="I93" s="90" t="s">
        <v>154</v>
      </c>
      <c r="J93" s="88" t="s">
        <v>125</v>
      </c>
    </row>
    <row r="94" spans="2:10" ht="12" customHeight="1">
      <c r="B94" s="56"/>
      <c r="C94" s="10"/>
      <c r="D94" s="15"/>
      <c r="E94" s="15" t="s">
        <v>6</v>
      </c>
      <c r="F94" s="15"/>
      <c r="G94" s="6">
        <v>12000</v>
      </c>
      <c r="H94" s="78">
        <v>29710</v>
      </c>
      <c r="I94" s="90">
        <v>17710</v>
      </c>
      <c r="J94" s="88" t="s">
        <v>126</v>
      </c>
    </row>
    <row r="95" spans="2:10" ht="12" customHeight="1">
      <c r="B95" s="56"/>
      <c r="C95" s="10"/>
      <c r="D95" s="15"/>
      <c r="E95" s="15" t="s">
        <v>69</v>
      </c>
      <c r="F95" s="15"/>
      <c r="G95" s="6">
        <v>0</v>
      </c>
      <c r="H95" s="78">
        <v>250</v>
      </c>
      <c r="I95" s="90">
        <v>250</v>
      </c>
      <c r="J95" s="88"/>
    </row>
    <row r="96" spans="2:10" ht="12" customHeight="1">
      <c r="B96" s="56"/>
      <c r="C96" s="10"/>
      <c r="D96" s="15"/>
      <c r="E96" s="15" t="s">
        <v>70</v>
      </c>
      <c r="F96" s="15"/>
      <c r="G96" s="6">
        <v>0</v>
      </c>
      <c r="H96" s="78">
        <v>0</v>
      </c>
      <c r="I96" s="90">
        <v>0</v>
      </c>
      <c r="J96" s="88"/>
    </row>
    <row r="97" spans="2:10" ht="12" customHeight="1">
      <c r="B97" s="56"/>
      <c r="C97" s="10"/>
      <c r="D97" s="15"/>
      <c r="E97" s="15" t="s">
        <v>71</v>
      </c>
      <c r="F97" s="15"/>
      <c r="G97" s="6">
        <v>0</v>
      </c>
      <c r="H97" s="78">
        <v>1000</v>
      </c>
      <c r="I97" s="90">
        <v>1000</v>
      </c>
      <c r="J97" s="88"/>
    </row>
    <row r="98" spans="2:10" ht="12" customHeight="1">
      <c r="B98" s="56"/>
      <c r="C98" s="10"/>
      <c r="D98" s="15"/>
      <c r="E98" s="15" t="s">
        <v>7</v>
      </c>
      <c r="F98" s="15"/>
      <c r="G98" s="6">
        <v>9600</v>
      </c>
      <c r="H98" s="78">
        <v>3459</v>
      </c>
      <c r="I98" s="90" t="s">
        <v>155</v>
      </c>
      <c r="J98" s="88"/>
    </row>
    <row r="99" spans="2:10" ht="12" customHeight="1">
      <c r="B99" s="56"/>
      <c r="C99" s="10"/>
      <c r="D99" s="15"/>
      <c r="E99" s="15" t="s">
        <v>8</v>
      </c>
      <c r="F99" s="15"/>
      <c r="G99" s="6">
        <v>16725</v>
      </c>
      <c r="H99" s="78">
        <v>31774</v>
      </c>
      <c r="I99" s="90">
        <v>15049</v>
      </c>
      <c r="J99" s="88"/>
    </row>
    <row r="100" spans="2:10" ht="12" customHeight="1">
      <c r="B100" s="56"/>
      <c r="C100" s="10"/>
      <c r="D100" s="15"/>
      <c r="E100" s="15" t="s">
        <v>9</v>
      </c>
      <c r="F100" s="15"/>
      <c r="G100" s="6">
        <v>375</v>
      </c>
      <c r="H100" s="78">
        <v>0</v>
      </c>
      <c r="I100" s="90" t="s">
        <v>156</v>
      </c>
      <c r="J100" s="88"/>
    </row>
    <row r="101" spans="2:10" ht="12" customHeight="1">
      <c r="B101" s="56"/>
      <c r="C101" s="10"/>
      <c r="D101" s="15"/>
      <c r="E101" s="15" t="s">
        <v>10</v>
      </c>
      <c r="F101" s="15"/>
      <c r="G101" s="6">
        <v>5865</v>
      </c>
      <c r="H101" s="78">
        <v>3055</v>
      </c>
      <c r="I101" s="90" t="s">
        <v>157</v>
      </c>
      <c r="J101" s="88"/>
    </row>
    <row r="102" spans="2:10" ht="12" customHeight="1">
      <c r="B102" s="56"/>
      <c r="C102" s="10"/>
      <c r="D102" s="15"/>
      <c r="E102" s="15" t="s">
        <v>11</v>
      </c>
      <c r="F102" s="15"/>
      <c r="G102" s="6">
        <v>0</v>
      </c>
      <c r="H102" s="78">
        <v>0</v>
      </c>
      <c r="I102" s="90">
        <v>0</v>
      </c>
      <c r="J102" s="88"/>
    </row>
    <row r="103" spans="2:10" ht="12" customHeight="1">
      <c r="B103" s="56"/>
      <c r="C103" s="10"/>
      <c r="D103" s="15"/>
      <c r="E103" s="15" t="s">
        <v>12</v>
      </c>
      <c r="F103" s="15"/>
      <c r="G103" s="6">
        <v>0</v>
      </c>
      <c r="H103" s="78">
        <v>600</v>
      </c>
      <c r="I103" s="90">
        <v>600</v>
      </c>
      <c r="J103" s="88"/>
    </row>
    <row r="104" spans="2:10" ht="12" customHeight="1">
      <c r="B104" s="56"/>
      <c r="C104" s="10"/>
      <c r="D104" s="15"/>
      <c r="E104" s="15" t="s">
        <v>13</v>
      </c>
      <c r="F104" s="15"/>
      <c r="G104" s="6">
        <v>5000</v>
      </c>
      <c r="H104" s="78">
        <v>5058</v>
      </c>
      <c r="I104" s="90">
        <v>58</v>
      </c>
      <c r="J104" s="88"/>
    </row>
    <row r="105" spans="2:10" ht="12" customHeight="1">
      <c r="B105" s="56"/>
      <c r="C105" s="10"/>
      <c r="D105" s="15"/>
      <c r="E105" s="15" t="s">
        <v>14</v>
      </c>
      <c r="F105" s="15"/>
      <c r="G105" s="6">
        <v>0</v>
      </c>
      <c r="H105" s="78">
        <v>0</v>
      </c>
      <c r="I105" s="90">
        <v>0</v>
      </c>
      <c r="J105" s="88"/>
    </row>
    <row r="106" spans="2:10" ht="12" customHeight="1">
      <c r="B106" s="56"/>
      <c r="C106" s="10"/>
      <c r="D106" s="15"/>
      <c r="E106" s="15" t="s">
        <v>19</v>
      </c>
      <c r="F106" s="15"/>
      <c r="G106" s="6">
        <v>44010</v>
      </c>
      <c r="H106" s="78">
        <v>45514</v>
      </c>
      <c r="I106" s="90">
        <v>1504</v>
      </c>
      <c r="J106" s="88" t="s">
        <v>127</v>
      </c>
    </row>
    <row r="107" spans="2:10" ht="12" customHeight="1">
      <c r="B107" s="56"/>
      <c r="C107" s="10"/>
      <c r="D107" s="15"/>
      <c r="E107" s="15" t="s">
        <v>72</v>
      </c>
      <c r="F107" s="15"/>
      <c r="G107" s="6">
        <v>0</v>
      </c>
      <c r="H107" s="78">
        <v>0</v>
      </c>
      <c r="I107" s="90">
        <v>0</v>
      </c>
      <c r="J107" s="88"/>
    </row>
    <row r="108" spans="2:10" ht="12" customHeight="1">
      <c r="B108" s="56"/>
      <c r="C108" s="10"/>
      <c r="D108" s="15"/>
      <c r="E108" s="15" t="s">
        <v>15</v>
      </c>
      <c r="F108" s="15"/>
      <c r="G108" s="6">
        <v>8850</v>
      </c>
      <c r="H108" s="78">
        <v>7719</v>
      </c>
      <c r="I108" s="90" t="s">
        <v>158</v>
      </c>
      <c r="J108" s="88" t="s">
        <v>119</v>
      </c>
    </row>
    <row r="109" spans="2:10" ht="12" customHeight="1">
      <c r="B109" s="56"/>
      <c r="C109" s="10"/>
      <c r="D109" s="15"/>
      <c r="E109" s="15" t="s">
        <v>16</v>
      </c>
      <c r="F109" s="15"/>
      <c r="G109" s="6">
        <v>0</v>
      </c>
      <c r="H109" s="78">
        <v>7158</v>
      </c>
      <c r="I109" s="90">
        <v>7158</v>
      </c>
      <c r="J109" s="88" t="s">
        <v>128</v>
      </c>
    </row>
    <row r="110" spans="2:10" ht="12" customHeight="1">
      <c r="B110" s="56"/>
      <c r="C110" s="10"/>
      <c r="D110" s="15"/>
      <c r="E110" s="15" t="s">
        <v>20</v>
      </c>
      <c r="F110" s="15"/>
      <c r="G110" s="6">
        <v>3500</v>
      </c>
      <c r="H110" s="78">
        <v>1900</v>
      </c>
      <c r="I110" s="90" t="s">
        <v>159</v>
      </c>
      <c r="J110" s="88"/>
    </row>
    <row r="111" spans="2:10" ht="12" customHeight="1">
      <c r="B111" s="56"/>
      <c r="C111" s="10"/>
      <c r="D111" s="15"/>
      <c r="E111" s="15" t="s">
        <v>73</v>
      </c>
      <c r="F111" s="15"/>
      <c r="G111" s="6">
        <v>0</v>
      </c>
      <c r="H111" s="78">
        <v>2787</v>
      </c>
      <c r="I111" s="90">
        <v>2787</v>
      </c>
      <c r="J111" s="88" t="s">
        <v>129</v>
      </c>
    </row>
    <row r="112" spans="2:10" ht="12" customHeight="1">
      <c r="B112" s="56"/>
      <c r="C112" s="10"/>
      <c r="D112" s="15"/>
      <c r="E112" s="15" t="s">
        <v>17</v>
      </c>
      <c r="F112" s="15"/>
      <c r="G112" s="6">
        <v>0</v>
      </c>
      <c r="H112" s="78">
        <v>0</v>
      </c>
      <c r="I112" s="90">
        <v>0</v>
      </c>
      <c r="J112" s="88"/>
    </row>
    <row r="113" spans="2:10" ht="12" customHeight="1">
      <c r="B113" s="56"/>
      <c r="C113" s="10"/>
      <c r="D113" s="15"/>
      <c r="E113" s="15" t="s">
        <v>74</v>
      </c>
      <c r="F113" s="15"/>
      <c r="G113" s="6">
        <v>0</v>
      </c>
      <c r="H113" s="78">
        <v>0</v>
      </c>
      <c r="I113" s="90">
        <v>0</v>
      </c>
      <c r="J113" s="88"/>
    </row>
    <row r="114" spans="2:10" ht="12" customHeight="1">
      <c r="B114" s="56"/>
      <c r="C114" s="10"/>
      <c r="D114" s="15"/>
      <c r="E114" s="15" t="s">
        <v>18</v>
      </c>
      <c r="F114" s="15"/>
      <c r="G114" s="6">
        <v>0</v>
      </c>
      <c r="H114" s="78">
        <v>207</v>
      </c>
      <c r="I114" s="90">
        <v>207</v>
      </c>
      <c r="J114" s="88"/>
    </row>
    <row r="115" spans="2:10" ht="12" customHeight="1">
      <c r="B115" s="56"/>
      <c r="C115" s="10"/>
      <c r="D115" s="15"/>
      <c r="E115" s="15" t="s">
        <v>75</v>
      </c>
      <c r="F115" s="15"/>
      <c r="G115" s="6">
        <v>0</v>
      </c>
      <c r="H115" s="78">
        <v>0</v>
      </c>
      <c r="I115" s="90">
        <v>0</v>
      </c>
      <c r="J115" s="88"/>
    </row>
    <row r="116" spans="2:10" ht="12" customHeight="1">
      <c r="B116" s="56"/>
      <c r="C116" s="10"/>
      <c r="D116" s="15"/>
      <c r="E116" s="15" t="s">
        <v>76</v>
      </c>
      <c r="F116" s="15"/>
      <c r="G116" s="6">
        <v>0</v>
      </c>
      <c r="H116" s="78">
        <v>0</v>
      </c>
      <c r="I116" s="90">
        <v>0</v>
      </c>
      <c r="J116" s="88"/>
    </row>
    <row r="117" spans="2:10" ht="12" customHeight="1">
      <c r="B117" s="56"/>
      <c r="C117" s="10"/>
      <c r="D117" s="15"/>
      <c r="E117" s="16" t="s">
        <v>44</v>
      </c>
      <c r="F117" s="17"/>
      <c r="G117" s="22">
        <f>SUM(G87:G116)</f>
        <v>246925</v>
      </c>
      <c r="H117" s="79">
        <v>266875</v>
      </c>
      <c r="I117" s="92">
        <v>19950</v>
      </c>
      <c r="J117" s="88"/>
    </row>
    <row r="118" spans="2:10" ht="12" customHeight="1">
      <c r="B118" s="56"/>
      <c r="C118" s="4"/>
      <c r="D118" s="74" t="s">
        <v>61</v>
      </c>
      <c r="E118" s="74"/>
      <c r="F118" s="40"/>
      <c r="G118" s="34">
        <f>G85+G117</f>
        <v>707545</v>
      </c>
      <c r="H118" s="82">
        <v>579594</v>
      </c>
      <c r="I118" s="91" t="s">
        <v>160</v>
      </c>
      <c r="J118" s="88"/>
    </row>
    <row r="119" spans="2:10" ht="12" customHeight="1">
      <c r="B119" s="59" t="s">
        <v>56</v>
      </c>
      <c r="C119" s="5"/>
      <c r="D119" s="5"/>
      <c r="E119" s="5"/>
      <c r="F119" s="5"/>
      <c r="G119" s="36">
        <f>G73+G118</f>
        <v>6538624</v>
      </c>
      <c r="H119" s="81">
        <v>7721253</v>
      </c>
      <c r="I119" s="95">
        <v>1182629</v>
      </c>
      <c r="J119" s="88"/>
    </row>
    <row r="120" spans="2:10" ht="12" customHeight="1">
      <c r="B120" s="60" t="s">
        <v>88</v>
      </c>
      <c r="C120" s="24"/>
      <c r="D120" s="24"/>
      <c r="E120" s="24"/>
      <c r="F120" s="24"/>
      <c r="G120" s="25"/>
      <c r="H120" s="78"/>
      <c r="I120" s="90"/>
      <c r="J120" s="61"/>
    </row>
    <row r="121" spans="2:10" ht="12" customHeight="1">
      <c r="B121" s="62" t="s">
        <v>89</v>
      </c>
      <c r="C121" s="28"/>
      <c r="D121" s="28"/>
      <c r="E121" s="28"/>
      <c r="F121" s="28"/>
      <c r="G121" s="37">
        <v>0</v>
      </c>
      <c r="H121" s="83">
        <v>0</v>
      </c>
      <c r="I121" s="95">
        <v>0</v>
      </c>
      <c r="J121" s="88"/>
    </row>
    <row r="122" spans="2:10" ht="12" customHeight="1">
      <c r="B122" s="63" t="s">
        <v>90</v>
      </c>
      <c r="C122" s="26"/>
      <c r="D122" s="26"/>
      <c r="E122" s="26"/>
      <c r="F122" s="26"/>
      <c r="G122" s="27"/>
      <c r="H122" s="80"/>
      <c r="I122" s="91"/>
      <c r="J122" s="88"/>
    </row>
    <row r="123" spans="2:10" ht="12" customHeight="1">
      <c r="B123" s="62" t="s">
        <v>91</v>
      </c>
      <c r="C123" s="28"/>
      <c r="D123" s="28"/>
      <c r="E123" s="28"/>
      <c r="F123" s="28"/>
      <c r="G123" s="37">
        <v>0</v>
      </c>
      <c r="H123" s="83">
        <v>0</v>
      </c>
      <c r="I123" s="95">
        <v>0</v>
      </c>
      <c r="J123" s="88"/>
    </row>
    <row r="124" spans="2:10" ht="12" customHeight="1">
      <c r="B124" s="59"/>
      <c r="C124" s="5"/>
      <c r="D124" s="5" t="s">
        <v>46</v>
      </c>
      <c r="E124" s="5"/>
      <c r="F124" s="5"/>
      <c r="G124" s="36">
        <f>G29-G119</f>
        <v>566476</v>
      </c>
      <c r="H124" s="81">
        <v>3949407</v>
      </c>
      <c r="I124" s="93"/>
      <c r="J124" s="88"/>
    </row>
    <row r="125" spans="2:10" ht="12" customHeight="1">
      <c r="B125" s="56"/>
      <c r="C125" s="3"/>
      <c r="D125" s="3" t="s">
        <v>47</v>
      </c>
      <c r="E125" s="3"/>
      <c r="F125" s="3"/>
      <c r="G125" s="38">
        <v>0</v>
      </c>
      <c r="H125" s="80">
        <v>74500</v>
      </c>
      <c r="I125" s="91"/>
      <c r="J125" s="88"/>
    </row>
    <row r="126" spans="2:10" ht="12" customHeight="1">
      <c r="B126" s="56" t="s">
        <v>45</v>
      </c>
      <c r="C126" s="3"/>
      <c r="D126" s="3" t="s">
        <v>48</v>
      </c>
      <c r="E126" s="3"/>
      <c r="F126" s="3"/>
      <c r="G126" s="38">
        <v>266476</v>
      </c>
      <c r="H126" s="80">
        <v>3874907</v>
      </c>
      <c r="I126" s="91"/>
      <c r="J126" s="88"/>
    </row>
    <row r="127" spans="2:10" ht="12" customHeight="1">
      <c r="B127" s="56"/>
      <c r="C127" s="3"/>
      <c r="D127" s="3" t="s">
        <v>49</v>
      </c>
      <c r="E127" s="3"/>
      <c r="F127" s="3"/>
      <c r="G127" s="38">
        <v>151924</v>
      </c>
      <c r="H127" s="80">
        <v>151924</v>
      </c>
      <c r="I127" s="91"/>
      <c r="J127" s="88"/>
    </row>
    <row r="128" spans="2:10" ht="12" customHeight="1">
      <c r="B128" s="59" t="s">
        <v>50</v>
      </c>
      <c r="C128" s="5"/>
      <c r="D128" s="5" t="s">
        <v>51</v>
      </c>
      <c r="E128" s="5"/>
      <c r="F128" s="5"/>
      <c r="G128" s="36">
        <v>422900</v>
      </c>
      <c r="H128" s="83">
        <v>4026831</v>
      </c>
      <c r="I128" s="95"/>
      <c r="J128" s="64"/>
    </row>
    <row r="129" spans="10:10">
      <c r="J129" s="43"/>
    </row>
  </sheetData>
  <mergeCells count="34">
    <mergeCell ref="D75:E75"/>
    <mergeCell ref="D86:E86"/>
    <mergeCell ref="D118:E118"/>
    <mergeCell ref="D22:E22"/>
    <mergeCell ref="D26:E26"/>
    <mergeCell ref="D27:E27"/>
    <mergeCell ref="D28:E28"/>
    <mergeCell ref="D32:E32"/>
    <mergeCell ref="D41:E41"/>
    <mergeCell ref="D73:E73"/>
    <mergeCell ref="D25:E25"/>
    <mergeCell ref="D19:E19"/>
    <mergeCell ref="D20:E20"/>
    <mergeCell ref="D21:E21"/>
    <mergeCell ref="D23:E23"/>
    <mergeCell ref="D24:E24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F15"/>
    <mergeCell ref="D16:E16"/>
    <mergeCell ref="D17:E17"/>
    <mergeCell ref="B5:E5"/>
    <mergeCell ref="B1:I1"/>
    <mergeCell ref="D2:E2"/>
    <mergeCell ref="G2:H2"/>
    <mergeCell ref="F3:J3"/>
    <mergeCell ref="B4:J4"/>
  </mergeCells>
  <phoneticPr fontId="3"/>
  <pageMargins left="0.70866141732283472" right="0.31496062992125984" top="0.35433070866141736" bottom="0.35433070866141736" header="0.31496062992125984" footer="0.31496062992125984"/>
  <pageSetup paperSize="9" scale="92" fitToHeight="2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決算の対予実績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須田 幸隆</cp:lastModifiedBy>
  <cp:lastPrinted>2016-06-11T22:52:18Z</cp:lastPrinted>
  <dcterms:created xsi:type="dcterms:W3CDTF">2014-03-10T06:57:50Z</dcterms:created>
  <dcterms:modified xsi:type="dcterms:W3CDTF">2016-06-19T06:52:36Z</dcterms:modified>
</cp:coreProperties>
</file>