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0" yWindow="0" windowWidth="24520" windowHeight="19620"/>
  </bookViews>
  <sheets>
    <sheet name="活動計算書" sheetId="18" r:id="rId1"/>
  </sheets>
  <externalReferences>
    <externalReference r:id="rId2"/>
    <externalReference r:id="rId3"/>
  </externalReferences>
  <definedNames>
    <definedName name="_xlnm.Print_Area" localSheetId="0">活動計算書!$A$1:$I$126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0" i="18" l="1"/>
  <c r="G69" i="18"/>
  <c r="G68" i="18"/>
  <c r="G67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114" i="18"/>
  <c r="G113" i="18"/>
  <c r="G112" i="18"/>
  <c r="G111" i="18"/>
  <c r="G110" i="18"/>
  <c r="G99" i="18"/>
  <c r="G96" i="18"/>
  <c r="G100" i="18"/>
  <c r="G95" i="18"/>
  <c r="G94" i="18"/>
  <c r="G108" i="18"/>
  <c r="G106" i="18"/>
  <c r="G105" i="18"/>
  <c r="G104" i="18"/>
  <c r="G102" i="18"/>
  <c r="G98" i="18"/>
  <c r="G93" i="18"/>
  <c r="G87" i="18"/>
  <c r="G81" i="18"/>
  <c r="G109" i="18"/>
  <c r="G107" i="18"/>
  <c r="G103" i="18"/>
  <c r="G101" i="18"/>
  <c r="G97" i="18"/>
  <c r="G92" i="18"/>
  <c r="G91" i="18"/>
  <c r="G90" i="18"/>
  <c r="G89" i="18"/>
  <c r="G88" i="18"/>
  <c r="G86" i="18"/>
  <c r="G85" i="18"/>
  <c r="G82" i="18"/>
  <c r="G80" i="18"/>
  <c r="G79" i="18"/>
  <c r="G78" i="18"/>
  <c r="G77" i="18"/>
  <c r="G76" i="18"/>
  <c r="G75" i="18"/>
  <c r="G24" i="18"/>
  <c r="G21" i="18"/>
  <c r="G20" i="18"/>
  <c r="G19" i="18"/>
  <c r="G16" i="18"/>
  <c r="G15" i="18"/>
  <c r="G12" i="18"/>
  <c r="G9" i="18"/>
  <c r="G35" i="18"/>
  <c r="G71" i="18"/>
  <c r="G38" i="18"/>
  <c r="G37" i="18"/>
  <c r="G36" i="18"/>
  <c r="G34" i="18"/>
  <c r="G33" i="18"/>
  <c r="G32" i="18"/>
  <c r="G26" i="18"/>
  <c r="G115" i="18"/>
  <c r="I121" i="18"/>
  <c r="I119" i="18"/>
  <c r="H17" i="18"/>
  <c r="G83" i="18"/>
  <c r="G39" i="18"/>
  <c r="H22" i="18"/>
  <c r="H116" i="18"/>
  <c r="H27" i="18"/>
  <c r="H72" i="18"/>
  <c r="I117" i="18"/>
  <c r="H13" i="18"/>
  <c r="I28" i="18"/>
  <c r="I122" i="18"/>
  <c r="I124" i="18"/>
  <c r="I126" i="18"/>
</calcChain>
</file>

<file path=xl/sharedStrings.xml><?xml version="1.0" encoding="utf-8"?>
<sst xmlns="http://schemas.openxmlformats.org/spreadsheetml/2006/main" count="135" uniqueCount="96">
  <si>
    <t>賞与</t>
  </si>
  <si>
    <t>通勤交通費</t>
  </si>
  <si>
    <t>法定福利費</t>
  </si>
  <si>
    <t>広告宣伝費</t>
  </si>
  <si>
    <t>交際費</t>
  </si>
  <si>
    <t>会議費</t>
  </si>
  <si>
    <t>通信費</t>
  </si>
  <si>
    <t>消耗品費</t>
  </si>
  <si>
    <t>事務用品費</t>
  </si>
  <si>
    <t>修繕費</t>
  </si>
  <si>
    <t>水道光熱費</t>
  </si>
  <si>
    <t>新聞図書費</t>
  </si>
  <si>
    <t>諸会費</t>
  </si>
  <si>
    <t>支払手数料</t>
  </si>
  <si>
    <t>車両費</t>
  </si>
  <si>
    <t>リース料</t>
  </si>
  <si>
    <t>保険料</t>
  </si>
  <si>
    <t>寄付金</t>
  </si>
  <si>
    <t>減価償却費</t>
  </si>
  <si>
    <t>地代家賃</t>
  </si>
  <si>
    <t>租税公課</t>
  </si>
  <si>
    <t>受取利息</t>
  </si>
  <si>
    <t>受取寄付金</t>
  </si>
  <si>
    <t>まで</t>
  </si>
  <si>
    <t>1.</t>
  </si>
  <si>
    <t>旅費交通費</t>
  </si>
  <si>
    <t>2.</t>
  </si>
  <si>
    <t>科目</t>
    <rPh sb="0" eb="2">
      <t>カモク</t>
    </rPh>
    <phoneticPr fontId="3"/>
  </si>
  <si>
    <t>受取会費計</t>
  </si>
  <si>
    <t>受取会費</t>
  </si>
  <si>
    <t>受取寄付金計</t>
  </si>
  <si>
    <t>3.</t>
  </si>
  <si>
    <t>受取助成金等</t>
  </si>
  <si>
    <t>受取助成金計</t>
  </si>
  <si>
    <t>4.</t>
  </si>
  <si>
    <t>事業収益</t>
  </si>
  <si>
    <t>事業収益計</t>
  </si>
  <si>
    <t>６.</t>
  </si>
  <si>
    <t>その他収益</t>
  </si>
  <si>
    <t>受取配当</t>
  </si>
  <si>
    <t>雑収益</t>
  </si>
  <si>
    <t>その他の収益計</t>
  </si>
  <si>
    <t>人件費計</t>
  </si>
  <si>
    <t>その他の経費計</t>
  </si>
  <si>
    <t> 　　　</t>
  </si>
  <si>
    <t>税引前当期正味財産増減額</t>
  </si>
  <si>
    <t>法人税、住民税等</t>
  </si>
  <si>
    <t>当期正味財産増減額</t>
  </si>
  <si>
    <t>前期繰越正味財産額</t>
  </si>
  <si>
    <t> 　　</t>
  </si>
  <si>
    <t>次期繰越正味財産額</t>
  </si>
  <si>
    <t xml:space="preserve">  経常収益計</t>
  </si>
  <si>
    <t>Ⅱ 経常費用</t>
  </si>
  <si>
    <t>（１）人件費</t>
    <phoneticPr fontId="3"/>
  </si>
  <si>
    <t>（２）その他経費</t>
    <phoneticPr fontId="3"/>
  </si>
  <si>
    <t>　　経常費用計</t>
  </si>
  <si>
    <t>～</t>
  </si>
  <si>
    <t>(単位：円)</t>
    <rPh sb="1" eb="3">
      <t>タンイ</t>
    </rPh>
    <phoneticPr fontId="2"/>
  </si>
  <si>
    <t>金額</t>
    <rPh sb="0" eb="2">
      <t>キンガク</t>
    </rPh>
    <phoneticPr fontId="3"/>
  </si>
  <si>
    <t>1.事業費</t>
    <rPh sb="2" eb="5">
      <t>ジギョウヒ</t>
    </rPh>
    <phoneticPr fontId="3"/>
  </si>
  <si>
    <t>事業費計</t>
    <rPh sb="0" eb="3">
      <t>ジギョウヒ</t>
    </rPh>
    <rPh sb="3" eb="4">
      <t>ケイ</t>
    </rPh>
    <phoneticPr fontId="3"/>
  </si>
  <si>
    <t>管理費計</t>
    <rPh sb="0" eb="3">
      <t>カンリヒ</t>
    </rPh>
    <rPh sb="3" eb="4">
      <t>ケイ</t>
    </rPh>
    <phoneticPr fontId="3"/>
  </si>
  <si>
    <t>特定非営利活動法人横浜成年後見つばさ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ヨコハマ</t>
    </rPh>
    <rPh sb="11" eb="13">
      <t>セイネン</t>
    </rPh>
    <rPh sb="13" eb="15">
      <t>コウケン</t>
    </rPh>
    <phoneticPr fontId="1"/>
  </si>
  <si>
    <t>役員報酬</t>
  </si>
  <si>
    <t>役員賞与</t>
  </si>
  <si>
    <t>給料手当</t>
  </si>
  <si>
    <t>雑給</t>
  </si>
  <si>
    <t>荷造運賃</t>
  </si>
  <si>
    <t>謝金</t>
  </si>
  <si>
    <t>支払会費</t>
  </si>
  <si>
    <t>販売手数料</t>
  </si>
  <si>
    <t>印刷費</t>
  </si>
  <si>
    <t>賃借料</t>
  </si>
  <si>
    <t>支払報酬料</t>
  </si>
  <si>
    <t>研究開発費</t>
  </si>
  <si>
    <t>支払利息</t>
    <rPh sb="0" eb="2">
      <t>シハライ</t>
    </rPh>
    <rPh sb="2" eb="4">
      <t>リソク</t>
    </rPh>
    <phoneticPr fontId="3"/>
  </si>
  <si>
    <t>雑損失</t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</si>
  <si>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</si>
  <si>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成年後見事業</t>
    <rPh sb="0" eb="2">
      <t>セイネン</t>
    </rPh>
    <rPh sb="2" eb="4">
      <t>コウケン</t>
    </rPh>
    <rPh sb="4" eb="6">
      <t>ジギョウ</t>
    </rPh>
    <phoneticPr fontId="3"/>
  </si>
  <si>
    <t>権利擁護事業</t>
    <rPh sb="0" eb="2">
      <t>ケンリ</t>
    </rPh>
    <rPh sb="2" eb="4">
      <t>ヨウゴ</t>
    </rPh>
    <rPh sb="4" eb="6">
      <t>ジギョウ</t>
    </rPh>
    <phoneticPr fontId="3"/>
  </si>
  <si>
    <t>1.管理費</t>
    <rPh sb="2" eb="5">
      <t>カンリヒ</t>
    </rPh>
    <phoneticPr fontId="3"/>
  </si>
  <si>
    <t>任意契約事業</t>
    <rPh sb="0" eb="2">
      <t>ニンイ</t>
    </rPh>
    <rPh sb="2" eb="4">
      <t>ケイヤク</t>
    </rPh>
    <rPh sb="4" eb="6">
      <t>ジギョウ</t>
    </rPh>
    <phoneticPr fontId="3"/>
  </si>
  <si>
    <t>成年後見報酬</t>
    <rPh sb="0" eb="2">
      <t>セイネン</t>
    </rPh>
    <rPh sb="2" eb="4">
      <t>コウケン</t>
    </rPh>
    <rPh sb="4" eb="6">
      <t>ホウシュウ</t>
    </rPh>
    <phoneticPr fontId="3"/>
  </si>
  <si>
    <t>日揮助成金</t>
    <rPh sb="0" eb="1">
      <t>ニチ</t>
    </rPh>
    <rPh sb="2" eb="5">
      <t>ジョセイキン</t>
    </rPh>
    <phoneticPr fontId="3"/>
  </si>
  <si>
    <t>横浜市社協助成金</t>
    <rPh sb="0" eb="3">
      <t>ヨコハマシ</t>
    </rPh>
    <rPh sb="3" eb="5">
      <t>シャキョウ</t>
    </rPh>
    <rPh sb="5" eb="7">
      <t>ジョセイ</t>
    </rPh>
    <rPh sb="7" eb="8">
      <t>キン</t>
    </rPh>
    <phoneticPr fontId="3"/>
  </si>
  <si>
    <t>福利厚生費</t>
  </si>
  <si>
    <t>福利厚生費</t>
    <rPh sb="0" eb="2">
      <t>フクリ</t>
    </rPh>
    <rPh sb="2" eb="5">
      <t>コウセイヒ</t>
    </rPh>
    <phoneticPr fontId="3"/>
  </si>
  <si>
    <t>１．経常収益</t>
    <rPh sb="2" eb="4">
      <t>ケイジョウ</t>
    </rPh>
    <rPh sb="4" eb="6">
      <t>シュウエキ</t>
    </rPh>
    <phoneticPr fontId="3"/>
  </si>
  <si>
    <t>Ⅲ．経常外収益</t>
    <rPh sb="2" eb="4">
      <t>ケイジョウ</t>
    </rPh>
    <rPh sb="4" eb="5">
      <t>ガイ</t>
    </rPh>
    <rPh sb="5" eb="7">
      <t>シュウエキ</t>
    </rPh>
    <phoneticPr fontId="3"/>
  </si>
  <si>
    <t>　経常外収益計</t>
    <rPh sb="1" eb="3">
      <t>ケイジョウ</t>
    </rPh>
    <rPh sb="3" eb="4">
      <t>ガイ</t>
    </rPh>
    <rPh sb="4" eb="6">
      <t>シュウエキ</t>
    </rPh>
    <rPh sb="6" eb="7">
      <t>ケイ</t>
    </rPh>
    <phoneticPr fontId="3"/>
  </si>
  <si>
    <t>Ⅳ．経常外費用</t>
    <rPh sb="2" eb="4">
      <t>ケイジョウ</t>
    </rPh>
    <rPh sb="4" eb="5">
      <t>ガイ</t>
    </rPh>
    <rPh sb="5" eb="7">
      <t>ヒヨウ</t>
    </rPh>
    <phoneticPr fontId="3"/>
  </si>
  <si>
    <t>　経常外費用計</t>
    <rPh sb="1" eb="3">
      <t>ケイジョウ</t>
    </rPh>
    <rPh sb="3" eb="4">
      <t>ガイ</t>
    </rPh>
    <rPh sb="4" eb="6">
      <t>ヒヨウ</t>
    </rPh>
    <rPh sb="6" eb="7">
      <t>ケイ</t>
    </rPh>
    <phoneticPr fontId="3"/>
  </si>
  <si>
    <t>外注費</t>
    <rPh sb="0" eb="3">
      <t>ガイチュウヒ</t>
    </rPh>
    <phoneticPr fontId="3"/>
  </si>
  <si>
    <t>正会員受取会費</t>
    <phoneticPr fontId="3"/>
  </si>
  <si>
    <t>2015年度　活動計算書</t>
    <rPh sb="4" eb="6">
      <t>ネンド</t>
    </rPh>
    <rPh sb="7" eb="9">
      <t>カツドウ</t>
    </rPh>
    <rPh sb="9" eb="12">
      <t>ケイサンショ</t>
    </rPh>
    <phoneticPr fontId="5"/>
  </si>
  <si>
    <t>外注費</t>
    <rPh sb="0" eb="3">
      <t>ガイチュウヒ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</si>
</sst>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[$-F800]dddd\,\ mmmm\ dd\,\ yyyy"/>
  </numFmts>
  <fonts count="12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HGS創英ﾌﾟﾚｾﾞﾝｽEB"/>
      <family val="1"/>
      <charset val="128"/>
    </font>
    <font>
      <b/>
      <sz val="12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4" fillId="0" borderId="0" applyFont="0" applyFill="0" applyBorder="0" applyAlignment="0" applyProtection="0">
      <alignment vertical="center"/>
    </xf>
    <xf numFmtId="0" fontId="2" fillId="0" borderId="0"/>
    <xf numFmtId="0" fontId="10" fillId="0" borderId="0">
      <alignment vertical="center"/>
    </xf>
    <xf numFmtId="38" fontId="10" fillId="0" borderId="0">
      <alignment vertical="center"/>
    </xf>
  </cellStyleXfs>
  <cellXfs count="90">
    <xf numFmtId="0" fontId="0" fillId="0" borderId="0" xfId="0">
      <alignment vertical="center"/>
    </xf>
    <xf numFmtId="0" fontId="7" fillId="2" borderId="0" xfId="0" applyFont="1" applyFill="1" applyBorder="1" applyAlignment="1">
      <alignment vertical="center" shrinkToFit="1"/>
    </xf>
    <xf numFmtId="176" fontId="8" fillId="0" borderId="8" xfId="2" applyNumberFormat="1" applyFont="1" applyBorder="1">
      <alignment vertical="center"/>
    </xf>
    <xf numFmtId="0" fontId="0" fillId="0" borderId="11" xfId="0" applyBorder="1">
      <alignment vertical="center"/>
    </xf>
    <xf numFmtId="0" fontId="8" fillId="0" borderId="0" xfId="0" applyFont="1" applyBorder="1">
      <alignment vertical="center"/>
    </xf>
    <xf numFmtId="0" fontId="8" fillId="0" borderId="15" xfId="0" applyFont="1" applyBorder="1">
      <alignment vertical="center"/>
    </xf>
    <xf numFmtId="0" fontId="0" fillId="4" borderId="4" xfId="0" applyFill="1" applyBorder="1">
      <alignment vertical="center"/>
    </xf>
    <xf numFmtId="0" fontId="8" fillId="4" borderId="1" xfId="0" applyFont="1" applyFill="1" applyBorder="1">
      <alignment vertical="center"/>
    </xf>
    <xf numFmtId="176" fontId="8" fillId="0" borderId="11" xfId="2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31" fontId="7" fillId="2" borderId="0" xfId="0" applyNumberFormat="1" applyFont="1" applyFill="1" applyBorder="1" applyAlignment="1">
      <alignment vertical="center" shrinkToFit="1"/>
    </xf>
    <xf numFmtId="177" fontId="7" fillId="2" borderId="0" xfId="0" applyNumberFormat="1" applyFont="1" applyFill="1" applyBorder="1" applyAlignment="1">
      <alignment vertical="center" shrinkToFit="1"/>
    </xf>
    <xf numFmtId="38" fontId="0" fillId="0" borderId="11" xfId="2" applyFont="1" applyBorder="1">
      <alignment vertical="center"/>
    </xf>
    <xf numFmtId="38" fontId="0" fillId="0" borderId="0" xfId="2" applyFont="1" applyBorder="1">
      <alignment vertical="center"/>
    </xf>
    <xf numFmtId="38" fontId="8" fillId="0" borderId="0" xfId="2" applyFont="1" applyBorder="1">
      <alignment vertical="center"/>
    </xf>
    <xf numFmtId="38" fontId="8" fillId="0" borderId="15" xfId="2" applyFont="1" applyBorder="1">
      <alignment vertical="center"/>
    </xf>
    <xf numFmtId="38" fontId="8" fillId="0" borderId="12" xfId="2" applyFont="1" applyBorder="1">
      <alignment vertical="center"/>
    </xf>
    <xf numFmtId="38" fontId="0" fillId="4" borderId="4" xfId="2" applyFont="1" applyFill="1" applyBorder="1">
      <alignment vertical="center"/>
    </xf>
    <xf numFmtId="38" fontId="8" fillId="4" borderId="1" xfId="2" applyFont="1" applyFill="1" applyBorder="1">
      <alignment vertical="center"/>
    </xf>
    <xf numFmtId="38" fontId="8" fillId="4" borderId="1" xfId="2" applyFont="1" applyFill="1" applyBorder="1" applyAlignment="1">
      <alignment vertical="center" shrinkToFit="1"/>
    </xf>
    <xf numFmtId="38" fontId="8" fillId="0" borderId="0" xfId="2" applyFont="1" applyBorder="1" applyAlignment="1">
      <alignment vertical="center" shrinkToFit="1"/>
    </xf>
    <xf numFmtId="38" fontId="8" fillId="0" borderId="15" xfId="2" applyFont="1" applyBorder="1" applyAlignment="1">
      <alignment vertical="center" shrinkToFit="1"/>
    </xf>
    <xf numFmtId="38" fontId="0" fillId="0" borderId="0" xfId="2" applyFont="1">
      <alignment vertical="center"/>
    </xf>
    <xf numFmtId="176" fontId="9" fillId="0" borderId="8" xfId="2" applyNumberFormat="1" applyFont="1" applyBorder="1">
      <alignment vertical="center"/>
    </xf>
    <xf numFmtId="38" fontId="8" fillId="0" borderId="16" xfId="2" applyFont="1" applyBorder="1" applyAlignment="1">
      <alignment vertical="center" shrinkToFit="1"/>
    </xf>
    <xf numFmtId="176" fontId="9" fillId="0" borderId="6" xfId="2" applyNumberFormat="1" applyFont="1" applyBorder="1">
      <alignment vertical="center"/>
    </xf>
    <xf numFmtId="176" fontId="9" fillId="0" borderId="10" xfId="2" applyNumberFormat="1" applyFont="1" applyBorder="1">
      <alignment vertical="center"/>
    </xf>
    <xf numFmtId="176" fontId="9" fillId="0" borderId="9" xfId="2" applyNumberFormat="1" applyFont="1" applyBorder="1">
      <alignment vertical="center"/>
    </xf>
    <xf numFmtId="176" fontId="9" fillId="4" borderId="6" xfId="2" applyNumberFormat="1" applyFont="1" applyFill="1" applyBorder="1">
      <alignment vertical="center"/>
    </xf>
    <xf numFmtId="177" fontId="7" fillId="2" borderId="0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176" fontId="0" fillId="0" borderId="11" xfId="2" applyNumberFormat="1" applyFont="1" applyBorder="1">
      <alignment vertical="center"/>
    </xf>
    <xf numFmtId="176" fontId="0" fillId="0" borderId="8" xfId="2" applyNumberFormat="1" applyFont="1" applyBorder="1">
      <alignment vertical="center"/>
    </xf>
    <xf numFmtId="176" fontId="8" fillId="0" borderId="11" xfId="2" applyNumberFormat="1" applyFont="1" applyBorder="1" applyAlignment="1">
      <alignment horizontal="left" vertical="center" shrinkToFit="1"/>
    </xf>
    <xf numFmtId="176" fontId="8" fillId="0" borderId="10" xfId="2" applyNumberFormat="1" applyFont="1" applyBorder="1">
      <alignment vertical="center"/>
    </xf>
    <xf numFmtId="176" fontId="8" fillId="0" borderId="9" xfId="2" applyNumberFormat="1" applyFont="1" applyBorder="1">
      <alignment vertical="center"/>
    </xf>
    <xf numFmtId="176" fontId="8" fillId="4" borderId="6" xfId="2" applyNumberFormat="1" applyFont="1" applyFill="1" applyBorder="1">
      <alignment vertical="center"/>
    </xf>
    <xf numFmtId="176" fontId="9" fillId="0" borderId="6" xfId="2" applyNumberFormat="1" applyFont="1" applyBorder="1" applyAlignment="1">
      <alignment vertical="center" shrinkToFit="1"/>
    </xf>
    <xf numFmtId="176" fontId="8" fillId="0" borderId="14" xfId="0" applyNumberFormat="1" applyFont="1" applyBorder="1" applyAlignment="1">
      <alignment vertical="center" shrinkToFit="1"/>
    </xf>
    <xf numFmtId="176" fontId="8" fillId="4" borderId="4" xfId="2" applyNumberFormat="1" applyFont="1" applyFill="1" applyBorder="1">
      <alignment vertical="center"/>
    </xf>
    <xf numFmtId="176" fontId="8" fillId="0" borderId="11" xfId="2" applyNumberFormat="1" applyFont="1" applyBorder="1">
      <alignment vertical="center"/>
    </xf>
    <xf numFmtId="38" fontId="8" fillId="0" borderId="15" xfId="2" applyFont="1" applyBorder="1" applyAlignment="1">
      <alignment horizontal="left" vertical="center" shrinkToFit="1"/>
    </xf>
    <xf numFmtId="38" fontId="0" fillId="3" borderId="1" xfId="2" applyFont="1" applyFill="1" applyBorder="1" applyAlignment="1">
      <alignment horizontal="center" vertical="center"/>
    </xf>
    <xf numFmtId="38" fontId="8" fillId="0" borderId="0" xfId="2" applyFont="1" applyBorder="1" applyAlignment="1">
      <alignment horizontal="left" vertical="center" shrinkToFit="1"/>
    </xf>
    <xf numFmtId="38" fontId="8" fillId="0" borderId="12" xfId="2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176" fontId="8" fillId="0" borderId="19" xfId="2" applyNumberFormat="1" applyFont="1" applyBorder="1" applyAlignment="1">
      <alignment vertical="center" shrinkToFit="1"/>
    </xf>
    <xf numFmtId="176" fontId="9" fillId="0" borderId="20" xfId="2" applyNumberFormat="1" applyFont="1" applyBorder="1">
      <alignment vertical="center"/>
    </xf>
    <xf numFmtId="38" fontId="0" fillId="0" borderId="19" xfId="2" applyFont="1" applyBorder="1">
      <alignment vertical="center"/>
    </xf>
    <xf numFmtId="177" fontId="7" fillId="2" borderId="0" xfId="0" applyNumberFormat="1" applyFont="1" applyFill="1" applyBorder="1" applyAlignment="1">
      <alignment horizontal="right" vertical="center" shrinkToFit="1"/>
    </xf>
    <xf numFmtId="0" fontId="0" fillId="0" borderId="13" xfId="0" applyFill="1" applyBorder="1">
      <alignment vertical="center"/>
    </xf>
    <xf numFmtId="0" fontId="8" fillId="0" borderId="12" xfId="0" applyFont="1" applyFill="1" applyBorder="1">
      <alignment vertical="center"/>
    </xf>
    <xf numFmtId="176" fontId="8" fillId="0" borderId="13" xfId="2" applyNumberFormat="1" applyFont="1" applyFill="1" applyBorder="1">
      <alignment vertical="center"/>
    </xf>
    <xf numFmtId="176" fontId="9" fillId="0" borderId="9" xfId="2" applyNumberFormat="1" applyFont="1" applyFill="1" applyBorder="1">
      <alignment vertical="center"/>
    </xf>
    <xf numFmtId="0" fontId="0" fillId="0" borderId="11" xfId="0" applyFill="1" applyBorder="1">
      <alignment vertical="center"/>
    </xf>
    <xf numFmtId="0" fontId="8" fillId="0" borderId="0" xfId="0" applyFont="1" applyFill="1" applyBorder="1">
      <alignment vertical="center"/>
    </xf>
    <xf numFmtId="176" fontId="8" fillId="0" borderId="11" xfId="2" applyNumberFormat="1" applyFont="1" applyFill="1" applyBorder="1">
      <alignment vertical="center"/>
    </xf>
    <xf numFmtId="176" fontId="9" fillId="0" borderId="20" xfId="2" applyNumberFormat="1" applyFont="1" applyFill="1" applyBorder="1">
      <alignment vertical="center"/>
    </xf>
    <xf numFmtId="0" fontId="0" fillId="3" borderId="4" xfId="0" applyFill="1" applyBorder="1">
      <alignment vertical="center"/>
    </xf>
    <xf numFmtId="0" fontId="8" fillId="3" borderId="1" xfId="0" applyFont="1" applyFill="1" applyBorder="1">
      <alignment vertical="center"/>
    </xf>
    <xf numFmtId="176" fontId="8" fillId="3" borderId="4" xfId="2" applyNumberFormat="1" applyFont="1" applyFill="1" applyBorder="1">
      <alignment vertical="center"/>
    </xf>
    <xf numFmtId="176" fontId="9" fillId="3" borderId="6" xfId="2" applyNumberFormat="1" applyFont="1" applyFill="1" applyBorder="1">
      <alignment vertical="center"/>
    </xf>
    <xf numFmtId="38" fontId="8" fillId="0" borderId="0" xfId="2" applyFont="1" applyBorder="1" applyAlignment="1">
      <alignment horizontal="left" vertical="center" shrinkToFit="1"/>
    </xf>
    <xf numFmtId="38" fontId="8" fillId="0" borderId="0" xfId="2" applyFont="1" applyBorder="1" applyAlignment="1">
      <alignment horizontal="left" vertical="center" shrinkToFit="1"/>
    </xf>
    <xf numFmtId="0" fontId="0" fillId="0" borderId="21" xfId="0" applyBorder="1">
      <alignment vertical="center"/>
    </xf>
    <xf numFmtId="176" fontId="9" fillId="0" borderId="22" xfId="2" applyNumberFormat="1" applyFont="1" applyBorder="1">
      <alignment vertical="center"/>
    </xf>
    <xf numFmtId="38" fontId="0" fillId="0" borderId="21" xfId="2" applyFont="1" applyBorder="1">
      <alignment vertical="center"/>
    </xf>
    <xf numFmtId="176" fontId="8" fillId="0" borderId="20" xfId="2" applyNumberFormat="1" applyFont="1" applyBorder="1">
      <alignment vertical="center"/>
    </xf>
    <xf numFmtId="176" fontId="8" fillId="0" borderId="21" xfId="2" applyNumberFormat="1" applyFont="1" applyBorder="1" applyAlignment="1">
      <alignment horizontal="right" vertical="center" shrinkToFit="1"/>
    </xf>
    <xf numFmtId="38" fontId="8" fillId="0" borderId="0" xfId="2" applyFont="1" applyBorder="1" applyAlignment="1">
      <alignment horizontal="left" vertical="center" shrinkToFit="1"/>
    </xf>
    <xf numFmtId="38" fontId="8" fillId="0" borderId="17" xfId="2" applyFont="1" applyBorder="1">
      <alignment vertical="center"/>
    </xf>
    <xf numFmtId="38" fontId="8" fillId="0" borderId="17" xfId="2" applyFont="1" applyBorder="1" applyAlignment="1">
      <alignment horizontal="left" vertical="center" shrinkToFit="1"/>
    </xf>
    <xf numFmtId="176" fontId="8" fillId="0" borderId="18" xfId="2" applyNumberFormat="1" applyFont="1" applyBorder="1">
      <alignment vertical="center"/>
    </xf>
    <xf numFmtId="176" fontId="9" fillId="0" borderId="23" xfId="2" applyNumberFormat="1" applyFont="1" applyBorder="1">
      <alignment vertical="center"/>
    </xf>
    <xf numFmtId="0" fontId="8" fillId="0" borderId="15" xfId="0" applyFont="1" applyBorder="1" applyAlignment="1">
      <alignment horizontal="left" vertical="center" shrinkToFit="1"/>
    </xf>
    <xf numFmtId="38" fontId="8" fillId="0" borderId="0" xfId="2" applyFont="1" applyBorder="1" applyAlignment="1">
      <alignment horizontal="left" vertical="center" shrinkToFit="1"/>
    </xf>
    <xf numFmtId="38" fontId="8" fillId="0" borderId="7" xfId="2" applyFont="1" applyBorder="1" applyAlignment="1">
      <alignment horizontal="left" vertical="center" shrinkToFit="1"/>
    </xf>
    <xf numFmtId="38" fontId="8" fillId="0" borderId="15" xfId="2" applyFont="1" applyBorder="1" applyAlignment="1">
      <alignment horizontal="left" vertical="center" shrinkToFit="1"/>
    </xf>
    <xf numFmtId="38" fontId="8" fillId="0" borderId="12" xfId="2" applyFont="1" applyBorder="1" applyAlignment="1">
      <alignment horizontal="left" vertical="center" shrinkToFit="1"/>
    </xf>
    <xf numFmtId="38" fontId="8" fillId="0" borderId="17" xfId="2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38" fontId="0" fillId="0" borderId="15" xfId="2" applyFont="1" applyBorder="1" applyAlignment="1">
      <alignment horizontal="right" vertical="center"/>
    </xf>
    <xf numFmtId="177" fontId="7" fillId="2" borderId="0" xfId="0" applyNumberFormat="1" applyFont="1" applyFill="1" applyBorder="1" applyAlignment="1">
      <alignment horizontal="right" vertical="center" shrinkToFit="1"/>
    </xf>
    <xf numFmtId="177" fontId="7" fillId="2" borderId="0" xfId="0" applyNumberFormat="1" applyFont="1" applyFill="1" applyBorder="1" applyAlignment="1">
      <alignment horizontal="left" vertical="center" shrinkToFit="1"/>
    </xf>
    <xf numFmtId="38" fontId="0" fillId="3" borderId="4" xfId="2" applyFont="1" applyFill="1" applyBorder="1" applyAlignment="1">
      <alignment horizontal="center" vertical="center"/>
    </xf>
    <xf numFmtId="38" fontId="0" fillId="3" borderId="1" xfId="2" applyFont="1" applyFill="1" applyBorder="1" applyAlignment="1">
      <alignment horizontal="center" vertical="center"/>
    </xf>
    <xf numFmtId="177" fontId="11" fillId="2" borderId="0" xfId="0" applyNumberFormat="1" applyFont="1" applyFill="1" applyBorder="1" applyAlignment="1">
      <alignment horizontal="right" vertical="center" shrinkToFit="1"/>
    </xf>
    <xf numFmtId="38" fontId="0" fillId="3" borderId="4" xfId="2" applyFont="1" applyFill="1" applyBorder="1" applyAlignment="1">
      <alignment horizontal="center" vertical="center" wrapText="1"/>
    </xf>
    <xf numFmtId="38" fontId="0" fillId="3" borderId="1" xfId="2" applyFont="1" applyFill="1" applyBorder="1" applyAlignment="1">
      <alignment horizontal="center" vertical="center" wrapText="1"/>
    </xf>
    <xf numFmtId="38" fontId="0" fillId="3" borderId="5" xfId="2" applyFont="1" applyFill="1" applyBorder="1" applyAlignment="1">
      <alignment horizontal="center" vertical="center" wrapText="1"/>
    </xf>
  </cellXfs>
  <cellStyles count="6">
    <cellStyle name="Excel Built-in Comma [0]" xfId="5"/>
    <cellStyle name="Excel Built-in Normal" xfId="4"/>
    <cellStyle name="桁区切り" xfId="2" builtinId="6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&#24180;&#24230;&#25104;&#24180;&#24460;&#35211;&#12388;&#12400;&#12373;&#27770;&#31639;(&#65298;&#27425;&#65289;&#20024;&#23665;&#12373;&#12435;&#21407;&#312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PO&#27861;&#20154;&#12388;&#12400;&#12373;/1NPO&#27861;&#20154;&#12388;&#12400;&#12373;/&#32207;&#20250;&#12539;&#20840;&#20307;&#20250;/2016&#24180;&#24230;&#32207;&#20250;/16&#32207;&#20250;&#36039;&#26009;/2015&#24180;&#24230;&#25104;&#24180;&#24460;&#35211;&#12388;&#12400;&#12373;&#27770;&#31639;(&#65298;&#2742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活動計算書"/>
      <sheetName val="貸借対照表"/>
      <sheetName val="財産目録"/>
      <sheetName val="財務諸表の注記"/>
      <sheetName val="弥生決算"/>
      <sheetName val="配賦計算"/>
      <sheetName val="注記の２"/>
      <sheetName val="対予算活動実績書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1">
          <cell r="E21">
            <v>1542</v>
          </cell>
        </row>
      </sheetData>
      <sheetData sheetId="6">
        <row r="10">
          <cell r="L10">
            <v>4267522</v>
          </cell>
        </row>
        <row r="22">
          <cell r="J22">
            <v>1542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活動計算書"/>
      <sheetName val="貸借対照表"/>
      <sheetName val="財産目録"/>
      <sheetName val="財務諸表の注記"/>
      <sheetName val="弥生決算"/>
      <sheetName val="配賦計算"/>
      <sheetName val="注記の２"/>
      <sheetName val="対予算活動実績書"/>
    </sheetNames>
    <sheetDataSet>
      <sheetData sheetId="0"/>
      <sheetData sheetId="1"/>
      <sheetData sheetId="2"/>
      <sheetData sheetId="3"/>
      <sheetData sheetId="4">
        <row r="7">
          <cell r="E7">
            <v>0</v>
          </cell>
        </row>
      </sheetData>
      <sheetData sheetId="5">
        <row r="16">
          <cell r="K16">
            <v>0</v>
          </cell>
        </row>
      </sheetData>
      <sheetData sheetId="6">
        <row r="9">
          <cell r="E9">
            <v>6245600</v>
          </cell>
          <cell r="F9">
            <v>0</v>
          </cell>
          <cell r="G9">
            <v>400</v>
          </cell>
        </row>
        <row r="11">
          <cell r="H11">
            <v>300000</v>
          </cell>
          <cell r="I11">
            <v>300000</v>
          </cell>
        </row>
        <row r="12">
          <cell r="M12">
            <v>2000</v>
          </cell>
        </row>
        <row r="13">
          <cell r="M13">
            <v>138</v>
          </cell>
        </row>
        <row r="17">
          <cell r="K17">
            <v>0</v>
          </cell>
        </row>
        <row r="18">
          <cell r="K18">
            <v>0</v>
          </cell>
        </row>
        <row r="19">
          <cell r="J19">
            <v>680240</v>
          </cell>
          <cell r="K19">
            <v>275360</v>
          </cell>
        </row>
        <row r="20">
          <cell r="J20">
            <v>0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K22">
            <v>624</v>
          </cell>
        </row>
        <row r="23">
          <cell r="J23">
            <v>75089</v>
          </cell>
          <cell r="K23">
            <v>31735</v>
          </cell>
        </row>
        <row r="24">
          <cell r="J24">
            <v>0</v>
          </cell>
          <cell r="K24">
            <v>5000</v>
          </cell>
        </row>
        <row r="25">
          <cell r="J25">
            <v>3963360</v>
          </cell>
        </row>
        <row r="28">
          <cell r="J28">
            <v>33250</v>
          </cell>
          <cell r="K28">
            <v>1750</v>
          </cell>
        </row>
        <row r="29">
          <cell r="J29">
            <v>77879</v>
          </cell>
          <cell r="K29">
            <v>4101</v>
          </cell>
        </row>
        <row r="30">
          <cell r="J30">
            <v>0</v>
          </cell>
          <cell r="K30">
            <v>0</v>
          </cell>
        </row>
        <row r="31">
          <cell r="J31">
            <v>31600</v>
          </cell>
          <cell r="K31">
            <v>5000</v>
          </cell>
        </row>
        <row r="32">
          <cell r="J32">
            <v>3120</v>
          </cell>
          <cell r="K32">
            <v>1700</v>
          </cell>
        </row>
        <row r="33">
          <cell r="J33">
            <v>57840</v>
          </cell>
          <cell r="K33">
            <v>0</v>
          </cell>
        </row>
        <row r="34">
          <cell r="J34">
            <v>334772</v>
          </cell>
          <cell r="K34">
            <v>114133</v>
          </cell>
        </row>
        <row r="35">
          <cell r="J35">
            <v>187055</v>
          </cell>
          <cell r="K35">
            <v>29710</v>
          </cell>
        </row>
        <row r="36">
          <cell r="J36">
            <v>4750</v>
          </cell>
          <cell r="K36">
            <v>250</v>
          </cell>
        </row>
        <row r="37">
          <cell r="J37">
            <v>0</v>
          </cell>
          <cell r="K37">
            <v>0</v>
          </cell>
        </row>
        <row r="38">
          <cell r="J38">
            <v>19000</v>
          </cell>
          <cell r="K38">
            <v>1000</v>
          </cell>
        </row>
        <row r="39">
          <cell r="J39">
            <v>71951</v>
          </cell>
          <cell r="K39">
            <v>3459</v>
          </cell>
        </row>
        <row r="40">
          <cell r="J40">
            <v>159593</v>
          </cell>
          <cell r="K40">
            <v>31774</v>
          </cell>
        </row>
        <row r="41">
          <cell r="J41">
            <v>0</v>
          </cell>
          <cell r="K41">
            <v>0</v>
          </cell>
        </row>
        <row r="42">
          <cell r="J42">
            <v>58045</v>
          </cell>
          <cell r="K42">
            <v>3055</v>
          </cell>
        </row>
        <row r="43">
          <cell r="J43">
            <v>12250</v>
          </cell>
          <cell r="K43">
            <v>0</v>
          </cell>
        </row>
        <row r="44">
          <cell r="J44">
            <v>11400</v>
          </cell>
          <cell r="K44">
            <v>600</v>
          </cell>
        </row>
        <row r="45">
          <cell r="J45">
            <v>114640</v>
          </cell>
          <cell r="K45">
            <v>5058</v>
          </cell>
        </row>
        <row r="46">
          <cell r="J46">
            <v>0</v>
          </cell>
          <cell r="K46">
            <v>0</v>
          </cell>
        </row>
        <row r="47">
          <cell r="J47">
            <v>864736</v>
          </cell>
          <cell r="K47">
            <v>45514</v>
          </cell>
        </row>
        <row r="48">
          <cell r="J48">
            <v>0</v>
          </cell>
          <cell r="K48">
            <v>0</v>
          </cell>
        </row>
        <row r="49">
          <cell r="J49">
            <v>146609</v>
          </cell>
          <cell r="K49">
            <v>7719</v>
          </cell>
        </row>
        <row r="50">
          <cell r="J50">
            <v>135962</v>
          </cell>
          <cell r="K50">
            <v>7158</v>
          </cell>
        </row>
        <row r="51">
          <cell r="J51">
            <v>40200</v>
          </cell>
          <cell r="K51">
            <v>1900</v>
          </cell>
        </row>
        <row r="52">
          <cell r="J52">
            <v>52898</v>
          </cell>
          <cell r="K52">
            <v>2787</v>
          </cell>
        </row>
        <row r="53">
          <cell r="J53">
            <v>0</v>
          </cell>
          <cell r="K53">
            <v>0</v>
          </cell>
        </row>
        <row r="54">
          <cell r="J54">
            <v>0</v>
          </cell>
          <cell r="K54">
            <v>0</v>
          </cell>
        </row>
        <row r="55">
          <cell r="J55">
            <v>3878</v>
          </cell>
          <cell r="K55">
            <v>207</v>
          </cell>
        </row>
        <row r="56">
          <cell r="J56">
            <v>0</v>
          </cell>
          <cell r="K56">
            <v>0</v>
          </cell>
        </row>
        <row r="57">
          <cell r="J57">
            <v>0</v>
          </cell>
          <cell r="K57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L126"/>
  <sheetViews>
    <sheetView tabSelected="1" workbookViewId="0">
      <selection sqref="A1:I126"/>
    </sheetView>
  </sheetViews>
  <sheetFormatPr baseColWidth="12" defaultColWidth="8.83203125" defaultRowHeight="17" x14ac:dyDescent="0"/>
  <cols>
    <col min="1" max="1" width="5" customWidth="1"/>
    <col min="2" max="4" width="3.1640625" customWidth="1"/>
    <col min="5" max="5" width="24.5" customWidth="1"/>
    <col min="6" max="6" width="4.1640625" customWidth="1"/>
    <col min="7" max="9" width="12.6640625" customWidth="1"/>
  </cols>
  <sheetData>
    <row r="1" spans="1:12" ht="23">
      <c r="A1" s="30"/>
      <c r="B1" s="80" t="s">
        <v>94</v>
      </c>
      <c r="C1" s="80"/>
      <c r="D1" s="80"/>
      <c r="E1" s="80"/>
      <c r="F1" s="80"/>
      <c r="G1" s="80"/>
      <c r="H1" s="80"/>
      <c r="I1" s="80"/>
      <c r="J1" s="9"/>
      <c r="K1" s="9"/>
      <c r="L1" s="9"/>
    </row>
    <row r="2" spans="1:12" ht="18">
      <c r="A2" s="1"/>
      <c r="B2" s="1"/>
      <c r="C2" s="10"/>
      <c r="D2" s="82">
        <v>42095</v>
      </c>
      <c r="E2" s="82"/>
      <c r="F2" s="29" t="s">
        <v>56</v>
      </c>
      <c r="G2" s="83">
        <v>42460</v>
      </c>
      <c r="H2" s="83"/>
      <c r="I2" s="11" t="s">
        <v>23</v>
      </c>
      <c r="J2" s="10"/>
      <c r="K2" s="10"/>
      <c r="L2" s="11"/>
    </row>
    <row r="3" spans="1:12" ht="18">
      <c r="A3" s="1"/>
      <c r="B3" s="1"/>
      <c r="C3" s="10"/>
      <c r="D3" s="49"/>
      <c r="E3" s="49"/>
      <c r="F3" s="86" t="s">
        <v>62</v>
      </c>
      <c r="G3" s="86"/>
      <c r="H3" s="86"/>
      <c r="I3" s="86"/>
      <c r="J3" s="10"/>
      <c r="K3" s="10"/>
      <c r="L3" s="11"/>
    </row>
    <row r="4" spans="1:12">
      <c r="B4" s="81" t="s">
        <v>57</v>
      </c>
      <c r="C4" s="81"/>
      <c r="D4" s="81"/>
      <c r="E4" s="81"/>
      <c r="F4" s="81"/>
      <c r="G4" s="81"/>
      <c r="H4" s="81"/>
      <c r="I4" s="81"/>
    </row>
    <row r="5" spans="1:12" ht="17.25" customHeight="1">
      <c r="B5" s="84" t="s">
        <v>27</v>
      </c>
      <c r="C5" s="85"/>
      <c r="D5" s="85"/>
      <c r="E5" s="85"/>
      <c r="F5" s="42"/>
      <c r="G5" s="87" t="s">
        <v>58</v>
      </c>
      <c r="H5" s="88"/>
      <c r="I5" s="89"/>
    </row>
    <row r="6" spans="1:12">
      <c r="B6" s="12" t="s">
        <v>87</v>
      </c>
      <c r="C6" s="13"/>
      <c r="D6" s="13"/>
      <c r="E6" s="13"/>
      <c r="F6" s="13"/>
      <c r="G6" s="31"/>
      <c r="H6" s="32"/>
      <c r="I6" s="32"/>
    </row>
    <row r="7" spans="1:12">
      <c r="B7" s="12"/>
      <c r="C7" s="14" t="s">
        <v>24</v>
      </c>
      <c r="D7" s="75" t="s">
        <v>29</v>
      </c>
      <c r="E7" s="75"/>
      <c r="F7" s="43"/>
      <c r="G7" s="33"/>
      <c r="H7" s="2"/>
      <c r="I7" s="2"/>
    </row>
    <row r="8" spans="1:12">
      <c r="B8" s="12"/>
      <c r="C8" s="14"/>
      <c r="D8" s="75" t="s">
        <v>93</v>
      </c>
      <c r="E8" s="75"/>
      <c r="F8" s="43"/>
      <c r="G8" s="2">
        <v>215000</v>
      </c>
      <c r="H8" s="23"/>
      <c r="I8" s="23"/>
    </row>
    <row r="9" spans="1:12">
      <c r="B9" s="12"/>
      <c r="C9" s="14"/>
      <c r="D9" s="75" t="s">
        <v>77</v>
      </c>
      <c r="E9" s="75"/>
      <c r="F9" s="43"/>
      <c r="G9" s="2">
        <f>H10-G8</f>
        <v>340000</v>
      </c>
      <c r="H9" s="23"/>
      <c r="I9" s="23"/>
    </row>
    <row r="10" spans="1:12">
      <c r="B10" s="12"/>
      <c r="C10" s="15"/>
      <c r="D10" s="77" t="s">
        <v>28</v>
      </c>
      <c r="E10" s="77"/>
      <c r="F10" s="41"/>
      <c r="G10" s="34"/>
      <c r="H10" s="25">
        <v>555000</v>
      </c>
      <c r="I10" s="23"/>
    </row>
    <row r="11" spans="1:12">
      <c r="B11" s="12"/>
      <c r="C11" s="14" t="s">
        <v>26</v>
      </c>
      <c r="D11" s="75" t="s">
        <v>22</v>
      </c>
      <c r="E11" s="75"/>
      <c r="F11" s="43"/>
      <c r="G11" s="2"/>
      <c r="H11" s="23"/>
      <c r="I11" s="23"/>
    </row>
    <row r="12" spans="1:12">
      <c r="B12" s="12"/>
      <c r="C12" s="14"/>
      <c r="D12" s="75" t="s">
        <v>22</v>
      </c>
      <c r="E12" s="75"/>
      <c r="F12" s="43"/>
      <c r="G12" s="2">
        <f>[1]注記の２!L10</f>
        <v>4267522</v>
      </c>
      <c r="H12" s="23"/>
      <c r="I12" s="23"/>
    </row>
    <row r="13" spans="1:12">
      <c r="B13" s="12"/>
      <c r="C13" s="14"/>
      <c r="D13" s="75" t="s">
        <v>30</v>
      </c>
      <c r="E13" s="75"/>
      <c r="F13" s="43"/>
      <c r="G13" s="2"/>
      <c r="H13" s="27">
        <f>SUM(G12:G12)</f>
        <v>4267522</v>
      </c>
      <c r="I13" s="23"/>
    </row>
    <row r="14" spans="1:12">
      <c r="B14" s="12"/>
      <c r="C14" s="16" t="s">
        <v>31</v>
      </c>
      <c r="D14" s="78" t="s">
        <v>32</v>
      </c>
      <c r="E14" s="78"/>
      <c r="F14" s="44"/>
      <c r="G14" s="35"/>
      <c r="H14" s="27"/>
      <c r="I14" s="23"/>
    </row>
    <row r="15" spans="1:12">
      <c r="B15" s="48"/>
      <c r="C15" s="14"/>
      <c r="D15" s="75" t="s">
        <v>84</v>
      </c>
      <c r="E15" s="75"/>
      <c r="F15" s="76"/>
      <c r="G15" s="2">
        <f>[2]注記の２!I11</f>
        <v>300000</v>
      </c>
      <c r="H15" s="23"/>
      <c r="I15" s="23"/>
    </row>
    <row r="16" spans="1:12">
      <c r="B16" s="12"/>
      <c r="C16" s="14"/>
      <c r="D16" s="75" t="s">
        <v>83</v>
      </c>
      <c r="E16" s="75"/>
      <c r="F16" s="43"/>
      <c r="G16" s="2">
        <f>[2]注記の２!H11</f>
        <v>300000</v>
      </c>
      <c r="H16" s="23"/>
      <c r="I16" s="23"/>
    </row>
    <row r="17" spans="2:9">
      <c r="B17" s="12"/>
      <c r="C17" s="15"/>
      <c r="D17" s="77" t="s">
        <v>33</v>
      </c>
      <c r="E17" s="77"/>
      <c r="F17" s="41"/>
      <c r="G17" s="34"/>
      <c r="H17" s="73">
        <f>G15+G16</f>
        <v>600000</v>
      </c>
      <c r="I17" s="23"/>
    </row>
    <row r="18" spans="2:9">
      <c r="B18" s="12"/>
      <c r="C18" s="14" t="s">
        <v>34</v>
      </c>
      <c r="D18" s="75" t="s">
        <v>35</v>
      </c>
      <c r="E18" s="75"/>
      <c r="F18" s="43"/>
      <c r="G18" s="2"/>
      <c r="H18" s="23"/>
      <c r="I18" s="23"/>
    </row>
    <row r="19" spans="2:9">
      <c r="B19" s="12"/>
      <c r="C19" s="14"/>
      <c r="D19" s="75" t="s">
        <v>78</v>
      </c>
      <c r="E19" s="75"/>
      <c r="F19" s="43"/>
      <c r="G19" s="2">
        <f>[2]注記の２!E9</f>
        <v>6245600</v>
      </c>
      <c r="H19" s="23"/>
      <c r="I19" s="23"/>
    </row>
    <row r="20" spans="2:9">
      <c r="B20" s="12"/>
      <c r="C20" s="14"/>
      <c r="D20" s="75" t="s">
        <v>79</v>
      </c>
      <c r="E20" s="75"/>
      <c r="F20" s="43"/>
      <c r="G20" s="2">
        <f>[2]注記の２!G9</f>
        <v>400</v>
      </c>
      <c r="H20" s="23"/>
      <c r="I20" s="23"/>
    </row>
    <row r="21" spans="2:9">
      <c r="B21" s="12"/>
      <c r="C21" s="14"/>
      <c r="D21" s="75" t="s">
        <v>81</v>
      </c>
      <c r="E21" s="75"/>
      <c r="F21" s="63"/>
      <c r="G21" s="67">
        <f>[2]注記の２!F9</f>
        <v>0</v>
      </c>
      <c r="H21" s="47"/>
      <c r="I21" s="23"/>
    </row>
    <row r="22" spans="2:9">
      <c r="B22" s="12"/>
      <c r="C22" s="70"/>
      <c r="D22" s="79" t="s">
        <v>36</v>
      </c>
      <c r="E22" s="79"/>
      <c r="F22" s="71"/>
      <c r="G22" s="72"/>
      <c r="H22" s="73">
        <f>SUM(G19:G21)</f>
        <v>6246000</v>
      </c>
      <c r="I22" s="23"/>
    </row>
    <row r="23" spans="2:9">
      <c r="B23" s="12"/>
      <c r="C23" s="14" t="s">
        <v>37</v>
      </c>
      <c r="D23" s="75" t="s">
        <v>38</v>
      </c>
      <c r="E23" s="75"/>
      <c r="F23" s="43"/>
      <c r="G23" s="2"/>
      <c r="H23" s="23"/>
      <c r="I23" s="23"/>
    </row>
    <row r="24" spans="2:9">
      <c r="B24" s="12"/>
      <c r="C24" s="14"/>
      <c r="D24" s="75" t="s">
        <v>21</v>
      </c>
      <c r="E24" s="75"/>
      <c r="F24" s="43"/>
      <c r="G24" s="2">
        <f>[2]注記の２!M13</f>
        <v>138</v>
      </c>
      <c r="H24" s="23"/>
      <c r="I24" s="23"/>
    </row>
    <row r="25" spans="2:9">
      <c r="B25" s="12"/>
      <c r="C25" s="14"/>
      <c r="D25" s="75" t="s">
        <v>39</v>
      </c>
      <c r="E25" s="75"/>
      <c r="F25" s="43"/>
      <c r="G25" s="2">
        <v>0</v>
      </c>
      <c r="H25" s="23"/>
      <c r="I25" s="23"/>
    </row>
    <row r="26" spans="2:9">
      <c r="B26" s="12"/>
      <c r="C26" s="14"/>
      <c r="D26" s="75" t="s">
        <v>40</v>
      </c>
      <c r="E26" s="75"/>
      <c r="F26" s="43"/>
      <c r="G26" s="2">
        <f>[2]注記の２!M12</f>
        <v>2000</v>
      </c>
      <c r="H26" s="23"/>
      <c r="I26" s="23"/>
    </row>
    <row r="27" spans="2:9">
      <c r="B27" s="12"/>
      <c r="C27" s="14"/>
      <c r="D27" s="75" t="s">
        <v>41</v>
      </c>
      <c r="E27" s="75"/>
      <c r="F27" s="43"/>
      <c r="G27" s="2"/>
      <c r="H27" s="25">
        <f>SUM(G24:G26)</f>
        <v>2138</v>
      </c>
      <c r="I27" s="26"/>
    </row>
    <row r="28" spans="2:9">
      <c r="B28" s="17" t="s">
        <v>51</v>
      </c>
      <c r="C28" s="18"/>
      <c r="D28" s="19"/>
      <c r="E28" s="19"/>
      <c r="F28" s="19"/>
      <c r="G28" s="36"/>
      <c r="H28" s="28"/>
      <c r="I28" s="28">
        <f>SUM(H8:H27)</f>
        <v>11670660</v>
      </c>
    </row>
    <row r="29" spans="2:9">
      <c r="B29" s="12" t="s">
        <v>52</v>
      </c>
      <c r="C29" s="14"/>
      <c r="D29" s="20"/>
      <c r="E29" s="20"/>
      <c r="F29" s="20"/>
      <c r="G29" s="8"/>
      <c r="H29" s="23"/>
      <c r="I29" s="23"/>
    </row>
    <row r="30" spans="2:9">
      <c r="B30" s="12"/>
      <c r="C30" s="14" t="s">
        <v>59</v>
      </c>
      <c r="D30" s="20"/>
      <c r="E30" s="20"/>
      <c r="F30" s="20"/>
      <c r="G30" s="8"/>
      <c r="H30" s="23"/>
      <c r="I30" s="23"/>
    </row>
    <row r="31" spans="2:9">
      <c r="B31" s="12"/>
      <c r="C31" s="14"/>
      <c r="D31" s="75" t="s">
        <v>53</v>
      </c>
      <c r="E31" s="75"/>
      <c r="F31" s="43"/>
      <c r="G31" s="33"/>
      <c r="H31" s="23"/>
      <c r="I31" s="23"/>
    </row>
    <row r="32" spans="2:9">
      <c r="B32" s="12"/>
      <c r="C32" s="14"/>
      <c r="D32" s="20"/>
      <c r="E32" s="20" t="s">
        <v>65</v>
      </c>
      <c r="F32" s="20"/>
      <c r="G32" s="8">
        <f>[2]注記の２!J19</f>
        <v>680240</v>
      </c>
      <c r="H32" s="23"/>
      <c r="I32" s="23"/>
    </row>
    <row r="33" spans="2:9">
      <c r="B33" s="12"/>
      <c r="C33" s="14"/>
      <c r="D33" s="20"/>
      <c r="E33" s="20" t="s">
        <v>66</v>
      </c>
      <c r="F33" s="20"/>
      <c r="G33" s="8">
        <f>[2]注記の２!J20</f>
        <v>0</v>
      </c>
      <c r="H33" s="23"/>
      <c r="I33" s="23"/>
    </row>
    <row r="34" spans="2:9">
      <c r="B34" s="12"/>
      <c r="C34" s="14"/>
      <c r="D34" s="20"/>
      <c r="E34" s="20" t="s">
        <v>0</v>
      </c>
      <c r="F34" s="20"/>
      <c r="G34" s="8">
        <f>[2]注記の２!J21</f>
        <v>0</v>
      </c>
      <c r="H34" s="23"/>
      <c r="I34" s="23"/>
    </row>
    <row r="35" spans="2:9">
      <c r="B35" s="12"/>
      <c r="C35" s="14"/>
      <c r="D35" s="20"/>
      <c r="E35" s="20" t="s">
        <v>2</v>
      </c>
      <c r="F35" s="20"/>
      <c r="G35" s="8">
        <f>[1]注記の２!J22</f>
        <v>1542</v>
      </c>
      <c r="H35" s="23"/>
      <c r="I35" s="23"/>
    </row>
    <row r="36" spans="2:9">
      <c r="B36" s="12"/>
      <c r="C36" s="14"/>
      <c r="D36" s="20"/>
      <c r="E36" s="20" t="s">
        <v>1</v>
      </c>
      <c r="F36" s="20"/>
      <c r="G36" s="8">
        <f>[2]注記の２!J23</f>
        <v>75089</v>
      </c>
      <c r="H36" s="23"/>
      <c r="I36" s="23"/>
    </row>
    <row r="37" spans="2:9">
      <c r="B37" s="12"/>
      <c r="C37" s="14"/>
      <c r="D37" s="20"/>
      <c r="E37" s="20" t="s">
        <v>86</v>
      </c>
      <c r="F37" s="20"/>
      <c r="G37" s="8">
        <f>[2]注記の２!J24</f>
        <v>0</v>
      </c>
      <c r="H37" s="23"/>
      <c r="I37" s="23"/>
    </row>
    <row r="38" spans="2:9">
      <c r="B38" s="48"/>
      <c r="C38" s="14"/>
      <c r="D38" s="20"/>
      <c r="E38" s="20" t="s">
        <v>82</v>
      </c>
      <c r="F38" s="20"/>
      <c r="G38" s="46">
        <f>[2]注記の２!J25</f>
        <v>3963360</v>
      </c>
      <c r="H38" s="47"/>
      <c r="I38" s="47"/>
    </row>
    <row r="39" spans="2:9">
      <c r="B39" s="12"/>
      <c r="C39" s="14"/>
      <c r="D39" s="20"/>
      <c r="E39" s="21" t="s">
        <v>42</v>
      </c>
      <c r="F39" s="21"/>
      <c r="G39" s="37">
        <f>SUM(G32:G38)</f>
        <v>4720231</v>
      </c>
      <c r="H39" s="23"/>
      <c r="I39" s="23"/>
    </row>
    <row r="40" spans="2:9">
      <c r="B40" s="12"/>
      <c r="C40" s="14"/>
      <c r="D40" s="75" t="s">
        <v>54</v>
      </c>
      <c r="E40" s="75"/>
      <c r="F40" s="43"/>
      <c r="G40" s="33"/>
      <c r="H40" s="23"/>
      <c r="I40" s="23"/>
    </row>
    <row r="41" spans="2:9">
      <c r="B41" s="66"/>
      <c r="C41" s="14"/>
      <c r="D41" s="69"/>
      <c r="E41" s="69" t="s">
        <v>95</v>
      </c>
      <c r="F41" s="69"/>
      <c r="G41" s="68">
        <f>[2]注記の２!J28</f>
        <v>33250</v>
      </c>
      <c r="H41" s="65"/>
      <c r="I41" s="65"/>
    </row>
    <row r="42" spans="2:9">
      <c r="B42" s="12"/>
      <c r="C42" s="14"/>
      <c r="D42" s="20"/>
      <c r="E42" s="20" t="s">
        <v>67</v>
      </c>
      <c r="F42" s="20"/>
      <c r="G42" s="8">
        <f>[2]注記の２!J29</f>
        <v>77879</v>
      </c>
      <c r="H42" s="23"/>
      <c r="I42" s="23"/>
    </row>
    <row r="43" spans="2:9">
      <c r="B43" s="12"/>
      <c r="C43" s="14"/>
      <c r="D43" s="20"/>
      <c r="E43" s="20" t="s">
        <v>3</v>
      </c>
      <c r="F43" s="20"/>
      <c r="G43" s="8">
        <f>[2]注記の２!J30</f>
        <v>0</v>
      </c>
      <c r="H43" s="23"/>
      <c r="I43" s="23"/>
    </row>
    <row r="44" spans="2:9">
      <c r="B44" s="12"/>
      <c r="C44" s="14"/>
      <c r="D44" s="20"/>
      <c r="E44" s="20" t="s">
        <v>4</v>
      </c>
      <c r="F44" s="20"/>
      <c r="G44" s="8">
        <f>[2]注記の２!J31</f>
        <v>31600</v>
      </c>
      <c r="H44" s="23"/>
      <c r="I44" s="23"/>
    </row>
    <row r="45" spans="2:9">
      <c r="B45" s="12"/>
      <c r="C45" s="14"/>
      <c r="D45" s="20"/>
      <c r="E45" s="20" t="s">
        <v>5</v>
      </c>
      <c r="F45" s="20"/>
      <c r="G45" s="8">
        <f>[2]注記の２!J32</f>
        <v>3120</v>
      </c>
      <c r="H45" s="23"/>
      <c r="I45" s="23"/>
    </row>
    <row r="46" spans="2:9">
      <c r="B46" s="12"/>
      <c r="C46" s="14"/>
      <c r="D46" s="20"/>
      <c r="E46" s="20" t="s">
        <v>68</v>
      </c>
      <c r="F46" s="20"/>
      <c r="G46" s="8">
        <f>[2]注記の２!J33</f>
        <v>57840</v>
      </c>
      <c r="H46" s="23"/>
      <c r="I46" s="23"/>
    </row>
    <row r="47" spans="2:9">
      <c r="B47" s="12"/>
      <c r="C47" s="14"/>
      <c r="D47" s="20"/>
      <c r="E47" s="20" t="s">
        <v>25</v>
      </c>
      <c r="F47" s="20"/>
      <c r="G47" s="8">
        <f>[2]注記の２!J34</f>
        <v>334772</v>
      </c>
      <c r="H47" s="23"/>
      <c r="I47" s="23"/>
    </row>
    <row r="48" spans="2:9">
      <c r="B48" s="12"/>
      <c r="C48" s="14"/>
      <c r="D48" s="20"/>
      <c r="E48" s="20" t="s">
        <v>6</v>
      </c>
      <c r="F48" s="20"/>
      <c r="G48" s="8">
        <f>[2]注記の２!J35</f>
        <v>187055</v>
      </c>
      <c r="H48" s="23"/>
      <c r="I48" s="23"/>
    </row>
    <row r="49" spans="2:9">
      <c r="B49" s="12"/>
      <c r="C49" s="14"/>
      <c r="D49" s="20"/>
      <c r="E49" s="20" t="s">
        <v>69</v>
      </c>
      <c r="F49" s="20"/>
      <c r="G49" s="8">
        <f>[2]注記の２!J36</f>
        <v>4750</v>
      </c>
      <c r="H49" s="23"/>
      <c r="I49" s="23"/>
    </row>
    <row r="50" spans="2:9">
      <c r="B50" s="12"/>
      <c r="C50" s="14"/>
      <c r="D50" s="20"/>
      <c r="E50" s="20" t="s">
        <v>70</v>
      </c>
      <c r="F50" s="20"/>
      <c r="G50" s="8">
        <f>[2]注記の２!J37</f>
        <v>0</v>
      </c>
      <c r="H50" s="23"/>
      <c r="I50" s="23"/>
    </row>
    <row r="51" spans="2:9">
      <c r="B51" s="12"/>
      <c r="C51" s="14"/>
      <c r="D51" s="20"/>
      <c r="E51" s="20" t="s">
        <v>71</v>
      </c>
      <c r="F51" s="20"/>
      <c r="G51" s="8">
        <f>[2]注記の２!J38</f>
        <v>19000</v>
      </c>
      <c r="H51" s="23"/>
      <c r="I51" s="23"/>
    </row>
    <row r="52" spans="2:9">
      <c r="B52" s="12"/>
      <c r="C52" s="14"/>
      <c r="D52" s="20"/>
      <c r="E52" s="20" t="s">
        <v>7</v>
      </c>
      <c r="F52" s="20"/>
      <c r="G52" s="8">
        <f>[2]注記の２!J39</f>
        <v>71951</v>
      </c>
      <c r="H52" s="23"/>
      <c r="I52" s="23"/>
    </row>
    <row r="53" spans="2:9">
      <c r="B53" s="12"/>
      <c r="C53" s="14"/>
      <c r="D53" s="20"/>
      <c r="E53" s="20" t="s">
        <v>8</v>
      </c>
      <c r="F53" s="20"/>
      <c r="G53" s="8">
        <f>[2]注記の２!J40</f>
        <v>159593</v>
      </c>
      <c r="H53" s="23"/>
      <c r="I53" s="23"/>
    </row>
    <row r="54" spans="2:9">
      <c r="B54" s="12"/>
      <c r="C54" s="14"/>
      <c r="D54" s="20"/>
      <c r="E54" s="20" t="s">
        <v>9</v>
      </c>
      <c r="F54" s="20"/>
      <c r="G54" s="8">
        <f>[2]注記の２!J41</f>
        <v>0</v>
      </c>
      <c r="H54" s="23"/>
      <c r="I54" s="23"/>
    </row>
    <row r="55" spans="2:9">
      <c r="B55" s="12"/>
      <c r="C55" s="14"/>
      <c r="D55" s="20"/>
      <c r="E55" s="20" t="s">
        <v>10</v>
      </c>
      <c r="F55" s="20"/>
      <c r="G55" s="8">
        <f>[2]注記の２!J42</f>
        <v>58045</v>
      </c>
      <c r="H55" s="23"/>
      <c r="I55" s="23"/>
    </row>
    <row r="56" spans="2:9">
      <c r="B56" s="12"/>
      <c r="C56" s="14"/>
      <c r="D56" s="20"/>
      <c r="E56" s="20" t="s">
        <v>11</v>
      </c>
      <c r="F56" s="20"/>
      <c r="G56" s="8">
        <f>[2]注記の２!J43</f>
        <v>12250</v>
      </c>
      <c r="H56" s="23"/>
      <c r="I56" s="23"/>
    </row>
    <row r="57" spans="2:9">
      <c r="B57" s="12"/>
      <c r="C57" s="14"/>
      <c r="D57" s="20"/>
      <c r="E57" s="20" t="s">
        <v>12</v>
      </c>
      <c r="F57" s="20"/>
      <c r="G57" s="8">
        <f>[2]注記の２!J44</f>
        <v>11400</v>
      </c>
      <c r="H57" s="23"/>
      <c r="I57" s="23"/>
    </row>
    <row r="58" spans="2:9">
      <c r="B58" s="12"/>
      <c r="C58" s="14"/>
      <c r="D58" s="20"/>
      <c r="E58" s="20" t="s">
        <v>13</v>
      </c>
      <c r="F58" s="20"/>
      <c r="G58" s="8">
        <f>[2]注記の２!J45</f>
        <v>114640</v>
      </c>
      <c r="H58" s="23"/>
      <c r="I58" s="23"/>
    </row>
    <row r="59" spans="2:9">
      <c r="B59" s="12"/>
      <c r="C59" s="14"/>
      <c r="D59" s="20"/>
      <c r="E59" s="20" t="s">
        <v>14</v>
      </c>
      <c r="F59" s="20"/>
      <c r="G59" s="8">
        <f>[2]注記の２!J46</f>
        <v>0</v>
      </c>
      <c r="H59" s="23"/>
      <c r="I59" s="23"/>
    </row>
    <row r="60" spans="2:9">
      <c r="B60" s="12"/>
      <c r="C60" s="14"/>
      <c r="D60" s="20"/>
      <c r="E60" s="20" t="s">
        <v>19</v>
      </c>
      <c r="F60" s="20"/>
      <c r="G60" s="8">
        <f>[2]注記の２!J47</f>
        <v>864736</v>
      </c>
      <c r="H60" s="23"/>
      <c r="I60" s="23"/>
    </row>
    <row r="61" spans="2:9">
      <c r="B61" s="12"/>
      <c r="C61" s="14"/>
      <c r="D61" s="20"/>
      <c r="E61" s="20" t="s">
        <v>72</v>
      </c>
      <c r="F61" s="20"/>
      <c r="G61" s="8">
        <f>[2]注記の２!J48</f>
        <v>0</v>
      </c>
      <c r="H61" s="23"/>
      <c r="I61" s="23"/>
    </row>
    <row r="62" spans="2:9">
      <c r="B62" s="12"/>
      <c r="C62" s="14"/>
      <c r="D62" s="20"/>
      <c r="E62" s="20" t="s">
        <v>15</v>
      </c>
      <c r="F62" s="20"/>
      <c r="G62" s="8">
        <f>[2]注記の２!J49</f>
        <v>146609</v>
      </c>
      <c r="H62" s="23"/>
      <c r="I62" s="23"/>
    </row>
    <row r="63" spans="2:9">
      <c r="B63" s="12"/>
      <c r="C63" s="14"/>
      <c r="D63" s="20"/>
      <c r="E63" s="20" t="s">
        <v>16</v>
      </c>
      <c r="F63" s="20"/>
      <c r="G63" s="8">
        <f>[2]注記の２!J50</f>
        <v>135962</v>
      </c>
      <c r="H63" s="23"/>
      <c r="I63" s="23"/>
    </row>
    <row r="64" spans="2:9">
      <c r="B64" s="12"/>
      <c r="C64" s="14"/>
      <c r="D64" s="20"/>
      <c r="E64" s="20" t="s">
        <v>20</v>
      </c>
      <c r="F64" s="20"/>
      <c r="G64" s="8">
        <f>[2]注記の２!J51</f>
        <v>40200</v>
      </c>
      <c r="H64" s="23"/>
      <c r="I64" s="23"/>
    </row>
    <row r="65" spans="2:12">
      <c r="B65" s="12"/>
      <c r="C65" s="14"/>
      <c r="D65" s="20"/>
      <c r="E65" s="20" t="s">
        <v>73</v>
      </c>
      <c r="F65" s="20"/>
      <c r="G65" s="8">
        <f>[2]注記の２!J52</f>
        <v>52898</v>
      </c>
      <c r="H65" s="23"/>
      <c r="I65" s="23"/>
    </row>
    <row r="66" spans="2:12">
      <c r="B66" s="12"/>
      <c r="C66" s="14"/>
      <c r="D66" s="20"/>
      <c r="E66" s="20" t="s">
        <v>17</v>
      </c>
      <c r="F66" s="20"/>
      <c r="G66" s="8">
        <f>[2]注記の２!J53</f>
        <v>0</v>
      </c>
      <c r="H66" s="23"/>
      <c r="I66" s="23"/>
    </row>
    <row r="67" spans="2:12">
      <c r="B67" s="12"/>
      <c r="C67" s="14"/>
      <c r="D67" s="20"/>
      <c r="E67" s="20" t="s">
        <v>74</v>
      </c>
      <c r="F67" s="20"/>
      <c r="G67" s="8">
        <f>[2]注記の２!J54</f>
        <v>0</v>
      </c>
      <c r="H67" s="23"/>
      <c r="I67" s="23"/>
    </row>
    <row r="68" spans="2:12">
      <c r="B68" s="12"/>
      <c r="C68" s="14"/>
      <c r="D68" s="20"/>
      <c r="E68" s="20" t="s">
        <v>18</v>
      </c>
      <c r="F68" s="20"/>
      <c r="G68" s="8">
        <f>[2]注記の２!J55</f>
        <v>3878</v>
      </c>
      <c r="H68" s="23"/>
      <c r="I68" s="23"/>
    </row>
    <row r="69" spans="2:12">
      <c r="B69" s="12"/>
      <c r="C69" s="14"/>
      <c r="D69" s="20"/>
      <c r="E69" s="20" t="s">
        <v>75</v>
      </c>
      <c r="F69" s="20"/>
      <c r="G69" s="8">
        <f>[2]注記の２!J56</f>
        <v>0</v>
      </c>
      <c r="H69" s="23"/>
      <c r="I69" s="23"/>
    </row>
    <row r="70" spans="2:12">
      <c r="B70" s="12"/>
      <c r="C70" s="14"/>
      <c r="D70" s="20"/>
      <c r="E70" s="20" t="s">
        <v>76</v>
      </c>
      <c r="F70" s="20"/>
      <c r="G70" s="8">
        <f>[2]注記の２!J57</f>
        <v>0</v>
      </c>
      <c r="H70" s="23"/>
      <c r="I70" s="23"/>
    </row>
    <row r="71" spans="2:12">
      <c r="B71" s="12"/>
      <c r="C71" s="14"/>
      <c r="D71" s="20"/>
      <c r="E71" s="21" t="s">
        <v>43</v>
      </c>
      <c r="F71" s="24"/>
      <c r="G71" s="37">
        <f>SUM(G41:G70)</f>
        <v>2421428</v>
      </c>
      <c r="H71" s="23"/>
      <c r="I71" s="23"/>
    </row>
    <row r="72" spans="2:12">
      <c r="B72" s="3"/>
      <c r="C72" s="5"/>
      <c r="D72" s="74" t="s">
        <v>60</v>
      </c>
      <c r="E72" s="74"/>
      <c r="F72" s="45"/>
      <c r="G72" s="38"/>
      <c r="H72" s="25">
        <f>G39+G71</f>
        <v>7141659</v>
      </c>
      <c r="I72" s="23"/>
    </row>
    <row r="73" spans="2:12">
      <c r="B73" s="3"/>
      <c r="C73" s="14" t="s">
        <v>80</v>
      </c>
      <c r="D73" s="20"/>
      <c r="E73" s="20"/>
      <c r="F73" s="20"/>
      <c r="G73" s="8"/>
      <c r="H73" s="23"/>
      <c r="I73" s="23"/>
    </row>
    <row r="74" spans="2:12">
      <c r="B74" s="3"/>
      <c r="C74" s="14"/>
      <c r="D74" s="75" t="s">
        <v>53</v>
      </c>
      <c r="E74" s="75"/>
      <c r="F74" s="43"/>
      <c r="G74" s="33"/>
      <c r="H74" s="23"/>
      <c r="I74" s="23"/>
    </row>
    <row r="75" spans="2:12">
      <c r="B75" s="3"/>
      <c r="C75" s="14"/>
      <c r="D75" s="20"/>
      <c r="E75" s="20" t="s">
        <v>63</v>
      </c>
      <c r="F75" s="20"/>
      <c r="G75" s="8">
        <f>[2]注記の２!K17</f>
        <v>0</v>
      </c>
      <c r="H75" s="23"/>
      <c r="I75" s="23"/>
      <c r="J75" s="22"/>
      <c r="K75" s="22"/>
      <c r="L75" s="22"/>
    </row>
    <row r="76" spans="2:12">
      <c r="B76" s="3"/>
      <c r="C76" s="14"/>
      <c r="D76" s="20"/>
      <c r="E76" s="20" t="s">
        <v>64</v>
      </c>
      <c r="F76" s="20"/>
      <c r="G76" s="8">
        <f>[2]注記の２!K18</f>
        <v>0</v>
      </c>
      <c r="H76" s="23"/>
      <c r="I76" s="23"/>
      <c r="J76" s="22"/>
      <c r="K76" s="22"/>
      <c r="L76" s="22"/>
    </row>
    <row r="77" spans="2:12">
      <c r="B77" s="3"/>
      <c r="C77" s="14"/>
      <c r="D77" s="20"/>
      <c r="E77" s="20" t="s">
        <v>65</v>
      </c>
      <c r="F77" s="20"/>
      <c r="G77" s="8">
        <f>[2]注記の２!K19</f>
        <v>275360</v>
      </c>
      <c r="H77" s="23"/>
      <c r="I77" s="23"/>
      <c r="J77" s="22"/>
      <c r="K77" s="22"/>
      <c r="L77" s="22"/>
    </row>
    <row r="78" spans="2:12">
      <c r="B78" s="3"/>
      <c r="C78" s="14"/>
      <c r="D78" s="20"/>
      <c r="E78" s="20" t="s">
        <v>66</v>
      </c>
      <c r="F78" s="20"/>
      <c r="G78" s="8">
        <f>[2]注記の２!K20</f>
        <v>0</v>
      </c>
      <c r="H78" s="23"/>
      <c r="I78" s="23"/>
      <c r="J78" s="22"/>
      <c r="K78" s="22"/>
      <c r="L78" s="22"/>
    </row>
    <row r="79" spans="2:12">
      <c r="B79" s="3"/>
      <c r="C79" s="14"/>
      <c r="D79" s="20"/>
      <c r="E79" s="20" t="s">
        <v>0</v>
      </c>
      <c r="F79" s="20"/>
      <c r="G79" s="8">
        <f>[2]注記の２!K21</f>
        <v>0</v>
      </c>
      <c r="H79" s="23"/>
      <c r="I79" s="23"/>
      <c r="J79" s="22"/>
      <c r="K79" s="22"/>
      <c r="L79" s="22"/>
    </row>
    <row r="80" spans="2:12">
      <c r="B80" s="3"/>
      <c r="C80" s="14"/>
      <c r="D80" s="20"/>
      <c r="E80" s="20" t="s">
        <v>2</v>
      </c>
      <c r="F80" s="20"/>
      <c r="G80" s="8">
        <f>[2]注記の２!K22</f>
        <v>624</v>
      </c>
      <c r="H80" s="23"/>
      <c r="I80" s="23"/>
      <c r="J80" s="22"/>
      <c r="K80" s="22"/>
      <c r="L80" s="22"/>
    </row>
    <row r="81" spans="2:12">
      <c r="B81" s="3"/>
      <c r="C81" s="14"/>
      <c r="D81" s="20"/>
      <c r="E81" s="20" t="s">
        <v>1</v>
      </c>
      <c r="F81" s="20"/>
      <c r="G81" s="8">
        <f>[2]注記の２!K23</f>
        <v>31735</v>
      </c>
      <c r="H81" s="23"/>
      <c r="I81" s="23"/>
      <c r="J81" s="22"/>
      <c r="K81" s="22"/>
      <c r="L81" s="22"/>
    </row>
    <row r="82" spans="2:12">
      <c r="B82" s="3"/>
      <c r="C82" s="14"/>
      <c r="D82" s="20"/>
      <c r="E82" s="20" t="s">
        <v>85</v>
      </c>
      <c r="F82" s="20"/>
      <c r="G82" s="8">
        <f>[2]注記の２!K24</f>
        <v>5000</v>
      </c>
      <c r="H82" s="23"/>
      <c r="I82" s="23"/>
      <c r="J82" s="22"/>
      <c r="K82" s="22"/>
      <c r="L82" s="22"/>
    </row>
    <row r="83" spans="2:12">
      <c r="B83" s="3"/>
      <c r="C83" s="14"/>
      <c r="D83" s="20"/>
      <c r="E83" s="21" t="s">
        <v>42</v>
      </c>
      <c r="F83" s="21"/>
      <c r="G83" s="37">
        <f>SUM(G75:G82)</f>
        <v>312719</v>
      </c>
      <c r="H83" s="23"/>
      <c r="I83" s="23"/>
      <c r="J83" s="22"/>
      <c r="K83" s="22"/>
      <c r="L83" s="22"/>
    </row>
    <row r="84" spans="2:12">
      <c r="B84" s="3"/>
      <c r="C84" s="14"/>
      <c r="D84" s="75" t="s">
        <v>54</v>
      </c>
      <c r="E84" s="75"/>
      <c r="F84" s="43"/>
      <c r="G84" s="33"/>
      <c r="H84" s="23"/>
      <c r="I84" s="23"/>
      <c r="J84" s="22"/>
      <c r="K84" s="22"/>
      <c r="L84" s="22"/>
    </row>
    <row r="85" spans="2:12">
      <c r="B85" s="64"/>
      <c r="C85" s="14"/>
      <c r="D85" s="62"/>
      <c r="E85" s="62" t="s">
        <v>92</v>
      </c>
      <c r="F85" s="62"/>
      <c r="G85" s="68">
        <f>[2]注記の２!K28</f>
        <v>1750</v>
      </c>
      <c r="H85" s="65"/>
      <c r="I85" s="65"/>
      <c r="J85" s="22"/>
      <c r="K85" s="22"/>
      <c r="L85" s="22"/>
    </row>
    <row r="86" spans="2:12">
      <c r="B86" s="3"/>
      <c r="C86" s="14"/>
      <c r="D86" s="20"/>
      <c r="E86" s="20" t="s">
        <v>67</v>
      </c>
      <c r="F86" s="20"/>
      <c r="G86" s="8">
        <f>[2]注記の２!K29</f>
        <v>4101</v>
      </c>
      <c r="H86" s="23"/>
      <c r="I86" s="23"/>
      <c r="J86" s="22"/>
      <c r="K86" s="22"/>
      <c r="L86" s="22"/>
    </row>
    <row r="87" spans="2:12">
      <c r="B87" s="3"/>
      <c r="C87" s="14"/>
      <c r="D87" s="20"/>
      <c r="E87" s="20" t="s">
        <v>3</v>
      </c>
      <c r="F87" s="20"/>
      <c r="G87" s="8">
        <f>[2]注記の２!K30</f>
        <v>0</v>
      </c>
      <c r="H87" s="23"/>
      <c r="I87" s="23"/>
      <c r="J87" s="22"/>
      <c r="K87" s="22"/>
      <c r="L87" s="22"/>
    </row>
    <row r="88" spans="2:12">
      <c r="B88" s="3"/>
      <c r="C88" s="14"/>
      <c r="D88" s="20"/>
      <c r="E88" s="20" t="s">
        <v>4</v>
      </c>
      <c r="F88" s="20"/>
      <c r="G88" s="8">
        <f>[2]注記の２!K31</f>
        <v>5000</v>
      </c>
      <c r="H88" s="23"/>
      <c r="I88" s="23"/>
      <c r="J88" s="22"/>
      <c r="K88" s="22"/>
      <c r="L88" s="22"/>
    </row>
    <row r="89" spans="2:12">
      <c r="B89" s="3"/>
      <c r="C89" s="14"/>
      <c r="D89" s="20"/>
      <c r="E89" s="20" t="s">
        <v>5</v>
      </c>
      <c r="F89" s="20"/>
      <c r="G89" s="8">
        <f>[2]注記の２!K32</f>
        <v>1700</v>
      </c>
      <c r="H89" s="23"/>
      <c r="I89" s="23"/>
      <c r="J89" s="22"/>
      <c r="K89" s="22"/>
      <c r="L89" s="22"/>
    </row>
    <row r="90" spans="2:12">
      <c r="B90" s="3"/>
      <c r="C90" s="14"/>
      <c r="D90" s="20"/>
      <c r="E90" s="20" t="s">
        <v>68</v>
      </c>
      <c r="F90" s="20"/>
      <c r="G90" s="8">
        <f>[2]注記の２!K33</f>
        <v>0</v>
      </c>
      <c r="H90" s="23"/>
      <c r="I90" s="23"/>
      <c r="J90" s="22"/>
      <c r="K90" s="22"/>
      <c r="L90" s="22"/>
    </row>
    <row r="91" spans="2:12">
      <c r="B91" s="3"/>
      <c r="C91" s="14"/>
      <c r="D91" s="20"/>
      <c r="E91" s="20" t="s">
        <v>25</v>
      </c>
      <c r="F91" s="20"/>
      <c r="G91" s="8">
        <f>[2]注記の２!K34</f>
        <v>114133</v>
      </c>
      <c r="H91" s="23"/>
      <c r="I91" s="23"/>
      <c r="J91" s="22"/>
      <c r="K91" s="22"/>
      <c r="L91" s="22"/>
    </row>
    <row r="92" spans="2:12">
      <c r="B92" s="3"/>
      <c r="C92" s="14"/>
      <c r="D92" s="20"/>
      <c r="E92" s="20" t="s">
        <v>6</v>
      </c>
      <c r="F92" s="20"/>
      <c r="G92" s="8">
        <f>[2]注記の２!K35</f>
        <v>29710</v>
      </c>
      <c r="H92" s="23"/>
      <c r="I92" s="23"/>
      <c r="J92" s="22"/>
      <c r="K92" s="22"/>
      <c r="L92" s="22"/>
    </row>
    <row r="93" spans="2:12">
      <c r="B93" s="3"/>
      <c r="C93" s="14"/>
      <c r="D93" s="20"/>
      <c r="E93" s="20" t="s">
        <v>69</v>
      </c>
      <c r="F93" s="20"/>
      <c r="G93" s="8">
        <f>[2]注記の２!K36</f>
        <v>250</v>
      </c>
      <c r="H93" s="23"/>
      <c r="I93" s="23"/>
      <c r="J93" s="22"/>
      <c r="K93" s="22"/>
      <c r="L93" s="22"/>
    </row>
    <row r="94" spans="2:12">
      <c r="B94" s="3"/>
      <c r="C94" s="14"/>
      <c r="D94" s="20"/>
      <c r="E94" s="20" t="s">
        <v>70</v>
      </c>
      <c r="F94" s="20"/>
      <c r="G94" s="8">
        <f>[2]注記の２!K37</f>
        <v>0</v>
      </c>
      <c r="H94" s="23"/>
      <c r="I94" s="23"/>
      <c r="J94" s="22"/>
      <c r="K94" s="22"/>
      <c r="L94" s="22"/>
    </row>
    <row r="95" spans="2:12">
      <c r="B95" s="3"/>
      <c r="C95" s="14"/>
      <c r="D95" s="20"/>
      <c r="E95" s="20" t="s">
        <v>71</v>
      </c>
      <c r="F95" s="20"/>
      <c r="G95" s="8">
        <f>[2]注記の２!K38</f>
        <v>1000</v>
      </c>
      <c r="H95" s="23"/>
      <c r="I95" s="23"/>
      <c r="J95" s="22"/>
      <c r="K95" s="22"/>
      <c r="L95" s="22"/>
    </row>
    <row r="96" spans="2:12">
      <c r="B96" s="3"/>
      <c r="C96" s="14"/>
      <c r="D96" s="20"/>
      <c r="E96" s="20" t="s">
        <v>7</v>
      </c>
      <c r="F96" s="20"/>
      <c r="G96" s="8">
        <f>[2]注記の２!K39</f>
        <v>3459</v>
      </c>
      <c r="H96" s="23"/>
      <c r="I96" s="23"/>
      <c r="J96" s="22"/>
      <c r="K96" s="22"/>
      <c r="L96" s="22"/>
    </row>
    <row r="97" spans="2:12">
      <c r="B97" s="3"/>
      <c r="C97" s="14"/>
      <c r="D97" s="20"/>
      <c r="E97" s="20" t="s">
        <v>8</v>
      </c>
      <c r="F97" s="20"/>
      <c r="G97" s="8">
        <f>[2]注記の２!K40</f>
        <v>31774</v>
      </c>
      <c r="H97" s="23"/>
      <c r="I97" s="23"/>
      <c r="J97" s="22"/>
      <c r="K97" s="22"/>
      <c r="L97" s="22"/>
    </row>
    <row r="98" spans="2:12">
      <c r="B98" s="3"/>
      <c r="C98" s="14"/>
      <c r="D98" s="20"/>
      <c r="E98" s="20" t="s">
        <v>9</v>
      </c>
      <c r="F98" s="20"/>
      <c r="G98" s="8">
        <f>[2]注記の２!K41</f>
        <v>0</v>
      </c>
      <c r="H98" s="23"/>
      <c r="I98" s="23"/>
      <c r="J98" s="22"/>
      <c r="K98" s="22"/>
      <c r="L98" s="22"/>
    </row>
    <row r="99" spans="2:12">
      <c r="B99" s="3"/>
      <c r="C99" s="14"/>
      <c r="D99" s="20"/>
      <c r="E99" s="20" t="s">
        <v>10</v>
      </c>
      <c r="F99" s="20"/>
      <c r="G99" s="8">
        <f>[2]注記の２!K42</f>
        <v>3055</v>
      </c>
      <c r="H99" s="23"/>
      <c r="I99" s="23"/>
      <c r="J99" s="22"/>
      <c r="K99" s="22"/>
      <c r="L99" s="22"/>
    </row>
    <row r="100" spans="2:12">
      <c r="B100" s="3"/>
      <c r="C100" s="14"/>
      <c r="D100" s="20"/>
      <c r="E100" s="20" t="s">
        <v>11</v>
      </c>
      <c r="F100" s="20"/>
      <c r="G100" s="8">
        <f>[2]注記の２!K43</f>
        <v>0</v>
      </c>
      <c r="H100" s="23"/>
      <c r="I100" s="23"/>
      <c r="J100" s="22"/>
      <c r="K100" s="22"/>
      <c r="L100" s="22"/>
    </row>
    <row r="101" spans="2:12">
      <c r="B101" s="3"/>
      <c r="C101" s="14"/>
      <c r="D101" s="20"/>
      <c r="E101" s="20" t="s">
        <v>12</v>
      </c>
      <c r="F101" s="20"/>
      <c r="G101" s="8">
        <f>[2]注記の２!K44</f>
        <v>600</v>
      </c>
      <c r="H101" s="23"/>
      <c r="I101" s="23"/>
      <c r="J101" s="22"/>
      <c r="K101" s="22"/>
      <c r="L101" s="22"/>
    </row>
    <row r="102" spans="2:12">
      <c r="B102" s="3"/>
      <c r="C102" s="14"/>
      <c r="D102" s="20"/>
      <c r="E102" s="20" t="s">
        <v>13</v>
      </c>
      <c r="F102" s="20"/>
      <c r="G102" s="8">
        <f>[2]注記の２!K45</f>
        <v>5058</v>
      </c>
      <c r="H102" s="23"/>
      <c r="I102" s="23"/>
      <c r="J102" s="22"/>
      <c r="K102" s="22"/>
      <c r="L102" s="22"/>
    </row>
    <row r="103" spans="2:12">
      <c r="B103" s="3"/>
      <c r="C103" s="14"/>
      <c r="D103" s="20"/>
      <c r="E103" s="20" t="s">
        <v>14</v>
      </c>
      <c r="F103" s="20"/>
      <c r="G103" s="8">
        <f>[2]注記の２!K46</f>
        <v>0</v>
      </c>
      <c r="H103" s="23"/>
      <c r="I103" s="23"/>
      <c r="J103" s="22"/>
      <c r="K103" s="22"/>
      <c r="L103" s="22"/>
    </row>
    <row r="104" spans="2:12">
      <c r="B104" s="3"/>
      <c r="C104" s="14"/>
      <c r="D104" s="20"/>
      <c r="E104" s="20" t="s">
        <v>19</v>
      </c>
      <c r="F104" s="20"/>
      <c r="G104" s="8">
        <f>[2]注記の２!K47</f>
        <v>45514</v>
      </c>
      <c r="H104" s="23"/>
      <c r="I104" s="23"/>
      <c r="J104" s="22"/>
      <c r="K104" s="22"/>
      <c r="L104" s="22"/>
    </row>
    <row r="105" spans="2:12">
      <c r="B105" s="3"/>
      <c r="C105" s="14"/>
      <c r="D105" s="20"/>
      <c r="E105" s="20" t="s">
        <v>72</v>
      </c>
      <c r="F105" s="20"/>
      <c r="G105" s="8">
        <f>[2]注記の２!K48</f>
        <v>0</v>
      </c>
      <c r="H105" s="23"/>
      <c r="I105" s="23"/>
      <c r="J105" s="22"/>
      <c r="K105" s="22"/>
      <c r="L105" s="22"/>
    </row>
    <row r="106" spans="2:12">
      <c r="B106" s="3"/>
      <c r="C106" s="14"/>
      <c r="D106" s="20"/>
      <c r="E106" s="20" t="s">
        <v>15</v>
      </c>
      <c r="F106" s="20"/>
      <c r="G106" s="8">
        <f>[2]注記の２!K49</f>
        <v>7719</v>
      </c>
      <c r="H106" s="23"/>
      <c r="I106" s="23"/>
      <c r="J106" s="22"/>
      <c r="K106" s="22"/>
      <c r="L106" s="22"/>
    </row>
    <row r="107" spans="2:12">
      <c r="B107" s="3"/>
      <c r="C107" s="14"/>
      <c r="D107" s="20"/>
      <c r="E107" s="20" t="s">
        <v>16</v>
      </c>
      <c r="F107" s="20"/>
      <c r="G107" s="8">
        <f>[2]注記の２!K50</f>
        <v>7158</v>
      </c>
      <c r="H107" s="23"/>
      <c r="I107" s="23"/>
      <c r="J107" s="22"/>
      <c r="K107" s="22"/>
      <c r="L107" s="22"/>
    </row>
    <row r="108" spans="2:12">
      <c r="B108" s="3"/>
      <c r="C108" s="14"/>
      <c r="D108" s="20"/>
      <c r="E108" s="20" t="s">
        <v>20</v>
      </c>
      <c r="F108" s="20"/>
      <c r="G108" s="8">
        <f>[2]注記の２!K51</f>
        <v>1900</v>
      </c>
      <c r="H108" s="23"/>
      <c r="I108" s="23"/>
      <c r="J108" s="22"/>
      <c r="K108" s="22"/>
      <c r="L108" s="22"/>
    </row>
    <row r="109" spans="2:12">
      <c r="B109" s="3"/>
      <c r="C109" s="14"/>
      <c r="D109" s="20"/>
      <c r="E109" s="20" t="s">
        <v>73</v>
      </c>
      <c r="F109" s="20"/>
      <c r="G109" s="8">
        <f>[2]注記の２!K52</f>
        <v>2787</v>
      </c>
      <c r="H109" s="23"/>
      <c r="I109" s="23"/>
      <c r="J109" s="22"/>
      <c r="K109" s="22"/>
      <c r="L109" s="22"/>
    </row>
    <row r="110" spans="2:12">
      <c r="B110" s="3"/>
      <c r="C110" s="14"/>
      <c r="D110" s="20"/>
      <c r="E110" s="20" t="s">
        <v>17</v>
      </c>
      <c r="F110" s="20"/>
      <c r="G110" s="8">
        <f>[2]注記の２!K53</f>
        <v>0</v>
      </c>
      <c r="H110" s="23"/>
      <c r="I110" s="23"/>
      <c r="J110" s="22"/>
      <c r="K110" s="22"/>
      <c r="L110" s="22"/>
    </row>
    <row r="111" spans="2:12">
      <c r="B111" s="3"/>
      <c r="C111" s="14"/>
      <c r="D111" s="20"/>
      <c r="E111" s="20" t="s">
        <v>74</v>
      </c>
      <c r="F111" s="20"/>
      <c r="G111" s="8">
        <f>[2]注記の２!K54</f>
        <v>0</v>
      </c>
      <c r="H111" s="23"/>
      <c r="I111" s="23"/>
      <c r="J111" s="22"/>
      <c r="K111" s="22"/>
      <c r="L111" s="22"/>
    </row>
    <row r="112" spans="2:12">
      <c r="B112" s="3"/>
      <c r="C112" s="14"/>
      <c r="D112" s="20"/>
      <c r="E112" s="20" t="s">
        <v>18</v>
      </c>
      <c r="F112" s="20"/>
      <c r="G112" s="8">
        <f>[2]注記の２!K55</f>
        <v>207</v>
      </c>
      <c r="H112" s="23"/>
      <c r="I112" s="23"/>
      <c r="J112" s="22"/>
      <c r="K112" s="22"/>
      <c r="L112" s="22"/>
    </row>
    <row r="113" spans="2:12">
      <c r="B113" s="3"/>
      <c r="C113" s="14"/>
      <c r="D113" s="20"/>
      <c r="E113" s="20" t="s">
        <v>75</v>
      </c>
      <c r="F113" s="20"/>
      <c r="G113" s="8">
        <f>[2]注記の２!K56</f>
        <v>0</v>
      </c>
      <c r="H113" s="23"/>
      <c r="I113" s="23"/>
      <c r="J113" s="22"/>
      <c r="K113" s="22"/>
      <c r="L113" s="22"/>
    </row>
    <row r="114" spans="2:12">
      <c r="B114" s="3"/>
      <c r="C114" s="14"/>
      <c r="D114" s="20"/>
      <c r="E114" s="20" t="s">
        <v>76</v>
      </c>
      <c r="F114" s="20"/>
      <c r="G114" s="8">
        <f>[2]注記の２!K57</f>
        <v>0</v>
      </c>
      <c r="H114" s="23"/>
      <c r="I114" s="23"/>
      <c r="J114" s="22"/>
      <c r="K114" s="22"/>
      <c r="L114" s="22"/>
    </row>
    <row r="115" spans="2:12">
      <c r="B115" s="3"/>
      <c r="C115" s="14"/>
      <c r="D115" s="20"/>
      <c r="E115" s="21" t="s">
        <v>43</v>
      </c>
      <c r="F115" s="24"/>
      <c r="G115" s="37">
        <f>SUM(G85:G114)</f>
        <v>266875</v>
      </c>
      <c r="H115" s="23"/>
      <c r="I115" s="23"/>
      <c r="J115" s="22"/>
      <c r="K115" s="22"/>
      <c r="L115" s="22"/>
    </row>
    <row r="116" spans="2:12">
      <c r="B116" s="3"/>
      <c r="C116" s="5"/>
      <c r="D116" s="74" t="s">
        <v>61</v>
      </c>
      <c r="E116" s="74"/>
      <c r="F116" s="45"/>
      <c r="G116" s="38"/>
      <c r="H116" s="25">
        <f>G83+G115</f>
        <v>579594</v>
      </c>
      <c r="I116" s="23"/>
      <c r="J116" s="22"/>
      <c r="K116" s="22"/>
      <c r="L116" s="22"/>
    </row>
    <row r="117" spans="2:12">
      <c r="B117" s="6" t="s">
        <v>55</v>
      </c>
      <c r="C117" s="7"/>
      <c r="D117" s="7"/>
      <c r="E117" s="7"/>
      <c r="F117" s="7"/>
      <c r="G117" s="39"/>
      <c r="H117" s="28"/>
      <c r="I117" s="28">
        <f>H72+H116</f>
        <v>7721253</v>
      </c>
      <c r="J117" s="22"/>
      <c r="K117" s="22"/>
      <c r="L117" s="22"/>
    </row>
    <row r="118" spans="2:12">
      <c r="B118" s="50" t="s">
        <v>88</v>
      </c>
      <c r="C118" s="51"/>
      <c r="D118" s="51"/>
      <c r="E118" s="51"/>
      <c r="F118" s="51"/>
      <c r="G118" s="52">
        <v>0</v>
      </c>
      <c r="H118" s="53"/>
      <c r="I118" s="53"/>
      <c r="J118" s="22"/>
      <c r="K118" s="22"/>
      <c r="L118" s="22"/>
    </row>
    <row r="119" spans="2:12">
      <c r="B119" s="58" t="s">
        <v>89</v>
      </c>
      <c r="C119" s="59"/>
      <c r="D119" s="59"/>
      <c r="E119" s="59"/>
      <c r="F119" s="59"/>
      <c r="G119" s="60"/>
      <c r="H119" s="61"/>
      <c r="I119" s="61">
        <f>SUM(G118)</f>
        <v>0</v>
      </c>
      <c r="J119" s="22"/>
      <c r="K119" s="22"/>
      <c r="L119" s="22"/>
    </row>
    <row r="120" spans="2:12">
      <c r="B120" s="54" t="s">
        <v>90</v>
      </c>
      <c r="C120" s="55"/>
      <c r="D120" s="55"/>
      <c r="E120" s="55"/>
      <c r="F120" s="55"/>
      <c r="G120" s="56">
        <v>0</v>
      </c>
      <c r="H120" s="57"/>
      <c r="I120" s="57"/>
      <c r="J120" s="22"/>
      <c r="K120" s="22"/>
      <c r="L120" s="22"/>
    </row>
    <row r="121" spans="2:12">
      <c r="B121" s="58" t="s">
        <v>91</v>
      </c>
      <c r="C121" s="59"/>
      <c r="D121" s="59"/>
      <c r="E121" s="59"/>
      <c r="F121" s="59"/>
      <c r="G121" s="60"/>
      <c r="H121" s="61"/>
      <c r="I121" s="61">
        <f>SUM(G120)</f>
        <v>0</v>
      </c>
      <c r="J121" s="22"/>
      <c r="K121" s="22"/>
      <c r="L121" s="22"/>
    </row>
    <row r="122" spans="2:12">
      <c r="B122" s="6"/>
      <c r="C122" s="7"/>
      <c r="D122" s="7" t="s">
        <v>45</v>
      </c>
      <c r="E122" s="7"/>
      <c r="F122" s="7"/>
      <c r="G122" s="39"/>
      <c r="H122" s="28"/>
      <c r="I122" s="28">
        <f>I28-I117+I119-I121</f>
        <v>3949407</v>
      </c>
      <c r="J122" s="22"/>
      <c r="K122" s="22"/>
      <c r="L122" s="22"/>
    </row>
    <row r="123" spans="2:12">
      <c r="B123" s="3"/>
      <c r="C123" s="4"/>
      <c r="D123" s="4" t="s">
        <v>46</v>
      </c>
      <c r="E123" s="4"/>
      <c r="F123" s="4"/>
      <c r="G123" s="40"/>
      <c r="H123" s="23"/>
      <c r="I123" s="23">
        <v>74500</v>
      </c>
      <c r="J123" s="22"/>
      <c r="K123" s="22"/>
      <c r="L123" s="22"/>
    </row>
    <row r="124" spans="2:12">
      <c r="B124" s="3" t="s">
        <v>44</v>
      </c>
      <c r="C124" s="4"/>
      <c r="D124" s="4" t="s">
        <v>47</v>
      </c>
      <c r="E124" s="4"/>
      <c r="F124" s="4"/>
      <c r="G124" s="40"/>
      <c r="H124" s="23"/>
      <c r="I124" s="23">
        <f>I122-I123</f>
        <v>3874907</v>
      </c>
      <c r="J124" s="22"/>
      <c r="K124" s="22"/>
      <c r="L124" s="22"/>
    </row>
    <row r="125" spans="2:12">
      <c r="B125" s="3"/>
      <c r="C125" s="4"/>
      <c r="D125" s="4" t="s">
        <v>48</v>
      </c>
      <c r="E125" s="4"/>
      <c r="F125" s="4"/>
      <c r="G125" s="40"/>
      <c r="H125" s="23"/>
      <c r="I125" s="23">
        <v>151924</v>
      </c>
      <c r="J125" s="22"/>
      <c r="K125" s="22"/>
      <c r="L125" s="22"/>
    </row>
    <row r="126" spans="2:12">
      <c r="B126" s="6" t="s">
        <v>49</v>
      </c>
      <c r="C126" s="7"/>
      <c r="D126" s="7" t="s">
        <v>50</v>
      </c>
      <c r="E126" s="7"/>
      <c r="F126" s="7"/>
      <c r="G126" s="39"/>
      <c r="H126" s="28"/>
      <c r="I126" s="28">
        <f>I124+I125</f>
        <v>4026831</v>
      </c>
      <c r="J126" s="22"/>
      <c r="K126" s="22"/>
      <c r="L126" s="22"/>
    </row>
  </sheetData>
  <mergeCells count="34">
    <mergeCell ref="B1:I1"/>
    <mergeCell ref="B4:I4"/>
    <mergeCell ref="D20:E20"/>
    <mergeCell ref="D2:E2"/>
    <mergeCell ref="G2:H2"/>
    <mergeCell ref="B5:E5"/>
    <mergeCell ref="D7:E7"/>
    <mergeCell ref="D8:E8"/>
    <mergeCell ref="D10:E10"/>
    <mergeCell ref="D13:E13"/>
    <mergeCell ref="D16:E16"/>
    <mergeCell ref="D9:E9"/>
    <mergeCell ref="F3:I3"/>
    <mergeCell ref="G5:I5"/>
    <mergeCell ref="D18:E18"/>
    <mergeCell ref="D19:E19"/>
    <mergeCell ref="D27:E27"/>
    <mergeCell ref="D22:E22"/>
    <mergeCell ref="D23:E23"/>
    <mergeCell ref="D24:E24"/>
    <mergeCell ref="D25:E25"/>
    <mergeCell ref="D26:E26"/>
    <mergeCell ref="D21:E21"/>
    <mergeCell ref="D15:F15"/>
    <mergeCell ref="D17:E17"/>
    <mergeCell ref="D11:E11"/>
    <mergeCell ref="D12:E12"/>
    <mergeCell ref="D14:E14"/>
    <mergeCell ref="D116:E116"/>
    <mergeCell ref="D31:E31"/>
    <mergeCell ref="D40:E40"/>
    <mergeCell ref="D74:E74"/>
    <mergeCell ref="D84:E84"/>
    <mergeCell ref="D72:E72"/>
  </mergeCells>
  <phoneticPr fontId="3"/>
  <pageMargins left="0.70866141732283472" right="0.70866141732283472" top="0.35433070866141736" bottom="0.35433070866141736" header="0.31496062992125984" footer="0.31496062992125984"/>
  <pageSetup paperSize="9" fitToHeight="3" orientation="portrait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須田 幸隆</cp:lastModifiedBy>
  <cp:lastPrinted>2016-06-11T22:52:18Z</cp:lastPrinted>
  <dcterms:created xsi:type="dcterms:W3CDTF">2014-03-10T06:57:50Z</dcterms:created>
  <dcterms:modified xsi:type="dcterms:W3CDTF">2016-06-19T06:56:31Z</dcterms:modified>
</cp:coreProperties>
</file>