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2年度公益決算【添付資料】\"/>
    </mc:Choice>
  </mc:AlternateContent>
  <xr:revisionPtr revIDLastSave="0" documentId="13_ncr:1_{0F3703CF-A33E-42FF-84B2-C6F684EBD5BB}" xr6:coauthVersionLast="44" xr6:coauthVersionMax="44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令和2年度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4" l="1"/>
  <c r="C42" i="4" l="1"/>
  <c r="D34" i="4" l="1"/>
  <c r="C16" i="4" l="1"/>
  <c r="C27" i="4" s="1"/>
  <c r="B35" i="4"/>
  <c r="C11" i="4"/>
  <c r="C35" i="4" l="1"/>
  <c r="C32" i="4"/>
  <c r="C22" i="4"/>
  <c r="D41" i="4"/>
  <c r="D40" i="4"/>
  <c r="D39" i="4"/>
  <c r="D38" i="4"/>
  <c r="B32" i="4"/>
  <c r="D31" i="4"/>
  <c r="D30" i="4"/>
  <c r="D25" i="4"/>
  <c r="D24" i="4"/>
  <c r="B22" i="4"/>
  <c r="B26" i="4" s="1"/>
  <c r="D21" i="4"/>
  <c r="D20" i="4"/>
  <c r="B16" i="4"/>
  <c r="D15" i="4"/>
  <c r="D14" i="4"/>
  <c r="D13" i="4"/>
  <c r="D12" i="4"/>
  <c r="B11" i="4"/>
  <c r="D11" i="4" s="1"/>
  <c r="B27" i="4" l="1"/>
  <c r="D32" i="4"/>
  <c r="C36" i="4"/>
  <c r="C43" i="4" s="1"/>
  <c r="B36" i="4"/>
  <c r="D26" i="4"/>
  <c r="D16" i="4"/>
  <c r="D22" i="4"/>
  <c r="D35" i="4"/>
  <c r="D42" i="4"/>
  <c r="D41" i="1"/>
  <c r="D36" i="4" l="1"/>
  <c r="D27" i="4"/>
  <c r="B43" i="4"/>
  <c r="D43" i="4" s="1"/>
  <c r="D24" i="1"/>
  <c r="D23" i="1"/>
  <c r="D40" i="1" l="1"/>
  <c r="D38" i="1"/>
  <c r="D35" i="1"/>
  <c r="D34" i="1"/>
  <c r="D33" i="1"/>
  <c r="B42" i="1"/>
  <c r="B36" i="1"/>
  <c r="D36" i="1" s="1"/>
  <c r="B35" i="1"/>
  <c r="D31" i="1"/>
  <c r="D30" i="1"/>
  <c r="D29" i="1"/>
  <c r="B31" i="1"/>
  <c r="D20" i="1"/>
  <c r="D19" i="1"/>
  <c r="D18" i="1"/>
  <c r="B25" i="1"/>
  <c r="D25" i="1" s="1"/>
  <c r="B21" i="1"/>
  <c r="D13" i="1"/>
  <c r="D12" i="1"/>
  <c r="D11" i="1"/>
  <c r="D10" i="1"/>
  <c r="B14" i="1"/>
  <c r="B9" i="1"/>
  <c r="D9" i="1" s="1"/>
  <c r="B26" i="1" l="1"/>
  <c r="D26" i="1" s="1"/>
  <c r="B43" i="1"/>
  <c r="D43" i="1" s="1"/>
  <c r="D42" i="1"/>
  <c r="D14" i="1"/>
  <c r="C21" i="1"/>
  <c r="D21" i="1" s="1"/>
  <c r="D39" i="1" l="1"/>
</calcChain>
</file>

<file path=xl/sharedStrings.xml><?xml version="1.0" encoding="utf-8"?>
<sst xmlns="http://schemas.openxmlformats.org/spreadsheetml/2006/main" count="86" uniqueCount="46">
  <si>
    <t>　貸　借　対　照　表</t>
    <rPh sb="1" eb="2">
      <t>カシ</t>
    </rPh>
    <rPh sb="3" eb="4">
      <t>シャク</t>
    </rPh>
    <rPh sb="5" eb="6">
      <t>タイ</t>
    </rPh>
    <rPh sb="7" eb="8">
      <t>テル</t>
    </rPh>
    <rPh sb="9" eb="10">
      <t>オモテ</t>
    </rPh>
    <phoneticPr fontId="2"/>
  </si>
  <si>
    <t>　　　　　（単位：円）</t>
    <rPh sb="6" eb="8">
      <t>タンイ</t>
    </rPh>
    <rPh sb="9" eb="10">
      <t>エン</t>
    </rPh>
    <phoneticPr fontId="2"/>
  </si>
  <si>
    <t>科　　　目</t>
    <rPh sb="0" eb="1">
      <t>カ</t>
    </rPh>
    <rPh sb="4" eb="5">
      <t>メ</t>
    </rPh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</si>
  <si>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</si>
  <si>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</si>
  <si>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増　　　減</t>
    <rPh sb="0" eb="1">
      <t>ゾウ</t>
    </rPh>
    <rPh sb="4" eb="5">
      <t>ゲン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</si>
  <si>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</si>
  <si>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</si>
  <si>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　現金預金</t>
    <rPh sb="5" eb="7">
      <t>ゲンキン</t>
    </rPh>
    <rPh sb="7" eb="9">
      <t>ヨキン</t>
    </rPh>
    <phoneticPr fontId="2"/>
  </si>
  <si>
    <t>　　　　　　 普通預金</t>
    <rPh sb="7" eb="9">
      <t>フツウ</t>
    </rPh>
    <rPh sb="9" eb="11">
      <t>ヨキン</t>
    </rPh>
    <phoneticPr fontId="2"/>
  </si>
  <si>
    <t xml:space="preserve">        　未収金</t>
    <rPh sb="9" eb="12">
      <t>ミシュウキン</t>
    </rPh>
    <phoneticPr fontId="2"/>
  </si>
  <si>
    <t>　　　　　立替金</t>
    <rPh sb="5" eb="8">
      <t>タテカエキン</t>
    </rPh>
    <phoneticPr fontId="2"/>
  </si>
  <si>
    <t>　　　　　貯蔵品</t>
    <rPh sb="5" eb="8">
      <t>チョゾウヒン</t>
    </rPh>
    <phoneticPr fontId="2"/>
  </si>
  <si>
    <t>　　　　　流動資産合計</t>
    <rPh sb="5" eb="7">
      <t>リュウドウ</t>
    </rPh>
    <rPh sb="7" eb="9">
      <t>シサン</t>
    </rPh>
    <rPh sb="9" eb="11">
      <t>ゴウケイ</t>
    </rPh>
    <phoneticPr fontId="2"/>
  </si>
  <si>
    <t>　２　固定資産</t>
    <rPh sb="3" eb="7">
      <t>コテイシサン</t>
    </rPh>
    <phoneticPr fontId="2"/>
  </si>
  <si>
    <t>　　（１）基本財産</t>
    <rPh sb="5" eb="7">
      <t>キホン</t>
    </rPh>
    <rPh sb="7" eb="9">
      <t>ザイサン</t>
    </rPh>
    <phoneticPr fontId="2"/>
  </si>
  <si>
    <t>　　（２）特定資産</t>
    <rPh sb="5" eb="7">
      <t>トクテイ</t>
    </rPh>
    <rPh sb="7" eb="9">
      <t>シサン</t>
    </rPh>
    <phoneticPr fontId="2"/>
  </si>
  <si>
    <t>　　　　被害者支援事業積立金</t>
    <rPh sb="4" eb="7">
      <t>ヒガイシャ</t>
    </rPh>
    <rPh sb="7" eb="9">
      <t>シエン</t>
    </rPh>
    <rPh sb="9" eb="11">
      <t>ジギョウ</t>
    </rPh>
    <rPh sb="11" eb="14">
      <t>ツミタテキン</t>
    </rPh>
    <phoneticPr fontId="2"/>
  </si>
  <si>
    <t>　　　　退職給付引当資産</t>
    <rPh sb="4" eb="6">
      <t>タイショク</t>
    </rPh>
    <rPh sb="6" eb="8">
      <t>キュウフ</t>
    </rPh>
    <rPh sb="8" eb="10">
      <t>ヒキアテ</t>
    </rPh>
    <rPh sb="10" eb="12">
      <t>シサン</t>
    </rPh>
    <phoneticPr fontId="2"/>
  </si>
  <si>
    <t>　　　　特定資産合計</t>
    <rPh sb="4" eb="6">
      <t>トクテイ</t>
    </rPh>
    <rPh sb="6" eb="8">
      <t>シサン</t>
    </rPh>
    <rPh sb="8" eb="10">
      <t>ゴウケイ</t>
    </rPh>
    <phoneticPr fontId="2"/>
  </si>
  <si>
    <t>　　（３）その他固定資産</t>
    <rPh sb="7" eb="8">
      <t>タ</t>
    </rPh>
    <rPh sb="8" eb="10">
      <t>コテイ</t>
    </rPh>
    <rPh sb="10" eb="12">
      <t>シサン</t>
    </rPh>
    <phoneticPr fontId="2"/>
  </si>
  <si>
    <t>　　　　什器備品</t>
    <rPh sb="4" eb="6">
      <t>ジュウキ</t>
    </rPh>
    <rPh sb="6" eb="8">
      <t>ビヒン</t>
    </rPh>
    <phoneticPr fontId="2"/>
  </si>
  <si>
    <t>　　　　その他固定資産合計</t>
    <rPh sb="6" eb="7">
      <t>タ</t>
    </rPh>
    <rPh sb="7" eb="9">
      <t>コテイ</t>
    </rPh>
    <rPh sb="9" eb="11">
      <t>シサン</t>
    </rPh>
    <rPh sb="11" eb="13">
      <t>ゴウケイ</t>
    </rPh>
    <phoneticPr fontId="2"/>
  </si>
  <si>
    <t>　　　　固定資産合計</t>
    <rPh sb="4" eb="8">
      <t>コテイシサン</t>
    </rPh>
    <rPh sb="8" eb="10">
      <t>ゴウケイ</t>
    </rPh>
    <phoneticPr fontId="2"/>
  </si>
  <si>
    <t>　　　　資産の部合計</t>
    <rPh sb="4" eb="6">
      <t>シサン</t>
    </rPh>
    <rPh sb="7" eb="8">
      <t>ブ</t>
    </rPh>
    <rPh sb="8" eb="10">
      <t>ゴウケイ</t>
    </rPh>
    <phoneticPr fontId="2"/>
  </si>
  <si>
    <t>Ⅱ負債の部</t>
    <rPh sb="1" eb="3">
      <t>フサイ</t>
    </rPh>
    <rPh sb="4" eb="5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</si>
  <si>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</si>
  <si>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7">
      <t>ミバライキン</t>
    </rPh>
    <phoneticPr fontId="2"/>
  </si>
  <si>
    <t>　　　　預り金</t>
    <rPh sb="4" eb="5">
      <t>アズ</t>
    </rPh>
    <rPh sb="6" eb="7">
      <t>キン</t>
    </rPh>
    <phoneticPr fontId="2"/>
  </si>
  <si>
    <t>　　　　流動負債合計</t>
    <rPh sb="4" eb="6">
      <t>リュウドウ</t>
    </rPh>
    <rPh sb="6" eb="7">
      <t>フ</t>
    </rPh>
    <rPh sb="7" eb="8">
      <t>サイ</t>
    </rPh>
    <rPh sb="8" eb="10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</si>
  <si>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</si>
  <si>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　　　 退職給付引当金</t>
    <rPh sb="4" eb="6">
      <t>タイショク</t>
    </rPh>
    <rPh sb="6" eb="8">
      <t>キュウフ</t>
    </rPh>
    <rPh sb="8" eb="10">
      <t>ヒキアテ</t>
    </rPh>
    <rPh sb="10" eb="11">
      <t>キン</t>
    </rPh>
    <phoneticPr fontId="2"/>
  </si>
  <si>
    <t xml:space="preserve">       固定負債合計</t>
    <rPh sb="7" eb="9">
      <t>コテイ</t>
    </rPh>
    <rPh sb="9" eb="11">
      <t>フサイ</t>
    </rPh>
    <rPh sb="11" eb="13">
      <t>ゴウケイ</t>
    </rPh>
    <phoneticPr fontId="2"/>
  </si>
  <si>
    <t xml:space="preserve">       負債の部合計</t>
    <rPh sb="7" eb="9">
      <t>フサイ</t>
    </rPh>
    <rPh sb="10" eb="11">
      <t>ブ</t>
    </rPh>
    <rPh sb="11" eb="13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</si>
  <si>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</si>
  <si>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　　　（うち特定資産への充当額）</t>
    <rPh sb="7" eb="9">
      <t>トクテイ</t>
    </rPh>
    <rPh sb="9" eb="11">
      <t>シサン</t>
    </rPh>
    <rPh sb="13" eb="15">
      <t>ジュウトウ</t>
    </rPh>
    <rPh sb="15" eb="16">
      <t>ガク</t>
    </rPh>
    <phoneticPr fontId="2"/>
  </si>
  <si>
    <t>　　　　 正味財産の部合計</t>
    <rPh sb="5" eb="7">
      <t>ショウミ</t>
    </rPh>
    <rPh sb="7" eb="9">
      <t>ザイサン</t>
    </rPh>
    <rPh sb="10" eb="11">
      <t>ブ</t>
    </rPh>
    <rPh sb="11" eb="13">
      <t>ゴウケイ</t>
    </rPh>
    <phoneticPr fontId="2"/>
  </si>
  <si>
    <t xml:space="preserve">         負債及び正味財産合計</t>
    <rPh sb="9" eb="11">
      <t>フサイ</t>
    </rPh>
    <rPh sb="11" eb="12">
      <t>オヨ</t>
    </rPh>
    <rPh sb="13" eb="15">
      <t>ショウミ</t>
    </rPh>
    <rPh sb="15" eb="17">
      <t>ザイサン</t>
    </rPh>
    <rPh sb="17" eb="19">
      <t>ゴウケイ</t>
    </rPh>
    <phoneticPr fontId="2"/>
  </si>
  <si>
    <t>　　平成26年3月31日現在</t>
    <rPh sb="2" eb="4">
      <t>ヘイセイ</t>
    </rPh>
    <rPh sb="6" eb="7">
      <t>ネン</t>
    </rPh>
    <rPh sb="8" eb="9">
      <t>ガツ</t>
    </rPh>
    <rPh sb="11" eb="12">
      <t>ニチ</t>
    </rPh>
    <rPh sb="12" eb="14">
      <t>ゲンザイ</t>
    </rPh>
    <phoneticPr fontId="2"/>
  </si>
  <si>
    <t>　　　　記念事業積立資産</t>
    <rPh sb="4" eb="6">
      <t>キネン</t>
    </rPh>
    <rPh sb="6" eb="8">
      <t>ジギョウ</t>
    </rPh>
    <rPh sb="8" eb="10">
      <t>ツミタテ</t>
    </rPh>
    <rPh sb="10" eb="12">
      <t>シサン</t>
    </rPh>
    <phoneticPr fontId="4"/>
  </si>
  <si>
    <t>　　　 記念事業引当金</t>
    <rPh sb="4" eb="6">
      <t>キネン</t>
    </rPh>
    <rPh sb="6" eb="8">
      <t>ジギョウ</t>
    </rPh>
    <rPh sb="8" eb="11">
      <t>ヒキアテキン</t>
    </rPh>
    <phoneticPr fontId="4"/>
  </si>
  <si>
    <t>　１　一般正味財産</t>
    <rPh sb="3" eb="5">
      <t>イッパン</t>
    </rPh>
    <rPh sb="5" eb="7">
      <t>ショウミ</t>
    </rPh>
    <rPh sb="7" eb="9">
      <t>ザイサン</t>
    </rPh>
    <phoneticPr fontId="2"/>
  </si>
  <si>
    <t>　２　指定正味財産</t>
    <rPh sb="3" eb="5">
      <t>シテイ</t>
    </rPh>
    <rPh sb="5" eb="7">
      <t>ショウミ</t>
    </rPh>
    <rPh sb="7" eb="9">
      <t>ザイサン</t>
    </rPh>
    <phoneticPr fontId="2"/>
  </si>
  <si>
    <t xml:space="preserve">           未収金</t>
    <rPh sb="11" eb="14">
      <t>ミシュウキン</t>
    </rPh>
    <phoneticPr fontId="2"/>
  </si>
  <si>
    <t xml:space="preserve">                         　貸　借　対　照　表</t>
    <rPh sb="26" eb="27">
      <t>カシ</t>
    </rPh>
    <rPh sb="28" eb="29">
      <t>シャク</t>
    </rPh>
    <rPh sb="30" eb="31">
      <t>タイ</t>
    </rPh>
    <rPh sb="32" eb="33">
      <t>テル</t>
    </rPh>
    <rPh sb="34" eb="35">
      <t>オモテ</t>
    </rPh>
    <phoneticPr fontId="2"/>
  </si>
  <si>
    <t>　                                       　令和3年3月31日現在</t>
    <rPh sb="41" eb="43">
      <t>レイワ</t>
    </rPh>
    <rPh sb="44" eb="45">
      <t>ネン</t>
    </rPh>
    <rPh sb="46" eb="47">
      <t>ガツ</t>
    </rPh>
    <rPh sb="49" eb="50">
      <t>ニチ</t>
    </rPh>
    <rPh sb="50" eb="5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</si>
</sst>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38" fontId="1" fillId="0" borderId="1" xfId="1" applyNumberFormat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38" fontId="1" fillId="0" borderId="12" xfId="1" applyNumberFormat="1" applyBorder="1">
      <alignment vertical="center"/>
    </xf>
    <xf numFmtId="38" fontId="1" fillId="0" borderId="13" xfId="1" applyNumberFormat="1" applyBorder="1">
      <alignment vertical="center"/>
    </xf>
    <xf numFmtId="38" fontId="1" fillId="0" borderId="14" xfId="2" applyFont="1" applyBorder="1" applyAlignment="1">
      <alignment horizontal="center" vertical="center"/>
    </xf>
    <xf numFmtId="38" fontId="1" fillId="0" borderId="6" xfId="2" applyBorder="1">
      <alignment vertical="center"/>
    </xf>
    <xf numFmtId="38" fontId="1" fillId="0" borderId="10" xfId="2" applyBorder="1">
      <alignment vertical="center"/>
    </xf>
    <xf numFmtId="38" fontId="1" fillId="0" borderId="8" xfId="2" applyBorder="1">
      <alignment vertical="center"/>
    </xf>
    <xf numFmtId="38" fontId="1" fillId="0" borderId="14" xfId="2" applyBorder="1" applyAlignment="1">
      <alignment horizontal="center" vertical="center"/>
    </xf>
    <xf numFmtId="38" fontId="1" fillId="0" borderId="11" xfId="2" applyBorder="1">
      <alignment vertical="center"/>
    </xf>
    <xf numFmtId="38" fontId="1" fillId="0" borderId="7" xfId="2" applyBorder="1">
      <alignment vertical="center"/>
    </xf>
    <xf numFmtId="0" fontId="1" fillId="0" borderId="4" xfId="1" applyFill="1" applyBorder="1">
      <alignment vertical="center"/>
    </xf>
    <xf numFmtId="38" fontId="1" fillId="0" borderId="6" xfId="2" applyFill="1" applyBorder="1">
      <alignment vertical="center"/>
    </xf>
    <xf numFmtId="38" fontId="1" fillId="0" borderId="8" xfId="2" applyFill="1" applyBorder="1">
      <alignment vertical="center"/>
    </xf>
    <xf numFmtId="38" fontId="1" fillId="0" borderId="9" xfId="1" applyNumberFormat="1" applyFill="1" applyBorder="1">
      <alignment vertical="center"/>
    </xf>
    <xf numFmtId="38" fontId="1" fillId="0" borderId="15" xfId="1" applyNumberFormat="1" applyBorder="1">
      <alignment vertical="center"/>
    </xf>
    <xf numFmtId="38" fontId="1" fillId="0" borderId="16" xfId="1" applyNumberFormat="1" applyBorder="1">
      <alignment vertical="center"/>
    </xf>
    <xf numFmtId="0" fontId="1" fillId="0" borderId="0" xfId="1" applyBorder="1">
      <alignment vertical="center"/>
    </xf>
    <xf numFmtId="0" fontId="1" fillId="0" borderId="4" xfId="1" applyBorder="1" applyAlignment="1">
      <alignment horizontal="left" vertical="top"/>
    </xf>
    <xf numFmtId="38" fontId="1" fillId="0" borderId="6" xfId="2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topLeftCell="A7" workbookViewId="0">
      <selection activeCell="B47" sqref="B47"/>
    </sheetView>
  </sheetViews>
  <sheetFormatPr defaultRowHeight="13" x14ac:dyDescent="0.2"/>
  <cols>
    <col min="1" max="1" width="29.6328125" customWidth="1"/>
    <col min="2" max="4" width="15.6328125" customWidth="1"/>
  </cols>
  <sheetData>
    <row r="2" spans="1:4" ht="19" x14ac:dyDescent="0.2">
      <c r="A2" s="1"/>
      <c r="B2" s="2" t="s">
        <v>0</v>
      </c>
      <c r="C2" s="1"/>
      <c r="D2" s="1"/>
    </row>
    <row r="3" spans="1:4" x14ac:dyDescent="0.2">
      <c r="A3" s="1"/>
      <c r="B3" s="1" t="s">
        <v>38</v>
      </c>
      <c r="C3" s="1"/>
      <c r="D3" s="1"/>
    </row>
    <row r="4" spans="1:4" x14ac:dyDescent="0.2">
      <c r="A4" s="1"/>
      <c r="B4" s="1"/>
      <c r="C4" s="1"/>
      <c r="D4" s="1"/>
    </row>
    <row r="5" spans="1:4" ht="13.5" thickBot="1" x14ac:dyDescent="0.25">
      <c r="A5" s="1"/>
      <c r="B5" s="1"/>
      <c r="C5" s="1"/>
      <c r="D5" s="1" t="s">
        <v>1</v>
      </c>
    </row>
    <row r="6" spans="1:4" x14ac:dyDescent="0.2">
      <c r="A6" s="6" t="s">
        <v>2</v>
      </c>
      <c r="B6" s="11" t="s">
        <v>3</v>
      </c>
      <c r="C6" s="15" t="s">
        <v>4</v>
      </c>
      <c r="D6" s="5" t="s">
        <v>5</v>
      </c>
    </row>
    <row r="7" spans="1:4" x14ac:dyDescent="0.2">
      <c r="A7" s="7" t="s">
        <v>6</v>
      </c>
      <c r="B7" s="12"/>
      <c r="C7" s="12"/>
      <c r="D7" s="3"/>
    </row>
    <row r="8" spans="1:4" x14ac:dyDescent="0.2">
      <c r="A8" s="7" t="s">
        <v>7</v>
      </c>
      <c r="B8" s="12"/>
      <c r="C8" s="12"/>
      <c r="D8" s="3"/>
    </row>
    <row r="9" spans="1:4" x14ac:dyDescent="0.2">
      <c r="A9" s="7" t="s">
        <v>8</v>
      </c>
      <c r="B9" s="12">
        <f>B10</f>
        <v>0</v>
      </c>
      <c r="C9" s="12">
        <v>207447</v>
      </c>
      <c r="D9" s="4">
        <f t="shared" ref="D9:D14" si="0">B9-C9</f>
        <v>-207447</v>
      </c>
    </row>
    <row r="10" spans="1:4" x14ac:dyDescent="0.2">
      <c r="A10" s="7" t="s">
        <v>9</v>
      </c>
      <c r="B10" s="12">
        <v>0</v>
      </c>
      <c r="C10" s="12">
        <v>207447</v>
      </c>
      <c r="D10" s="4">
        <f t="shared" si="0"/>
        <v>-207447</v>
      </c>
    </row>
    <row r="11" spans="1:4" x14ac:dyDescent="0.2">
      <c r="A11" s="7" t="s">
        <v>10</v>
      </c>
      <c r="B11" s="12">
        <v>438375</v>
      </c>
      <c r="C11" s="12">
        <v>250565</v>
      </c>
      <c r="D11" s="4">
        <f t="shared" si="0"/>
        <v>187810</v>
      </c>
    </row>
    <row r="12" spans="1:4" x14ac:dyDescent="0.2">
      <c r="A12" s="7" t="s">
        <v>11</v>
      </c>
      <c r="B12" s="12">
        <v>272156</v>
      </c>
      <c r="C12" s="12">
        <v>38951</v>
      </c>
      <c r="D12" s="4">
        <f t="shared" si="0"/>
        <v>233205</v>
      </c>
    </row>
    <row r="13" spans="1:4" x14ac:dyDescent="0.2">
      <c r="A13" s="7" t="s">
        <v>12</v>
      </c>
      <c r="B13" s="12">
        <v>3000</v>
      </c>
      <c r="C13" s="12">
        <v>3000</v>
      </c>
      <c r="D13" s="4">
        <f t="shared" si="0"/>
        <v>0</v>
      </c>
    </row>
    <row r="14" spans="1:4" x14ac:dyDescent="0.2">
      <c r="A14" s="7" t="s">
        <v>13</v>
      </c>
      <c r="B14" s="13">
        <f>SUM(B10:B13)</f>
        <v>713531</v>
      </c>
      <c r="C14" s="13">
        <v>499963</v>
      </c>
      <c r="D14" s="9">
        <f t="shared" si="0"/>
        <v>213568</v>
      </c>
    </row>
    <row r="15" spans="1:4" x14ac:dyDescent="0.2">
      <c r="A15" s="7" t="s">
        <v>14</v>
      </c>
      <c r="B15" s="12"/>
      <c r="C15" s="12"/>
      <c r="D15" s="4">
        <v>0</v>
      </c>
    </row>
    <row r="16" spans="1:4" x14ac:dyDescent="0.2">
      <c r="A16" s="7" t="s">
        <v>15</v>
      </c>
      <c r="B16" s="12"/>
      <c r="C16" s="12"/>
      <c r="D16" s="4">
        <v>0</v>
      </c>
    </row>
    <row r="17" spans="1:6" x14ac:dyDescent="0.2">
      <c r="A17" s="7" t="s">
        <v>16</v>
      </c>
      <c r="B17" s="12"/>
      <c r="C17" s="12"/>
      <c r="D17" s="4">
        <v>0</v>
      </c>
      <c r="E17" s="1"/>
      <c r="F17" s="1"/>
    </row>
    <row r="18" spans="1:6" x14ac:dyDescent="0.2">
      <c r="A18" s="18" t="s">
        <v>17</v>
      </c>
      <c r="B18" s="19">
        <v>12727042</v>
      </c>
      <c r="C18" s="19">
        <v>11899813</v>
      </c>
      <c r="D18" s="4">
        <f>B18-C18</f>
        <v>827229</v>
      </c>
      <c r="E18" s="1"/>
      <c r="F18" s="1"/>
    </row>
    <row r="19" spans="1:6" x14ac:dyDescent="0.2">
      <c r="A19" s="7" t="s">
        <v>18</v>
      </c>
      <c r="B19" s="12">
        <v>711097</v>
      </c>
      <c r="C19" s="12">
        <v>709330</v>
      </c>
      <c r="D19" s="4">
        <f>B19-C19</f>
        <v>1767</v>
      </c>
      <c r="E19" s="1"/>
      <c r="F19" s="1"/>
    </row>
    <row r="20" spans="1:6" x14ac:dyDescent="0.2">
      <c r="A20" s="25" t="s">
        <v>39</v>
      </c>
      <c r="B20" s="12">
        <v>3800000</v>
      </c>
      <c r="C20" s="12"/>
      <c r="D20" s="4">
        <f>B20-C20</f>
        <v>3800000</v>
      </c>
      <c r="E20" s="1"/>
      <c r="F20" s="1"/>
    </row>
    <row r="21" spans="1:6" x14ac:dyDescent="0.2">
      <c r="A21" s="7" t="s">
        <v>19</v>
      </c>
      <c r="B21" s="13">
        <f>SUM(B18:B20)</f>
        <v>17238139</v>
      </c>
      <c r="C21" s="13">
        <f>SUM(C18:C19)</f>
        <v>12609143</v>
      </c>
      <c r="D21" s="9">
        <f>B21-C21</f>
        <v>4628996</v>
      </c>
      <c r="E21" s="1"/>
      <c r="F21" s="1"/>
    </row>
    <row r="22" spans="1:6" x14ac:dyDescent="0.2">
      <c r="A22" s="7" t="s">
        <v>20</v>
      </c>
      <c r="B22" s="12"/>
      <c r="C22" s="12"/>
      <c r="D22" s="4">
        <v>0</v>
      </c>
      <c r="E22" s="1"/>
      <c r="F22" s="1"/>
    </row>
    <row r="23" spans="1:6" x14ac:dyDescent="0.2">
      <c r="A23" s="7" t="s">
        <v>21</v>
      </c>
      <c r="B23" s="14">
        <v>457241</v>
      </c>
      <c r="C23" s="14">
        <v>576521</v>
      </c>
      <c r="D23" s="4">
        <f>B23-C23</f>
        <v>-119280</v>
      </c>
      <c r="E23" s="1"/>
      <c r="F23" s="1"/>
    </row>
    <row r="24" spans="1:6" x14ac:dyDescent="0.2">
      <c r="A24" s="7" t="s">
        <v>22</v>
      </c>
      <c r="B24" s="13">
        <v>457241</v>
      </c>
      <c r="C24" s="13">
        <v>576521</v>
      </c>
      <c r="D24" s="9">
        <f>B24-C24</f>
        <v>-119280</v>
      </c>
      <c r="E24" s="1"/>
      <c r="F24" s="1"/>
    </row>
    <row r="25" spans="1:6" x14ac:dyDescent="0.2">
      <c r="A25" s="7" t="s">
        <v>23</v>
      </c>
      <c r="B25" s="13">
        <f>B21+B24</f>
        <v>17695380</v>
      </c>
      <c r="C25" s="13">
        <v>13185664</v>
      </c>
      <c r="D25" s="9">
        <f>B25-C25</f>
        <v>4509716</v>
      </c>
      <c r="E25" s="1"/>
      <c r="F25" s="1"/>
    </row>
    <row r="26" spans="1:6" ht="13.5" thickBot="1" x14ac:dyDescent="0.25">
      <c r="A26" s="7" t="s">
        <v>24</v>
      </c>
      <c r="B26" s="16">
        <f>B14+B25</f>
        <v>18408911</v>
      </c>
      <c r="C26" s="16">
        <v>13685627</v>
      </c>
      <c r="D26" s="10">
        <f>B26-C26</f>
        <v>4723284</v>
      </c>
      <c r="E26" s="1"/>
      <c r="F26" s="1"/>
    </row>
    <row r="27" spans="1:6" x14ac:dyDescent="0.2">
      <c r="A27" s="7" t="s">
        <v>25</v>
      </c>
      <c r="B27" s="12"/>
      <c r="C27" s="12"/>
      <c r="D27" s="4">
        <v>0</v>
      </c>
      <c r="E27" s="1"/>
      <c r="F27" s="1"/>
    </row>
    <row r="28" spans="1:6" x14ac:dyDescent="0.2">
      <c r="A28" s="7" t="s">
        <v>26</v>
      </c>
      <c r="B28" s="12"/>
      <c r="C28" s="12"/>
      <c r="D28" s="4">
        <v>0</v>
      </c>
      <c r="E28" s="1"/>
      <c r="F28" s="1"/>
    </row>
    <row r="29" spans="1:6" x14ac:dyDescent="0.2">
      <c r="A29" s="7" t="s">
        <v>27</v>
      </c>
      <c r="B29" s="12">
        <v>688880</v>
      </c>
      <c r="C29" s="12">
        <v>657739</v>
      </c>
      <c r="D29" s="4">
        <f>B29-C29</f>
        <v>31141</v>
      </c>
      <c r="E29" s="1"/>
      <c r="F29" s="24"/>
    </row>
    <row r="30" spans="1:6" x14ac:dyDescent="0.2">
      <c r="A30" s="7" t="s">
        <v>28</v>
      </c>
      <c r="B30" s="14">
        <v>448178</v>
      </c>
      <c r="C30" s="14">
        <v>418745</v>
      </c>
      <c r="D30" s="22">
        <f>B30-C30</f>
        <v>29433</v>
      </c>
      <c r="E30" s="1"/>
      <c r="F30" s="1"/>
    </row>
    <row r="31" spans="1:6" x14ac:dyDescent="0.2">
      <c r="A31" s="7" t="s">
        <v>29</v>
      </c>
      <c r="B31" s="13">
        <f>SUM(B29:B30)</f>
        <v>1137058</v>
      </c>
      <c r="C31" s="13">
        <v>1076484</v>
      </c>
      <c r="D31" s="9">
        <f>B31-C31</f>
        <v>60574</v>
      </c>
      <c r="E31" s="1"/>
      <c r="F31" s="1"/>
    </row>
    <row r="32" spans="1:6" x14ac:dyDescent="0.2">
      <c r="A32" s="7" t="s">
        <v>30</v>
      </c>
      <c r="B32" s="12"/>
      <c r="C32" s="12"/>
      <c r="D32" s="4">
        <v>0</v>
      </c>
      <c r="E32" s="1"/>
      <c r="F32" s="1"/>
    </row>
    <row r="33" spans="1:6" x14ac:dyDescent="0.2">
      <c r="A33" s="7" t="s">
        <v>31</v>
      </c>
      <c r="B33" s="14">
        <v>709330</v>
      </c>
      <c r="C33" s="14">
        <v>709330</v>
      </c>
      <c r="D33" s="22">
        <f>B33-C33</f>
        <v>0</v>
      </c>
      <c r="E33" s="1"/>
      <c r="F33" s="24"/>
    </row>
    <row r="34" spans="1:6" x14ac:dyDescent="0.2">
      <c r="A34" s="7" t="s">
        <v>40</v>
      </c>
      <c r="B34" s="14">
        <v>3800000</v>
      </c>
      <c r="C34" s="14"/>
      <c r="D34" s="4">
        <f>B34-C34</f>
        <v>3800000</v>
      </c>
      <c r="E34" s="1"/>
      <c r="F34" s="24"/>
    </row>
    <row r="35" spans="1:6" x14ac:dyDescent="0.2">
      <c r="A35" s="7" t="s">
        <v>32</v>
      </c>
      <c r="B35" s="13">
        <f>SUM(B33:B34)</f>
        <v>4509330</v>
      </c>
      <c r="C35" s="13">
        <v>709330</v>
      </c>
      <c r="D35" s="9">
        <f>B35-C35</f>
        <v>3800000</v>
      </c>
    </row>
    <row r="36" spans="1:6" x14ac:dyDescent="0.2">
      <c r="A36" s="7" t="s">
        <v>33</v>
      </c>
      <c r="B36" s="13">
        <f>B35+B31</f>
        <v>5646388</v>
      </c>
      <c r="C36" s="13">
        <v>1785814</v>
      </c>
      <c r="D36" s="9">
        <f>B36-C36</f>
        <v>3860574</v>
      </c>
    </row>
    <row r="37" spans="1:6" x14ac:dyDescent="0.2">
      <c r="A37" s="7" t="s">
        <v>34</v>
      </c>
      <c r="B37" s="12"/>
      <c r="C37" s="12"/>
      <c r="D37" s="4">
        <v>0</v>
      </c>
    </row>
    <row r="38" spans="1:6" x14ac:dyDescent="0.2">
      <c r="A38" s="18" t="s">
        <v>41</v>
      </c>
      <c r="B38" s="19">
        <v>35481</v>
      </c>
      <c r="C38" s="19">
        <v>0</v>
      </c>
      <c r="D38" s="23">
        <f t="shared" ref="D38:D43" si="1">B38-C38</f>
        <v>35481</v>
      </c>
    </row>
    <row r="39" spans="1:6" x14ac:dyDescent="0.2">
      <c r="A39" s="18" t="s">
        <v>35</v>
      </c>
      <c r="B39" s="20"/>
      <c r="C39" s="20">
        <v>0</v>
      </c>
      <c r="D39" s="21">
        <f t="shared" si="1"/>
        <v>0</v>
      </c>
    </row>
    <row r="40" spans="1:6" x14ac:dyDescent="0.2">
      <c r="A40" s="7" t="s">
        <v>42</v>
      </c>
      <c r="B40" s="12">
        <v>12727042</v>
      </c>
      <c r="C40" s="12">
        <v>11899813</v>
      </c>
      <c r="D40" s="4">
        <f t="shared" si="1"/>
        <v>827229</v>
      </c>
    </row>
    <row r="41" spans="1:6" x14ac:dyDescent="0.2">
      <c r="A41" s="7" t="s">
        <v>35</v>
      </c>
      <c r="B41" s="14">
        <v>12727042</v>
      </c>
      <c r="C41" s="14">
        <v>11899813</v>
      </c>
      <c r="D41" s="4">
        <f t="shared" si="1"/>
        <v>827229</v>
      </c>
    </row>
    <row r="42" spans="1:6" x14ac:dyDescent="0.2">
      <c r="A42" s="7" t="s">
        <v>36</v>
      </c>
      <c r="B42" s="13">
        <f>B38+B40</f>
        <v>12762523</v>
      </c>
      <c r="C42" s="13">
        <v>11899813</v>
      </c>
      <c r="D42" s="9">
        <f t="shared" si="1"/>
        <v>862710</v>
      </c>
    </row>
    <row r="43" spans="1:6" ht="13.5" thickBot="1" x14ac:dyDescent="0.25">
      <c r="A43" s="8" t="s">
        <v>37</v>
      </c>
      <c r="B43" s="17">
        <f>B42+B36</f>
        <v>18408911</v>
      </c>
      <c r="C43" s="17">
        <v>13685627</v>
      </c>
      <c r="D43" s="10">
        <f t="shared" si="1"/>
        <v>4723284</v>
      </c>
    </row>
    <row r="45" spans="1:6" x14ac:dyDescent="0.2">
      <c r="A45" s="1"/>
      <c r="B45" s="1"/>
      <c r="C45" s="1"/>
      <c r="D45" s="1"/>
    </row>
    <row r="46" spans="1:6" x14ac:dyDescent="0.2">
      <c r="A46" s="1"/>
      <c r="B46" s="1"/>
      <c r="C46" s="1"/>
      <c r="D46" s="1"/>
    </row>
    <row r="47" spans="1:6" x14ac:dyDescent="0.2">
      <c r="A47" s="1"/>
      <c r="B47" s="1"/>
      <c r="C47" s="1"/>
      <c r="D47" s="1"/>
    </row>
    <row r="48" spans="1:6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</sheetData>
  <phoneticPr fontId="4"/>
  <pageMargins left="1.1599999999999999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49"/>
  <sheetViews>
    <sheetView tabSelected="1" zoomScale="110" zoomScaleNormal="110" workbookViewId="0">
      <selection activeCell="F55" sqref="F55"/>
    </sheetView>
  </sheetViews>
  <sheetFormatPr defaultRowHeight="13" x14ac:dyDescent="0.2"/>
  <cols>
    <col min="1" max="1" width="29.6328125" customWidth="1"/>
    <col min="2" max="4" width="15.6328125" customWidth="1"/>
  </cols>
  <sheetData>
    <row r="4" spans="1:4" ht="26.5" customHeight="1" x14ac:dyDescent="0.2">
      <c r="A4" s="27" t="s">
        <v>44</v>
      </c>
      <c r="B4" s="27"/>
      <c r="C4" s="27"/>
      <c r="D4" s="27"/>
    </row>
    <row r="5" spans="1:4" ht="14" x14ac:dyDescent="0.2">
      <c r="A5" s="28" t="s">
        <v>45</v>
      </c>
      <c r="B5" s="28"/>
      <c r="C5" s="28"/>
      <c r="D5" s="28"/>
    </row>
    <row r="6" spans="1:4" x14ac:dyDescent="0.2">
      <c r="A6" s="1"/>
      <c r="B6" s="1"/>
      <c r="C6" s="1"/>
      <c r="D6" s="1"/>
    </row>
    <row r="7" spans="1:4" ht="13.5" thickBot="1" x14ac:dyDescent="0.25">
      <c r="A7" s="1"/>
      <c r="B7" s="1"/>
      <c r="C7" s="1"/>
      <c r="D7" s="1" t="s">
        <v>1</v>
      </c>
    </row>
    <row r="8" spans="1:4" x14ac:dyDescent="0.2">
      <c r="A8" s="6" t="s">
        <v>2</v>
      </c>
      <c r="B8" s="11" t="s">
        <v>3</v>
      </c>
      <c r="C8" s="15" t="s">
        <v>4</v>
      </c>
      <c r="D8" s="5" t="s">
        <v>5</v>
      </c>
    </row>
    <row r="9" spans="1:4" x14ac:dyDescent="0.2">
      <c r="A9" s="7" t="s">
        <v>6</v>
      </c>
      <c r="B9" s="12"/>
      <c r="C9" s="12"/>
      <c r="D9" s="3"/>
    </row>
    <row r="10" spans="1:4" x14ac:dyDescent="0.2">
      <c r="A10" s="7" t="s">
        <v>7</v>
      </c>
      <c r="B10" s="12"/>
      <c r="C10" s="12"/>
      <c r="D10" s="3"/>
    </row>
    <row r="11" spans="1:4" x14ac:dyDescent="0.2">
      <c r="A11" s="7" t="s">
        <v>8</v>
      </c>
      <c r="B11" s="12">
        <f>B12</f>
        <v>62708</v>
      </c>
      <c r="C11" s="12">
        <f>C12</f>
        <v>627603</v>
      </c>
      <c r="D11" s="4">
        <f t="shared" ref="D11:D16" si="0">B11-C11</f>
        <v>-564895</v>
      </c>
    </row>
    <row r="12" spans="1:4" x14ac:dyDescent="0.2">
      <c r="A12" s="7" t="s">
        <v>9</v>
      </c>
      <c r="B12" s="26">
        <v>62708</v>
      </c>
      <c r="C12" s="12">
        <v>627603</v>
      </c>
      <c r="D12" s="4">
        <f t="shared" si="0"/>
        <v>-564895</v>
      </c>
    </row>
    <row r="13" spans="1:4" x14ac:dyDescent="0.2">
      <c r="A13" s="7" t="s">
        <v>43</v>
      </c>
      <c r="B13" s="12">
        <v>790345</v>
      </c>
      <c r="C13" s="12">
        <v>284000</v>
      </c>
      <c r="D13" s="4">
        <f t="shared" si="0"/>
        <v>506345</v>
      </c>
    </row>
    <row r="14" spans="1:4" x14ac:dyDescent="0.2">
      <c r="A14" s="7" t="s">
        <v>11</v>
      </c>
      <c r="B14" s="12">
        <v>347360</v>
      </c>
      <c r="C14" s="12">
        <v>351216</v>
      </c>
      <c r="D14" s="4">
        <f t="shared" si="0"/>
        <v>-3856</v>
      </c>
    </row>
    <row r="15" spans="1:4" x14ac:dyDescent="0.2">
      <c r="A15" s="7" t="s">
        <v>12</v>
      </c>
      <c r="B15" s="12">
        <v>3000</v>
      </c>
      <c r="C15" s="12">
        <v>3000</v>
      </c>
      <c r="D15" s="4">
        <f t="shared" si="0"/>
        <v>0</v>
      </c>
    </row>
    <row r="16" spans="1:4" x14ac:dyDescent="0.2">
      <c r="A16" s="7" t="s">
        <v>13</v>
      </c>
      <c r="B16" s="13">
        <f>SUM(B12:B15)</f>
        <v>1203413</v>
      </c>
      <c r="C16" s="13">
        <f>SUM(C12:C15)</f>
        <v>1265819</v>
      </c>
      <c r="D16" s="9">
        <f t="shared" si="0"/>
        <v>-62406</v>
      </c>
    </row>
    <row r="17" spans="1:6" x14ac:dyDescent="0.2">
      <c r="A17" s="7" t="s">
        <v>14</v>
      </c>
      <c r="B17" s="12"/>
      <c r="C17" s="12"/>
      <c r="D17" s="4">
        <v>0</v>
      </c>
    </row>
    <row r="18" spans="1:6" x14ac:dyDescent="0.2">
      <c r="A18" s="7" t="s">
        <v>15</v>
      </c>
      <c r="B18" s="12"/>
      <c r="C18" s="12"/>
      <c r="D18" s="4">
        <v>0</v>
      </c>
    </row>
    <row r="19" spans="1:6" x14ac:dyDescent="0.2">
      <c r="A19" s="7" t="s">
        <v>16</v>
      </c>
      <c r="B19" s="12"/>
      <c r="C19" s="12"/>
      <c r="D19" s="4">
        <v>0</v>
      </c>
      <c r="E19" s="1"/>
      <c r="F19" s="1"/>
    </row>
    <row r="20" spans="1:6" x14ac:dyDescent="0.2">
      <c r="A20" s="18" t="s">
        <v>17</v>
      </c>
      <c r="B20" s="19">
        <v>7595042</v>
      </c>
      <c r="C20" s="19">
        <v>7307490</v>
      </c>
      <c r="D20" s="4">
        <f>B20-C20</f>
        <v>287552</v>
      </c>
      <c r="E20" s="1"/>
      <c r="F20" s="1"/>
    </row>
    <row r="21" spans="1:6" x14ac:dyDescent="0.2">
      <c r="A21" s="7" t="s">
        <v>18</v>
      </c>
      <c r="B21" s="12">
        <v>860350</v>
      </c>
      <c r="C21" s="12">
        <v>856720</v>
      </c>
      <c r="D21" s="4">
        <f>B21-C21</f>
        <v>3630</v>
      </c>
      <c r="E21" s="1"/>
      <c r="F21" s="1"/>
    </row>
    <row r="22" spans="1:6" x14ac:dyDescent="0.2">
      <c r="A22" s="7" t="s">
        <v>19</v>
      </c>
      <c r="B22" s="13">
        <f>SUM(B20:B21)</f>
        <v>8455392</v>
      </c>
      <c r="C22" s="13">
        <f>SUM(C20:C21)</f>
        <v>8164210</v>
      </c>
      <c r="D22" s="9">
        <f>B22-C22</f>
        <v>291182</v>
      </c>
      <c r="E22" s="1"/>
      <c r="F22" s="1"/>
    </row>
    <row r="23" spans="1:6" x14ac:dyDescent="0.2">
      <c r="A23" s="7" t="s">
        <v>20</v>
      </c>
      <c r="B23" s="12"/>
      <c r="C23" s="12"/>
      <c r="D23" s="4">
        <v>0</v>
      </c>
      <c r="E23" s="1"/>
      <c r="F23" s="1"/>
    </row>
    <row r="24" spans="1:6" x14ac:dyDescent="0.2">
      <c r="A24" s="7" t="s">
        <v>21</v>
      </c>
      <c r="B24" s="14">
        <v>36794</v>
      </c>
      <c r="C24" s="14">
        <v>73585</v>
      </c>
      <c r="D24" s="4">
        <f>B24-C24</f>
        <v>-36791</v>
      </c>
      <c r="E24" s="1"/>
      <c r="F24" s="1"/>
    </row>
    <row r="25" spans="1:6" x14ac:dyDescent="0.2">
      <c r="A25" s="7" t="s">
        <v>22</v>
      </c>
      <c r="B25" s="13">
        <f>B24</f>
        <v>36794</v>
      </c>
      <c r="C25" s="13">
        <v>73585</v>
      </c>
      <c r="D25" s="9">
        <f>B25-C25</f>
        <v>-36791</v>
      </c>
      <c r="E25" s="1"/>
      <c r="F25" s="1"/>
    </row>
    <row r="26" spans="1:6" x14ac:dyDescent="0.2">
      <c r="A26" s="7" t="s">
        <v>23</v>
      </c>
      <c r="B26" s="13">
        <f>B22+B25</f>
        <v>8492186</v>
      </c>
      <c r="C26" s="13">
        <v>8237795</v>
      </c>
      <c r="D26" s="9">
        <f>B26-C26</f>
        <v>254391</v>
      </c>
      <c r="E26" s="1"/>
      <c r="F26" s="1"/>
    </row>
    <row r="27" spans="1:6" ht="13.5" thickBot="1" x14ac:dyDescent="0.25">
      <c r="A27" s="7" t="s">
        <v>24</v>
      </c>
      <c r="B27" s="16">
        <f>B16+B26</f>
        <v>9695599</v>
      </c>
      <c r="C27" s="16">
        <f>C16+C26</f>
        <v>9503614</v>
      </c>
      <c r="D27" s="10">
        <f>B27-C27</f>
        <v>191985</v>
      </c>
      <c r="E27" s="1"/>
      <c r="F27" s="1"/>
    </row>
    <row r="28" spans="1:6" x14ac:dyDescent="0.2">
      <c r="A28" s="7" t="s">
        <v>25</v>
      </c>
      <c r="B28" s="12"/>
      <c r="C28" s="12"/>
      <c r="D28" s="4">
        <v>0</v>
      </c>
      <c r="E28" s="1"/>
      <c r="F28" s="1"/>
    </row>
    <row r="29" spans="1:6" x14ac:dyDescent="0.2">
      <c r="A29" s="7" t="s">
        <v>26</v>
      </c>
      <c r="B29" s="12"/>
      <c r="C29" s="12"/>
      <c r="D29" s="4">
        <v>0</v>
      </c>
      <c r="E29" s="1"/>
      <c r="F29" s="1"/>
    </row>
    <row r="30" spans="1:6" x14ac:dyDescent="0.2">
      <c r="A30" s="7" t="s">
        <v>27</v>
      </c>
      <c r="B30" s="12">
        <v>680066</v>
      </c>
      <c r="C30" s="12">
        <v>777635</v>
      </c>
      <c r="D30" s="4">
        <f>B30-C30</f>
        <v>-97569</v>
      </c>
      <c r="E30" s="1"/>
      <c r="F30" s="24"/>
    </row>
    <row r="31" spans="1:6" x14ac:dyDescent="0.2">
      <c r="A31" s="7" t="s">
        <v>28</v>
      </c>
      <c r="B31" s="14">
        <v>560141</v>
      </c>
      <c r="C31" s="14">
        <v>561769</v>
      </c>
      <c r="D31" s="22">
        <f>B31-C31</f>
        <v>-1628</v>
      </c>
      <c r="E31" s="1"/>
      <c r="F31" s="1"/>
    </row>
    <row r="32" spans="1:6" x14ac:dyDescent="0.2">
      <c r="A32" s="7" t="s">
        <v>29</v>
      </c>
      <c r="B32" s="13">
        <f>SUM(B30:B31)</f>
        <v>1240207</v>
      </c>
      <c r="C32" s="13">
        <f>SUM(C30:C31)</f>
        <v>1339404</v>
      </c>
      <c r="D32" s="9">
        <f>B32-C32</f>
        <v>-99197</v>
      </c>
      <c r="E32" s="1"/>
      <c r="F32" s="1"/>
    </row>
    <row r="33" spans="1:6" x14ac:dyDescent="0.2">
      <c r="A33" s="7" t="s">
        <v>30</v>
      </c>
      <c r="B33" s="12"/>
      <c r="C33" s="12"/>
      <c r="D33" s="4">
        <v>0</v>
      </c>
      <c r="E33" s="1"/>
      <c r="F33" s="1"/>
    </row>
    <row r="34" spans="1:6" x14ac:dyDescent="0.2">
      <c r="A34" s="7" t="s">
        <v>31</v>
      </c>
      <c r="B34" s="14">
        <v>860350</v>
      </c>
      <c r="C34" s="14">
        <v>856720</v>
      </c>
      <c r="D34" s="22">
        <f>B34-C34</f>
        <v>3630</v>
      </c>
      <c r="E34" s="1"/>
      <c r="F34" s="24"/>
    </row>
    <row r="35" spans="1:6" x14ac:dyDescent="0.2">
      <c r="A35" s="7" t="s">
        <v>32</v>
      </c>
      <c r="B35" s="13">
        <f>SUM(B34:B34)</f>
        <v>860350</v>
      </c>
      <c r="C35" s="13">
        <f>SUM(C34:C34)</f>
        <v>856720</v>
      </c>
      <c r="D35" s="9">
        <f>B35-C35</f>
        <v>3630</v>
      </c>
    </row>
    <row r="36" spans="1:6" x14ac:dyDescent="0.2">
      <c r="A36" s="7" t="s">
        <v>33</v>
      </c>
      <c r="B36" s="13">
        <f>B35+B32</f>
        <v>2100557</v>
      </c>
      <c r="C36" s="13">
        <f>C35+C32</f>
        <v>2196124</v>
      </c>
      <c r="D36" s="9">
        <f>B36-C36</f>
        <v>-95567</v>
      </c>
    </row>
    <row r="37" spans="1:6" x14ac:dyDescent="0.2">
      <c r="A37" s="7" t="s">
        <v>34</v>
      </c>
      <c r="B37" s="12"/>
      <c r="C37" s="12"/>
      <c r="D37" s="4">
        <v>0</v>
      </c>
    </row>
    <row r="38" spans="1:6" x14ac:dyDescent="0.2">
      <c r="A38" s="18" t="s">
        <v>41</v>
      </c>
      <c r="B38" s="19"/>
      <c r="C38" s="19"/>
      <c r="D38" s="23">
        <f t="shared" ref="D38:D43" si="1">B38-C38</f>
        <v>0</v>
      </c>
    </row>
    <row r="39" spans="1:6" x14ac:dyDescent="0.2">
      <c r="A39" s="18" t="s">
        <v>35</v>
      </c>
      <c r="B39" s="20"/>
      <c r="C39" s="20">
        <v>0</v>
      </c>
      <c r="D39" s="21">
        <f t="shared" si="1"/>
        <v>0</v>
      </c>
    </row>
    <row r="40" spans="1:6" x14ac:dyDescent="0.2">
      <c r="A40" s="7" t="s">
        <v>42</v>
      </c>
      <c r="B40" s="12">
        <v>7595042</v>
      </c>
      <c r="C40" s="12">
        <v>7307490</v>
      </c>
      <c r="D40" s="4">
        <f t="shared" si="1"/>
        <v>287552</v>
      </c>
    </row>
    <row r="41" spans="1:6" x14ac:dyDescent="0.2">
      <c r="A41" s="7" t="s">
        <v>35</v>
      </c>
      <c r="B41" s="14">
        <v>7595042</v>
      </c>
      <c r="C41" s="14">
        <v>7307490</v>
      </c>
      <c r="D41" s="4">
        <f t="shared" si="1"/>
        <v>287552</v>
      </c>
    </row>
    <row r="42" spans="1:6" x14ac:dyDescent="0.2">
      <c r="A42" s="7" t="s">
        <v>36</v>
      </c>
      <c r="B42" s="13">
        <v>7595042</v>
      </c>
      <c r="C42" s="13">
        <f>C38+C40</f>
        <v>7307490</v>
      </c>
      <c r="D42" s="9">
        <f t="shared" si="1"/>
        <v>287552</v>
      </c>
    </row>
    <row r="43" spans="1:6" ht="13.5" thickBot="1" x14ac:dyDescent="0.25">
      <c r="A43" s="8" t="s">
        <v>37</v>
      </c>
      <c r="B43" s="17">
        <f>B42+B36</f>
        <v>9695599</v>
      </c>
      <c r="C43" s="17">
        <f>C42+C36</f>
        <v>9503614</v>
      </c>
      <c r="D43" s="10">
        <f t="shared" si="1"/>
        <v>191985</v>
      </c>
    </row>
    <row r="45" spans="1:6" x14ac:dyDescent="0.2">
      <c r="A45" s="1"/>
      <c r="B45" s="1"/>
      <c r="C45" s="1"/>
      <c r="D45" s="1"/>
    </row>
    <row r="46" spans="1:6" x14ac:dyDescent="0.2">
      <c r="A46" s="1"/>
      <c r="B46" s="1"/>
      <c r="C46" s="1"/>
      <c r="D46" s="1"/>
    </row>
    <row r="47" spans="1:6" x14ac:dyDescent="0.2">
      <c r="A47" s="1"/>
      <c r="B47" s="1"/>
      <c r="C47" s="1"/>
      <c r="D47" s="1"/>
    </row>
    <row r="48" spans="1:6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</sheetData>
  <mergeCells count="1">
    <mergeCell ref="A5:D5"/>
  </mergeCells>
  <phoneticPr fontId="4"/>
  <pageMargins left="1.1599999999999999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defaultRowHeight="13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令和2年度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オカ　ユリエ</dc:creator>
  <cp:lastModifiedBy>oka yurie</cp:lastModifiedBy>
  <cp:lastPrinted>2021-04-13T06:38:14Z</cp:lastPrinted>
  <dcterms:created xsi:type="dcterms:W3CDTF">2013-08-22T01:14:59Z</dcterms:created>
  <dcterms:modified xsi:type="dcterms:W3CDTF">2021-04-13T06:42:52Z</dcterms:modified>
</cp:coreProperties>
</file>