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-XL56D\share\【事務局】業務（経理・人事・労務・総務）\②経理\★予算・決算\★2024年度　②決算\"/>
    </mc:Choice>
  </mc:AlternateContent>
  <xr:revisionPtr revIDLastSave="0" documentId="8_{6E4DD2C2-2840-4E3D-902D-B76C43DF1376}" xr6:coauthVersionLast="47" xr6:coauthVersionMax="47" xr10:uidLastSave="{00000000-0000-0000-0000-000000000000}"/>
  <bookViews>
    <workbookView xWindow="-120" yWindow="-120" windowWidth="29040" windowHeight="15840" xr2:uid="{65474CFD-6070-4A80-B343-00D6D8C0A677}"/>
  </bookViews>
  <sheets>
    <sheet name="貸借対照表" sheetId="1" r:id="rId1"/>
    <sheet name="2024年間活動計算書（予算・決算）" sheetId="2" r:id="rId2"/>
  </sheets>
  <definedNames>
    <definedName name="_xlnm.Print_Area" localSheetId="1">'2024年間活動計算書（予算・決算）'!$A$1:$K$108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2" l="1"/>
  <c r="I104" i="2"/>
  <c r="J99" i="2"/>
  <c r="I99" i="2"/>
  <c r="J91" i="2"/>
  <c r="I91" i="2"/>
  <c r="J72" i="2"/>
  <c r="J92" i="2" s="1"/>
  <c r="I72" i="2"/>
  <c r="I92" i="2" s="1"/>
  <c r="J61" i="2"/>
  <c r="I61" i="2"/>
  <c r="J42" i="2"/>
  <c r="J62" i="2" s="1"/>
  <c r="J94" i="2" s="1"/>
  <c r="I42" i="2"/>
  <c r="I62" i="2" s="1"/>
  <c r="J31" i="2"/>
  <c r="I31" i="2"/>
  <c r="L21" i="1"/>
  <c r="F21" i="1"/>
  <c r="L15" i="1"/>
  <c r="L23" i="1" s="1"/>
  <c r="F15" i="1"/>
  <c r="F23" i="1" s="1"/>
  <c r="I94" i="2" l="1"/>
  <c r="I106" i="2"/>
  <c r="I108" i="2" s="1"/>
  <c r="J106" i="2"/>
  <c r="J108" i="2" s="1"/>
</calcChain>
</file>

<file path=xl/sharedStrings.xml><?xml version="1.0" encoding="utf-8"?>
<sst xmlns="http://schemas.openxmlformats.org/spreadsheetml/2006/main" count="161" uniqueCount="125">
  <si>
    <t>２０２４年度特定非営利活動に係わる事業会計貸借対照表</t>
    <rPh sb="4" eb="13">
      <t>ネンドトクテイヒエイリカツドウ</t>
    </rPh>
    <rPh sb="14" eb="15">
      <t>カカ</t>
    </rPh>
    <rPh sb="17" eb="26">
      <t>ジギョウカイケイタイシャクタイショウヒョウ</t>
    </rPh>
    <phoneticPr fontId="6"/>
  </si>
  <si>
    <t>２０２５年３月３１日現在</t>
    <rPh sb="4" eb="5">
      <t>ネンドトクテイヒエイリカツドウ</t>
    </rPh>
    <rPh sb="6" eb="7">
      <t>ツキ</t>
    </rPh>
    <rPh sb="9" eb="10">
      <t>ニチ</t>
    </rPh>
    <rPh sb="10" eb="12">
      <t>ゲンザイ</t>
    </rPh>
    <phoneticPr fontId="6"/>
  </si>
  <si>
    <t>　　　　　　　　　　　　　　　　　　　　　　　　　　　　　　　　　　　　　　　　　　　　　　　　　　　　　　　　　　　　　　　　　　　　　</t>
    <phoneticPr fontId="6"/>
  </si>
  <si>
    <t>　　　　特定非営利活動法人</t>
    <rPh sb="4" eb="11">
      <t>トクテイヒエイリ</t>
    </rPh>
    <rPh sb="11" eb="13">
      <t>ホウジン</t>
    </rPh>
    <phoneticPr fontId="6"/>
  </si>
  <si>
    <t>　　　　大阪障害者雇用支援ネットワーク</t>
    <rPh sb="4" eb="13">
      <t>オオサカショウガイシャコヨウシエン</t>
    </rPh>
    <phoneticPr fontId="6"/>
  </si>
  <si>
    <t>（単位：円）　</t>
    <rPh sb="1" eb="3">
      <t>タンイ</t>
    </rPh>
    <rPh sb="4" eb="5">
      <t>エン</t>
    </rPh>
    <phoneticPr fontId="6"/>
  </si>
  <si>
    <t>科　　　　　　目</t>
    <rPh sb="0" eb="8">
      <t>カモク</t>
    </rPh>
    <phoneticPr fontId="6"/>
  </si>
  <si>
    <t>金　　　　　　額</t>
    <rPh sb="0" eb="8">
      <t>キンガク</t>
    </rPh>
    <phoneticPr fontId="6"/>
  </si>
  <si>
    <t>Ⅰ</t>
    <phoneticPr fontId="6"/>
  </si>
  <si>
    <t>資産の部</t>
    <rPh sb="0" eb="2">
      <t>シサン</t>
    </rPh>
    <rPh sb="3" eb="4">
      <t>ブ</t>
    </rPh>
    <phoneticPr fontId="6"/>
  </si>
  <si>
    <t>Ⅱ</t>
    <phoneticPr fontId="6"/>
  </si>
  <si>
    <t>負債の部</t>
    <rPh sb="0" eb="2">
      <t>フサイ</t>
    </rPh>
    <rPh sb="3" eb="4">
      <t>ブ</t>
    </rPh>
    <phoneticPr fontId="6"/>
  </si>
  <si>
    <t>流動資産</t>
    <rPh sb="0" eb="4">
      <t>リュウドウシサン</t>
    </rPh>
    <phoneticPr fontId="6"/>
  </si>
  <si>
    <t>流動負債</t>
    <rPh sb="0" eb="2">
      <t>リュウドウシサン</t>
    </rPh>
    <rPh sb="2" eb="4">
      <t>フサイ</t>
    </rPh>
    <phoneticPr fontId="6"/>
  </si>
  <si>
    <t>現金預金</t>
    <rPh sb="0" eb="4">
      <t>ゲンキンヨキン</t>
    </rPh>
    <phoneticPr fontId="6"/>
  </si>
  <si>
    <t>未払金（消費税）</t>
    <rPh sb="0" eb="2">
      <t>ミバライ</t>
    </rPh>
    <rPh sb="2" eb="3">
      <t>ゲンキンヨキン</t>
    </rPh>
    <rPh sb="4" eb="7">
      <t>ショウヒゼイ</t>
    </rPh>
    <phoneticPr fontId="6"/>
  </si>
  <si>
    <t>前払金</t>
    <rPh sb="0" eb="3">
      <t>マエバライキン</t>
    </rPh>
    <phoneticPr fontId="6"/>
  </si>
  <si>
    <t>預り金</t>
    <rPh sb="0" eb="1">
      <t>アズ</t>
    </rPh>
    <rPh sb="2" eb="3">
      <t>マエバライキン</t>
    </rPh>
    <phoneticPr fontId="6"/>
  </si>
  <si>
    <t>未収金</t>
    <rPh sb="0" eb="3">
      <t>ミシュウキン</t>
    </rPh>
    <phoneticPr fontId="9"/>
  </si>
  <si>
    <t>前受金</t>
    <rPh sb="0" eb="3">
      <t>マエウケキン</t>
    </rPh>
    <phoneticPr fontId="9"/>
  </si>
  <si>
    <t>流動資産合計</t>
    <rPh sb="0" eb="4">
      <t>リュウドウシサン</t>
    </rPh>
    <rPh sb="4" eb="6">
      <t>ゴウケイ</t>
    </rPh>
    <phoneticPr fontId="6"/>
  </si>
  <si>
    <t>流動負債合計</t>
    <rPh sb="0" eb="2">
      <t>リュウドウシサン</t>
    </rPh>
    <rPh sb="2" eb="4">
      <t>フサイ</t>
    </rPh>
    <rPh sb="4" eb="6">
      <t>ゴウケイ</t>
    </rPh>
    <phoneticPr fontId="6"/>
  </si>
  <si>
    <t>Ⅲ</t>
    <phoneticPr fontId="6"/>
  </si>
  <si>
    <t>正味財産の部</t>
    <rPh sb="0" eb="4">
      <t>ショウミザイサン</t>
    </rPh>
    <rPh sb="5" eb="6">
      <t>ブ</t>
    </rPh>
    <phoneticPr fontId="6"/>
  </si>
  <si>
    <t>固定資産</t>
    <rPh sb="0" eb="4">
      <t>コテイシサン</t>
    </rPh>
    <phoneticPr fontId="6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</si>
  <si>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9"/>
  </si>
  <si>
    <t>什器備品</t>
    <rPh sb="0" eb="4">
      <t>ジュウキビヒン</t>
    </rPh>
    <phoneticPr fontId="6"/>
  </si>
  <si>
    <t>当期正味財産増加額</t>
    <rPh sb="0" eb="2">
      <t>トウキ</t>
    </rPh>
    <rPh sb="2" eb="9">
      <t>トウキショウミザイサンゾウカガク</t>
    </rPh>
    <phoneticPr fontId="6"/>
  </si>
  <si>
    <t>固定資産合計</t>
    <rPh sb="0" eb="4">
      <t>コテイシサン</t>
    </rPh>
    <rPh sb="4" eb="6">
      <t>ゴウケイ</t>
    </rPh>
    <phoneticPr fontId="6"/>
  </si>
  <si>
    <t>正味財産合計</t>
    <rPh sb="0" eb="4">
      <t>ショウミザイサン</t>
    </rPh>
    <rPh sb="4" eb="6">
      <t>ゴウケイ</t>
    </rPh>
    <phoneticPr fontId="6"/>
  </si>
  <si>
    <t>資産合計</t>
    <rPh sb="0" eb="4">
      <t>シサンゴウケイ</t>
    </rPh>
    <phoneticPr fontId="6"/>
  </si>
  <si>
    <t>負債及び正味財産合計</t>
    <rPh sb="0" eb="3">
      <t>フサイオヨ</t>
    </rPh>
    <rPh sb="4" eb="10">
      <t>ショウミザイサンゴウケイ</t>
    </rPh>
    <phoneticPr fontId="6"/>
  </si>
  <si>
    <t>２０２４年度　活動計算書</t>
    <rPh sb="4" eb="5">
      <t>ネン</t>
    </rPh>
    <rPh sb="5" eb="6">
      <t>ド</t>
    </rPh>
    <rPh sb="7" eb="9">
      <t>カツドウ</t>
    </rPh>
    <rPh sb="9" eb="12">
      <t>ケイサンショ</t>
    </rPh>
    <phoneticPr fontId="9"/>
  </si>
  <si>
    <t>特定非営利活動法人　　　　　　　　　　　　　　　　
大阪障害者雇用支援ネットワーク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26" eb="28">
      <t>オオサカ</t>
    </rPh>
    <rPh sb="28" eb="31">
      <t>ショウガイシャ</t>
    </rPh>
    <rPh sb="31" eb="33">
      <t>コヨウ</t>
    </rPh>
    <rPh sb="33" eb="35">
      <t>シエン</t>
    </rPh>
    <phoneticPr fontId="9"/>
  </si>
  <si>
    <t>2024年４月１日～2025年３月31日</t>
    <rPh sb="4" eb="5">
      <t>ネン</t>
    </rPh>
    <rPh sb="6" eb="7">
      <t>ガツ</t>
    </rPh>
    <rPh sb="8" eb="9">
      <t>ニチ</t>
    </rPh>
    <rPh sb="14" eb="15">
      <t>ネン</t>
    </rPh>
    <phoneticPr fontId="9"/>
  </si>
  <si>
    <t>（単位：円）</t>
    <rPh sb="1" eb="3">
      <t>タンイ</t>
    </rPh>
    <phoneticPr fontId="9"/>
  </si>
  <si>
    <t>科　　　　目</t>
    <rPh sb="0" eb="1">
      <t>カ</t>
    </rPh>
    <rPh sb="5" eb="6">
      <t>メ</t>
    </rPh>
    <phoneticPr fontId="9"/>
  </si>
  <si>
    <t>年間予算額</t>
    <rPh sb="0" eb="2">
      <t>ネンカン</t>
    </rPh>
    <rPh sb="2" eb="4">
      <t>ヨサン</t>
    </rPh>
    <rPh sb="4" eb="5">
      <t>ガク</t>
    </rPh>
    <phoneticPr fontId="9"/>
  </si>
  <si>
    <t>年間決算額</t>
    <rPh sb="0" eb="2">
      <t>ネンカン</t>
    </rPh>
    <rPh sb="2" eb="4">
      <t>ケッサン</t>
    </rPh>
    <rPh sb="4" eb="5">
      <t>ガク</t>
    </rPh>
    <phoneticPr fontId="9"/>
  </si>
  <si>
    <t>備　考</t>
    <phoneticPr fontId="9"/>
  </si>
  <si>
    <t>Ⅰ</t>
  </si>
  <si>
    <t>経常収益</t>
    <rPh sb="0" eb="2">
      <t>ケイジョウ</t>
    </rPh>
    <rPh sb="2" eb="4">
      <t>シュウエキ</t>
    </rPh>
    <phoneticPr fontId="9"/>
  </si>
  <si>
    <t>受取会費</t>
    <rPh sb="0" eb="1">
      <t>ウ</t>
    </rPh>
    <rPh sb="1" eb="2">
      <t>ト</t>
    </rPh>
    <rPh sb="2" eb="4">
      <t>カイヒ</t>
    </rPh>
    <phoneticPr fontId="9"/>
  </si>
  <si>
    <t>正会員入会金受取収入</t>
    <rPh sb="6" eb="7">
      <t>ウ</t>
    </rPh>
    <rPh sb="7" eb="8">
      <t>ト</t>
    </rPh>
    <phoneticPr fontId="9"/>
  </si>
  <si>
    <t>正会員受取会費</t>
    <rPh sb="3" eb="4">
      <t>ウ</t>
    </rPh>
    <rPh sb="4" eb="5">
      <t>ト</t>
    </rPh>
    <phoneticPr fontId="9"/>
  </si>
  <si>
    <t>受取寄付金</t>
    <rPh sb="0" eb="2">
      <t>ウケトリ</t>
    </rPh>
    <phoneticPr fontId="9"/>
  </si>
  <si>
    <t>正会員受取寄附金</t>
    <rPh sb="0" eb="3">
      <t>セイカイイン</t>
    </rPh>
    <rPh sb="3" eb="5">
      <t>ウケトリ</t>
    </rPh>
    <rPh sb="5" eb="8">
      <t>キフキン</t>
    </rPh>
    <phoneticPr fontId="9"/>
  </si>
  <si>
    <t>賛助会員受取会費</t>
    <rPh sb="0" eb="4">
      <t>サンジョカイイン</t>
    </rPh>
    <rPh sb="4" eb="6">
      <t>ウケトリ</t>
    </rPh>
    <rPh sb="6" eb="8">
      <t>カイヒ</t>
    </rPh>
    <phoneticPr fontId="9"/>
  </si>
  <si>
    <t>受取寄附金</t>
    <rPh sb="0" eb="2">
      <t>ウケトリ</t>
    </rPh>
    <rPh sb="2" eb="5">
      <t>キフキン</t>
    </rPh>
    <phoneticPr fontId="9"/>
  </si>
  <si>
    <t>事業収益</t>
    <rPh sb="0" eb="2">
      <t>ジギョウ</t>
    </rPh>
    <rPh sb="2" eb="4">
      <t>シュウエキ</t>
    </rPh>
    <phoneticPr fontId="9"/>
  </si>
  <si>
    <t>学生インターンシップ　出前研修</t>
    <rPh sb="11" eb="13">
      <t>デマエ</t>
    </rPh>
    <rPh sb="13" eb="15">
      <t>ケンシュウ</t>
    </rPh>
    <phoneticPr fontId="9"/>
  </si>
  <si>
    <t>雇用支援を学ぶ基本セミナー</t>
    <rPh sb="0" eb="2">
      <t>コヨウ</t>
    </rPh>
    <rPh sb="2" eb="4">
      <t>シエン</t>
    </rPh>
    <rPh sb="5" eb="6">
      <t>マナブ</t>
    </rPh>
    <rPh sb="7" eb="9">
      <t>キホン</t>
    </rPh>
    <phoneticPr fontId="9"/>
  </si>
  <si>
    <t>職場適応援助者養成研修</t>
    <rPh sb="0" eb="2">
      <t>ショクバ</t>
    </rPh>
    <rPh sb="2" eb="4">
      <t>テキオウ</t>
    </rPh>
    <rPh sb="4" eb="7">
      <t>エンジョシャ</t>
    </rPh>
    <rPh sb="7" eb="9">
      <t>ヨウセイ</t>
    </rPh>
    <rPh sb="9" eb="11">
      <t>ケンシュウ</t>
    </rPh>
    <phoneticPr fontId="9"/>
  </si>
  <si>
    <t>アドバンスト研修</t>
    <rPh sb="6" eb="8">
      <t>ケンシュウ</t>
    </rPh>
    <phoneticPr fontId="9"/>
  </si>
  <si>
    <t>職場リーダー研修</t>
    <rPh sb="0" eb="2">
      <t>ショクバ</t>
    </rPh>
    <rPh sb="6" eb="8">
      <t>ケンシュウ</t>
    </rPh>
    <phoneticPr fontId="9"/>
  </si>
  <si>
    <t>新人幹部研修</t>
    <rPh sb="0" eb="2">
      <t>シンジン</t>
    </rPh>
    <rPh sb="2" eb="4">
      <t>カンブ</t>
    </rPh>
    <rPh sb="4" eb="6">
      <t>ケンシュウ</t>
    </rPh>
    <phoneticPr fontId="9"/>
  </si>
  <si>
    <t>業務受託収入</t>
    <rPh sb="0" eb="2">
      <t>ギョウム</t>
    </rPh>
    <rPh sb="2" eb="4">
      <t>ジュタク</t>
    </rPh>
    <rPh sb="4" eb="6">
      <t>シュウニュウ</t>
    </rPh>
    <phoneticPr fontId="9"/>
  </si>
  <si>
    <t>就労移行等連携調整事業</t>
    <rPh sb="0" eb="11">
      <t>シュウロウ</t>
    </rPh>
    <phoneticPr fontId="9"/>
  </si>
  <si>
    <t>学生インターンシップ　</t>
    <phoneticPr fontId="9"/>
  </si>
  <si>
    <t>専門家交流会</t>
    <rPh sb="0" eb="6">
      <t>センモンカコウリュウカイ</t>
    </rPh>
    <phoneticPr fontId="9"/>
  </si>
  <si>
    <t>その他収益</t>
    <rPh sb="2" eb="3">
      <t>タ</t>
    </rPh>
    <rPh sb="3" eb="5">
      <t>シュウエキ</t>
    </rPh>
    <phoneticPr fontId="9"/>
  </si>
  <si>
    <t>補助金等収入</t>
    <rPh sb="0" eb="3">
      <t>ホジョキン</t>
    </rPh>
    <rPh sb="3" eb="4">
      <t>ナド</t>
    </rPh>
    <rPh sb="4" eb="6">
      <t>シュウニュウ</t>
    </rPh>
    <phoneticPr fontId="9"/>
  </si>
  <si>
    <t>ヤマト福祉財団助成金</t>
    <rPh sb="3" eb="7">
      <t>フクシザイダン</t>
    </rPh>
    <rPh sb="7" eb="10">
      <t>ジョセイキン</t>
    </rPh>
    <phoneticPr fontId="9"/>
  </si>
  <si>
    <t>受取利息・その他</t>
  </si>
  <si>
    <t>雑収入</t>
    <rPh sb="0" eb="3">
      <t>ザッシュウニュウ</t>
    </rPh>
    <phoneticPr fontId="9"/>
  </si>
  <si>
    <t>全障協協力費他</t>
    <rPh sb="0" eb="3">
      <t>ゼンショウキョウ</t>
    </rPh>
    <rPh sb="3" eb="6">
      <t>キョウリョクヒ</t>
    </rPh>
    <rPh sb="6" eb="7">
      <t>ホカ</t>
    </rPh>
    <phoneticPr fontId="9"/>
  </si>
  <si>
    <t>経常収益計</t>
    <rPh sb="0" eb="2">
      <t>ケイジョウ</t>
    </rPh>
    <rPh sb="2" eb="4">
      <t>シュウエキ</t>
    </rPh>
    <phoneticPr fontId="9"/>
  </si>
  <si>
    <t>Ⅱ</t>
  </si>
  <si>
    <t>経常費用</t>
    <rPh sb="0" eb="2">
      <t>ケイジョウ</t>
    </rPh>
    <rPh sb="2" eb="4">
      <t>ヒヨウ</t>
    </rPh>
    <phoneticPr fontId="9"/>
  </si>
  <si>
    <t>事業費</t>
  </si>
  <si>
    <t>（１）人件費</t>
    <rPh sb="3" eb="6">
      <t>ジンケンヒ</t>
    </rPh>
    <phoneticPr fontId="9"/>
  </si>
  <si>
    <t>給与手当（賞与含む）</t>
    <phoneticPr fontId="9"/>
  </si>
  <si>
    <t>臨時雇賃金</t>
    <rPh sb="0" eb="2">
      <t>リンジ</t>
    </rPh>
    <rPh sb="2" eb="3">
      <t>コヨウ</t>
    </rPh>
    <rPh sb="3" eb="5">
      <t>チンギン</t>
    </rPh>
    <phoneticPr fontId="9"/>
  </si>
  <si>
    <t>法定福利費</t>
  </si>
  <si>
    <t>通勤交通費</t>
  </si>
  <si>
    <t>福利厚生費</t>
    <rPh sb="0" eb="2">
      <t>フクリ</t>
    </rPh>
    <rPh sb="2" eb="4">
      <t>コウセイ</t>
    </rPh>
    <rPh sb="4" eb="5">
      <t>ヒ</t>
    </rPh>
    <phoneticPr fontId="9"/>
  </si>
  <si>
    <t>退職金共済掛金</t>
    <rPh sb="0" eb="2">
      <t>タイショク</t>
    </rPh>
    <rPh sb="2" eb="3">
      <t>キン</t>
    </rPh>
    <rPh sb="3" eb="5">
      <t>キョウサイ</t>
    </rPh>
    <rPh sb="5" eb="7">
      <t>カケキン</t>
    </rPh>
    <phoneticPr fontId="9"/>
  </si>
  <si>
    <t>小計</t>
    <rPh sb="0" eb="2">
      <t>ショウケイ</t>
    </rPh>
    <phoneticPr fontId="9"/>
  </si>
  <si>
    <t>（２）その他経費</t>
    <rPh sb="5" eb="6">
      <t>タ</t>
    </rPh>
    <rPh sb="6" eb="8">
      <t>ケイヒ</t>
    </rPh>
    <phoneticPr fontId="9"/>
  </si>
  <si>
    <t>会議費</t>
  </si>
  <si>
    <t>旅費交通費</t>
  </si>
  <si>
    <t>教育研究費</t>
    <rPh sb="0" eb="2">
      <t>キョウイク</t>
    </rPh>
    <rPh sb="2" eb="4">
      <t>ケンキュウ</t>
    </rPh>
    <rPh sb="4" eb="5">
      <t>ヒ</t>
    </rPh>
    <phoneticPr fontId="9"/>
  </si>
  <si>
    <t>通信運搬費</t>
  </si>
  <si>
    <t>消耗什器備品類</t>
    <rPh sb="0" eb="2">
      <t>ショウモウ</t>
    </rPh>
    <rPh sb="2" eb="4">
      <t>什ジュウキ</t>
    </rPh>
    <rPh sb="4" eb="6">
      <t>ビヒン</t>
    </rPh>
    <rPh sb="6" eb="7">
      <t>ルイ</t>
    </rPh>
    <phoneticPr fontId="9"/>
  </si>
  <si>
    <t>消耗品費</t>
  </si>
  <si>
    <t>印刷製本費</t>
  </si>
  <si>
    <t>修繕費</t>
    <rPh sb="0" eb="3">
      <t>シュウゼンヒ</t>
    </rPh>
    <phoneticPr fontId="9"/>
  </si>
  <si>
    <t>保険料</t>
    <rPh sb="0" eb="3">
      <t>ホケンリョウ</t>
    </rPh>
    <phoneticPr fontId="9"/>
  </si>
  <si>
    <t>賃借料</t>
    <rPh sb="0" eb="2">
      <t>チンシャク</t>
    </rPh>
    <rPh sb="2" eb="3">
      <t>リョウ</t>
    </rPh>
    <phoneticPr fontId="9"/>
  </si>
  <si>
    <t>租税公課</t>
  </si>
  <si>
    <t>謝金</t>
    <rPh sb="0" eb="2">
      <t>シャキン</t>
    </rPh>
    <phoneticPr fontId="9"/>
  </si>
  <si>
    <t>報償費</t>
    <rPh sb="0" eb="3">
      <t>ホウショウヒ</t>
    </rPh>
    <phoneticPr fontId="9"/>
  </si>
  <si>
    <t>雑費</t>
  </si>
  <si>
    <t>業務委託費</t>
    <rPh sb="0" eb="2">
      <t>ギョウム</t>
    </rPh>
    <rPh sb="2" eb="4">
      <t>イタク</t>
    </rPh>
    <rPh sb="4" eb="5">
      <t>ヒ</t>
    </rPh>
    <phoneticPr fontId="9"/>
  </si>
  <si>
    <t>光熱水料費</t>
    <rPh sb="0" eb="2">
      <t>コウネツ</t>
    </rPh>
    <rPh sb="2" eb="5">
      <t>スイリョウヒ</t>
    </rPh>
    <phoneticPr fontId="9"/>
  </si>
  <si>
    <t>リース料</t>
    <rPh sb="3" eb="4">
      <t>リョウ</t>
    </rPh>
    <phoneticPr fontId="9"/>
  </si>
  <si>
    <t>事業費合計</t>
    <rPh sb="0" eb="2">
      <t>ジギョウ</t>
    </rPh>
    <rPh sb="3" eb="5">
      <t>ゴウケイ</t>
    </rPh>
    <rPh sb="4" eb="5">
      <t>シゴウ</t>
    </rPh>
    <phoneticPr fontId="9"/>
  </si>
  <si>
    <t>管理費</t>
  </si>
  <si>
    <t>事業費と配賦</t>
    <rPh sb="0" eb="3">
      <t>ジギョウヒ</t>
    </rPh>
    <rPh sb="4" eb="6">
      <t>ハイフ</t>
    </rPh>
    <phoneticPr fontId="9"/>
  </si>
  <si>
    <t>懇親会など</t>
    <rPh sb="0" eb="3">
      <t>コンシンカイ</t>
    </rPh>
    <phoneticPr fontId="9"/>
  </si>
  <si>
    <t>定例会メール、切手他・事業費と配賦</t>
    <rPh sb="0" eb="3">
      <t>テイレイカイ</t>
    </rPh>
    <rPh sb="7" eb="9">
      <t>キッテ</t>
    </rPh>
    <rPh sb="9" eb="10">
      <t>ホカ</t>
    </rPh>
    <phoneticPr fontId="9"/>
  </si>
  <si>
    <t>事務用品、ソフトなど・事業費と配賦</t>
    <rPh sb="0" eb="2">
      <t>ジム</t>
    </rPh>
    <rPh sb="2" eb="4">
      <t>ヨウヒン</t>
    </rPh>
    <phoneticPr fontId="9"/>
  </si>
  <si>
    <t>コピー料、ﾌｫﾜｰﾄﾞ・事業費と配賦</t>
    <rPh sb="3" eb="4">
      <t>リョウ</t>
    </rPh>
    <phoneticPr fontId="9"/>
  </si>
  <si>
    <t>支払報酬料</t>
    <rPh sb="0" eb="5">
      <t>シハライホウシュウリョウ</t>
    </rPh>
    <phoneticPr fontId="9"/>
  </si>
  <si>
    <t>諸会費</t>
    <rPh sb="0" eb="3">
      <t>ショカイヒ</t>
    </rPh>
    <phoneticPr fontId="9"/>
  </si>
  <si>
    <t>事務所・イベント会場代ほか・事業費と配賦</t>
    <rPh sb="0" eb="2">
      <t>ジム</t>
    </rPh>
    <rPh sb="2" eb="3">
      <t>ショ</t>
    </rPh>
    <rPh sb="8" eb="11">
      <t>カイジョウダイ</t>
    </rPh>
    <rPh sb="14" eb="17">
      <t>ジギョウヒ</t>
    </rPh>
    <rPh sb="18" eb="20">
      <t>ハイフ</t>
    </rPh>
    <phoneticPr fontId="9"/>
  </si>
  <si>
    <t>消費税など</t>
    <rPh sb="0" eb="3">
      <t>ショウヒゼイ</t>
    </rPh>
    <phoneticPr fontId="9"/>
  </si>
  <si>
    <t>労務士・税理士</t>
    <rPh sb="0" eb="3">
      <t>ロウムシ</t>
    </rPh>
    <rPh sb="4" eb="7">
      <t>ゼイリシ</t>
    </rPh>
    <phoneticPr fontId="9"/>
  </si>
  <si>
    <t>事務局業務</t>
    <rPh sb="0" eb="3">
      <t>ジムキョク</t>
    </rPh>
    <rPh sb="3" eb="5">
      <t>ギョウム</t>
    </rPh>
    <phoneticPr fontId="9"/>
  </si>
  <si>
    <t>減価償却費</t>
    <rPh sb="0" eb="2">
      <t>ゲンカ</t>
    </rPh>
    <rPh sb="2" eb="4">
      <t>ショウキャク</t>
    </rPh>
    <rPh sb="4" eb="5">
      <t>ヒ</t>
    </rPh>
    <phoneticPr fontId="9"/>
  </si>
  <si>
    <t>管理費計</t>
    <rPh sb="0" eb="3">
      <t>カンリヒ</t>
    </rPh>
    <rPh sb="3" eb="4">
      <t>ケイ</t>
    </rPh>
    <phoneticPr fontId="9"/>
  </si>
  <si>
    <t>経常費用計</t>
    <rPh sb="0" eb="2">
      <t>ケイジョウ</t>
    </rPh>
    <rPh sb="2" eb="4">
      <t>ヒヨウ</t>
    </rPh>
    <rPh sb="4" eb="5">
      <t>ケイ</t>
    </rPh>
    <phoneticPr fontId="9"/>
  </si>
  <si>
    <t>Ⅲ</t>
    <phoneticPr fontId="9"/>
  </si>
  <si>
    <t>経常外収益</t>
    <rPh sb="0" eb="2">
      <t>ケイジョウ</t>
    </rPh>
    <rPh sb="2" eb="3">
      <t>ガイ</t>
    </rPh>
    <rPh sb="3" eb="5">
      <t>シュウエキ</t>
    </rPh>
    <phoneticPr fontId="9"/>
  </si>
  <si>
    <t>固定資産売却益</t>
    <rPh sb="0" eb="2">
      <t>コテイ</t>
    </rPh>
    <rPh sb="2" eb="4">
      <t>シサン</t>
    </rPh>
    <rPh sb="4" eb="7">
      <t>バイキャクエキ</t>
    </rPh>
    <phoneticPr fontId="9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</si>
  <si>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9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</si>
  <si>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9"/>
  </si>
  <si>
    <t>Ⅳ</t>
    <phoneticPr fontId="9"/>
  </si>
  <si>
    <t>経常外費用</t>
    <rPh sb="0" eb="2">
      <t>ケイジョウ</t>
    </rPh>
    <rPh sb="2" eb="3">
      <t>ガイ</t>
    </rPh>
    <rPh sb="3" eb="5">
      <t>ヒヨウ</t>
    </rPh>
    <phoneticPr fontId="9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</si>
  <si>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9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</si>
  <si>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9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</si>
  <si>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9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</si>
  <si>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9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</si>
  <si>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9"/>
  </si>
  <si>
    <t>次期繰越正味財産額</t>
    <rPh sb="0" eb="2">
      <t>ジキ</t>
    </rPh>
    <rPh sb="2" eb="3">
      <t>ク</t>
    </rPh>
    <rPh sb="3" eb="4">
      <t>コ</t>
    </rPh>
    <rPh sb="4" eb="6">
      <t>ショウミ</t>
    </rPh>
    <rPh sb="6" eb="8">
      <t>ザイサン</t>
    </rPh>
    <rPh sb="8" eb="9">
      <t>ガク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</si>
</sst>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_ "/>
    <numFmt numFmtId="178" formatCode="0_);\(0\)"/>
    <numFmt numFmtId="179" formatCode="#,##0_ "/>
  </numFmts>
  <fonts count="19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18"/>
      <name val="HGPｺﾞｼｯｸM"/>
      <family val="3"/>
      <charset val="128"/>
    </font>
    <font>
      <sz val="6"/>
      <name val="Osaka"/>
      <family val="3"/>
      <charset val="128"/>
    </font>
    <font>
      <sz val="11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HGPｺﾞｼｯｸM"/>
      <family val="3"/>
      <charset val="128"/>
    </font>
    <font>
      <sz val="16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9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176" fontId="8" fillId="0" borderId="0" xfId="0" applyNumberFormat="1" applyFont="1">
      <alignment vertical="center"/>
    </xf>
    <xf numFmtId="176" fontId="8" fillId="0" borderId="6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176" fontId="8" fillId="0" borderId="9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176" fontId="8" fillId="2" borderId="0" xfId="0" applyNumberFormat="1" applyFont="1" applyFill="1">
      <alignment vertical="center"/>
    </xf>
    <xf numFmtId="176" fontId="8" fillId="0" borderId="0" xfId="0" applyNumberFormat="1" applyFont="1" applyAlignment="1">
      <alignment vertical="center" shrinkToFit="1"/>
    </xf>
    <xf numFmtId="176" fontId="10" fillId="0" borderId="6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176" fontId="8" fillId="0" borderId="1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2" fillId="0" borderId="0" xfId="0" applyNumberFormat="1" applyFont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0" borderId="0" xfId="0" applyFont="1" applyAlignment="1">
      <alignment horizontal="right" vertical="center" shrinkToFit="1"/>
    </xf>
    <xf numFmtId="0" fontId="12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shrinkToFit="1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>
      <alignment vertical="center"/>
    </xf>
    <xf numFmtId="0" fontId="12" fillId="2" borderId="18" xfId="0" applyFont="1" applyFill="1" applyBorder="1">
      <alignment vertical="center"/>
    </xf>
    <xf numFmtId="177" fontId="12" fillId="0" borderId="18" xfId="0" applyNumberFormat="1" applyFont="1" applyBorder="1" applyAlignment="1">
      <alignment horizontal="right" vertical="center" shrinkToFit="1"/>
    </xf>
    <xf numFmtId="177" fontId="12" fillId="0" borderId="18" xfId="0" applyNumberFormat="1" applyFont="1" applyBorder="1" applyAlignment="1">
      <alignment vertical="center" shrinkToFit="1"/>
    </xf>
    <xf numFmtId="176" fontId="12" fillId="0" borderId="18" xfId="0" applyNumberFormat="1" applyFont="1" applyBorder="1">
      <alignment vertical="center"/>
    </xf>
    <xf numFmtId="176" fontId="12" fillId="2" borderId="18" xfId="0" applyNumberFormat="1" applyFont="1" applyFill="1" applyBorder="1">
      <alignment vertical="center"/>
    </xf>
    <xf numFmtId="176" fontId="14" fillId="0" borderId="0" xfId="0" applyNumberFormat="1" applyFont="1">
      <alignment vertical="center"/>
    </xf>
    <xf numFmtId="176" fontId="12" fillId="0" borderId="8" xfId="0" applyNumberFormat="1" applyFont="1" applyBorder="1">
      <alignment vertical="center"/>
    </xf>
    <xf numFmtId="176" fontId="12" fillId="2" borderId="8" xfId="0" applyNumberFormat="1" applyFont="1" applyFill="1" applyBorder="1">
      <alignment vertical="center"/>
    </xf>
    <xf numFmtId="177" fontId="15" fillId="0" borderId="18" xfId="0" applyNumberFormat="1" applyFont="1" applyBorder="1" applyAlignment="1">
      <alignment vertical="center" shrinkToFit="1"/>
    </xf>
    <xf numFmtId="176" fontId="12" fillId="0" borderId="0" xfId="0" applyNumberFormat="1" applyFont="1">
      <alignment vertical="center"/>
    </xf>
    <xf numFmtId="38" fontId="12" fillId="0" borderId="18" xfId="1" applyFont="1" applyBorder="1">
      <alignment vertical="center"/>
    </xf>
    <xf numFmtId="38" fontId="12" fillId="2" borderId="18" xfId="1" applyFont="1" applyFill="1" applyBorder="1">
      <alignment vertical="center"/>
    </xf>
    <xf numFmtId="38" fontId="12" fillId="0" borderId="0" xfId="0" applyNumberFormat="1" applyFont="1">
      <alignment vertical="center"/>
    </xf>
    <xf numFmtId="176" fontId="12" fillId="0" borderId="19" xfId="0" applyNumberFormat="1" applyFont="1" applyBorder="1">
      <alignment vertical="center"/>
    </xf>
    <xf numFmtId="176" fontId="12" fillId="2" borderId="19" xfId="0" applyNumberFormat="1" applyFont="1" applyFill="1" applyBorder="1">
      <alignment vertical="center"/>
    </xf>
    <xf numFmtId="177" fontId="15" fillId="0" borderId="19" xfId="0" applyNumberFormat="1" applyFont="1" applyBorder="1" applyAlignment="1">
      <alignment vertical="center" shrinkToFit="1"/>
    </xf>
    <xf numFmtId="0" fontId="12" fillId="0" borderId="19" xfId="0" applyFont="1" applyBorder="1">
      <alignment vertical="center"/>
    </xf>
    <xf numFmtId="0" fontId="12" fillId="2" borderId="19" xfId="0" applyFont="1" applyFill="1" applyBorder="1">
      <alignment vertical="center"/>
    </xf>
    <xf numFmtId="177" fontId="12" fillId="2" borderId="19" xfId="0" applyNumberFormat="1" applyFont="1" applyFill="1" applyBorder="1" applyAlignment="1">
      <alignment vertical="center" shrinkToFit="1"/>
    </xf>
    <xf numFmtId="176" fontId="12" fillId="0" borderId="1" xfId="0" applyNumberFormat="1" applyFont="1" applyBorder="1">
      <alignment vertical="center"/>
    </xf>
    <xf numFmtId="176" fontId="12" fillId="2" borderId="1" xfId="0" applyNumberFormat="1" applyFont="1" applyFill="1" applyBorder="1">
      <alignment vertical="center"/>
    </xf>
    <xf numFmtId="177" fontId="12" fillId="2" borderId="1" xfId="0" applyNumberFormat="1" applyFont="1" applyFill="1" applyBorder="1" applyAlignment="1">
      <alignment vertical="center" shrinkToFit="1"/>
    </xf>
    <xf numFmtId="0" fontId="12" fillId="0" borderId="20" xfId="0" applyFont="1" applyBorder="1">
      <alignment vertical="center"/>
    </xf>
    <xf numFmtId="0" fontId="12" fillId="2" borderId="20" xfId="0" applyFont="1" applyFill="1" applyBorder="1">
      <alignment vertical="center"/>
    </xf>
    <xf numFmtId="177" fontId="12" fillId="0" borderId="21" xfId="0" applyNumberFormat="1" applyFont="1" applyBorder="1" applyAlignment="1">
      <alignment vertical="center" shrinkToFit="1"/>
    </xf>
    <xf numFmtId="177" fontId="12" fillId="0" borderId="22" xfId="0" applyNumberFormat="1" applyFont="1" applyBorder="1" applyAlignment="1">
      <alignment vertical="center" shrinkToFit="1"/>
    </xf>
    <xf numFmtId="178" fontId="12" fillId="0" borderId="22" xfId="0" applyNumberFormat="1" applyFont="1" applyBorder="1" applyAlignment="1">
      <alignment vertical="center" shrinkToFit="1"/>
    </xf>
    <xf numFmtId="176" fontId="12" fillId="0" borderId="0" xfId="1" applyNumberFormat="1" applyFont="1" applyFill="1" applyBorder="1" applyAlignment="1">
      <alignment vertical="center"/>
    </xf>
    <xf numFmtId="0" fontId="16" fillId="0" borderId="17" xfId="0" applyFont="1" applyBorder="1">
      <alignment vertical="center"/>
    </xf>
    <xf numFmtId="38" fontId="12" fillId="0" borderId="22" xfId="1" applyFont="1" applyBorder="1">
      <alignment vertical="center"/>
    </xf>
    <xf numFmtId="38" fontId="12" fillId="2" borderId="22" xfId="1" applyFont="1" applyFill="1" applyBorder="1">
      <alignment vertical="center"/>
    </xf>
    <xf numFmtId="177" fontId="17" fillId="0" borderId="22" xfId="0" applyNumberFormat="1" applyFont="1" applyBorder="1" applyAlignment="1">
      <alignment vertical="center" shrinkToFit="1"/>
    </xf>
    <xf numFmtId="0" fontId="12" fillId="0" borderId="22" xfId="0" applyFont="1" applyBorder="1">
      <alignment vertical="center"/>
    </xf>
    <xf numFmtId="0" fontId="12" fillId="2" borderId="22" xfId="0" applyFont="1" applyFill="1" applyBorder="1">
      <alignment vertical="center"/>
    </xf>
    <xf numFmtId="0" fontId="12" fillId="0" borderId="23" xfId="0" applyFont="1" applyBorder="1">
      <alignment vertical="center"/>
    </xf>
    <xf numFmtId="0" fontId="12" fillId="2" borderId="23" xfId="0" applyFont="1" applyFill="1" applyBorder="1">
      <alignment vertical="center"/>
    </xf>
    <xf numFmtId="177" fontId="12" fillId="0" borderId="23" xfId="0" applyNumberFormat="1" applyFont="1" applyBorder="1" applyAlignment="1">
      <alignment vertical="center" shrinkToFit="1"/>
    </xf>
    <xf numFmtId="0" fontId="12" fillId="0" borderId="24" xfId="0" applyFont="1" applyBorder="1">
      <alignment vertical="center"/>
    </xf>
    <xf numFmtId="0" fontId="15" fillId="0" borderId="24" xfId="0" applyFont="1" applyBorder="1">
      <alignment vertical="center"/>
    </xf>
    <xf numFmtId="176" fontId="12" fillId="0" borderId="25" xfId="0" applyNumberFormat="1" applyFont="1" applyBorder="1">
      <alignment vertical="center"/>
    </xf>
    <xf numFmtId="176" fontId="12" fillId="2" borderId="25" xfId="0" applyNumberFormat="1" applyFont="1" applyFill="1" applyBorder="1">
      <alignment vertical="center"/>
    </xf>
    <xf numFmtId="0" fontId="15" fillId="0" borderId="17" xfId="0" applyFont="1" applyBorder="1">
      <alignment vertical="center"/>
    </xf>
    <xf numFmtId="0" fontId="12" fillId="0" borderId="21" xfId="0" applyFont="1" applyBorder="1">
      <alignment vertical="center"/>
    </xf>
    <xf numFmtId="0" fontId="12" fillId="2" borderId="21" xfId="0" applyFont="1" applyFill="1" applyBorder="1">
      <alignment vertical="center"/>
    </xf>
    <xf numFmtId="176" fontId="12" fillId="0" borderId="22" xfId="0" applyNumberFormat="1" applyFont="1" applyBorder="1">
      <alignment vertical="center"/>
    </xf>
    <xf numFmtId="176" fontId="12" fillId="2" borderId="22" xfId="0" applyNumberFormat="1" applyFont="1" applyFill="1" applyBorder="1">
      <alignment vertical="center"/>
    </xf>
    <xf numFmtId="38" fontId="12" fillId="0" borderId="26" xfId="1" applyFont="1" applyBorder="1">
      <alignment vertical="center"/>
    </xf>
    <xf numFmtId="0" fontId="12" fillId="2" borderId="26" xfId="0" applyFont="1" applyFill="1" applyBorder="1">
      <alignment vertical="center"/>
    </xf>
    <xf numFmtId="0" fontId="12" fillId="0" borderId="14" xfId="0" applyFont="1" applyBorder="1">
      <alignment vertical="center"/>
    </xf>
    <xf numFmtId="0" fontId="15" fillId="0" borderId="14" xfId="0" applyFont="1" applyBorder="1">
      <alignment vertical="center"/>
    </xf>
    <xf numFmtId="3" fontId="12" fillId="0" borderId="1" xfId="0" applyNumberFormat="1" applyFont="1" applyBorder="1">
      <alignment vertical="center"/>
    </xf>
    <xf numFmtId="3" fontId="12" fillId="2" borderId="1" xfId="0" applyNumberFormat="1" applyFont="1" applyFill="1" applyBorder="1">
      <alignment vertical="center"/>
    </xf>
    <xf numFmtId="177" fontId="12" fillId="0" borderId="1" xfId="0" applyNumberFormat="1" applyFont="1" applyBorder="1" applyAlignment="1">
      <alignment vertical="center" shrinkToFit="1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176" fontId="12" fillId="0" borderId="2" xfId="0" applyNumberFormat="1" applyFont="1" applyBorder="1">
      <alignment vertical="center"/>
    </xf>
    <xf numFmtId="176" fontId="12" fillId="2" borderId="2" xfId="0" applyNumberFormat="1" applyFont="1" applyFill="1" applyBorder="1">
      <alignment vertical="center"/>
    </xf>
    <xf numFmtId="177" fontId="12" fillId="0" borderId="13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8" fontId="12" fillId="0" borderId="27" xfId="0" applyNumberFormat="1" applyFont="1" applyBorder="1">
      <alignment vertical="center"/>
    </xf>
    <xf numFmtId="178" fontId="12" fillId="0" borderId="24" xfId="0" applyNumberFormat="1" applyFont="1" applyBorder="1" applyAlignment="1">
      <alignment horizontal="center" vertical="center"/>
    </xf>
    <xf numFmtId="178" fontId="12" fillId="0" borderId="24" xfId="0" applyNumberFormat="1" applyFont="1" applyBorder="1">
      <alignment vertical="center"/>
    </xf>
    <xf numFmtId="178" fontId="12" fillId="0" borderId="25" xfId="0" applyNumberFormat="1" applyFont="1" applyBorder="1">
      <alignment vertical="center"/>
    </xf>
    <xf numFmtId="178" fontId="12" fillId="2" borderId="25" xfId="0" applyNumberFormat="1" applyFont="1" applyFill="1" applyBorder="1">
      <alignment vertical="center"/>
    </xf>
    <xf numFmtId="177" fontId="15" fillId="0" borderId="25" xfId="0" applyNumberFormat="1" applyFont="1" applyBorder="1" applyAlignment="1">
      <alignment horizontal="right" vertical="center" shrinkToFit="1"/>
    </xf>
    <xf numFmtId="178" fontId="12" fillId="0" borderId="28" xfId="0" applyNumberFormat="1" applyFont="1" applyBorder="1">
      <alignment vertical="center"/>
    </xf>
    <xf numFmtId="178" fontId="12" fillId="0" borderId="29" xfId="0" applyNumberFormat="1" applyFont="1" applyBorder="1" applyAlignment="1">
      <alignment horizontal="center" vertical="center"/>
    </xf>
    <xf numFmtId="178" fontId="12" fillId="0" borderId="29" xfId="0" applyNumberFormat="1" applyFont="1" applyBorder="1">
      <alignment vertical="center"/>
    </xf>
    <xf numFmtId="178" fontId="12" fillId="0" borderId="22" xfId="0" applyNumberFormat="1" applyFont="1" applyBorder="1">
      <alignment vertical="center"/>
    </xf>
    <xf numFmtId="178" fontId="12" fillId="2" borderId="22" xfId="0" applyNumberFormat="1" applyFont="1" applyFill="1" applyBorder="1">
      <alignment vertical="center"/>
    </xf>
    <xf numFmtId="177" fontId="15" fillId="0" borderId="21" xfId="0" applyNumberFormat="1" applyFont="1" applyBorder="1" applyAlignment="1">
      <alignment horizontal="right" vertical="center" shrinkToFit="1"/>
    </xf>
    <xf numFmtId="38" fontId="12" fillId="2" borderId="26" xfId="1" applyFont="1" applyFill="1" applyBorder="1">
      <alignment vertical="center"/>
    </xf>
    <xf numFmtId="177" fontId="15" fillId="0" borderId="23" xfId="0" applyNumberFormat="1" applyFont="1" applyBorder="1" applyAlignment="1">
      <alignment vertical="center" shrinkToFit="1"/>
    </xf>
    <xf numFmtId="3" fontId="12" fillId="0" borderId="25" xfId="0" applyNumberFormat="1" applyFont="1" applyBorder="1">
      <alignment vertical="center"/>
    </xf>
    <xf numFmtId="38" fontId="12" fillId="2" borderId="25" xfId="1" applyFont="1" applyFill="1" applyBorder="1">
      <alignment vertical="center"/>
    </xf>
    <xf numFmtId="177" fontId="15" fillId="0" borderId="21" xfId="0" applyNumberFormat="1" applyFont="1" applyBorder="1" applyAlignment="1">
      <alignment vertical="center" shrinkToFit="1"/>
    </xf>
    <xf numFmtId="177" fontId="15" fillId="0" borderId="22" xfId="0" applyNumberFormat="1" applyFont="1" applyBorder="1" applyAlignment="1">
      <alignment vertical="center" shrinkToFit="1"/>
    </xf>
    <xf numFmtId="176" fontId="12" fillId="0" borderId="26" xfId="0" applyNumberFormat="1" applyFont="1" applyBorder="1">
      <alignment vertical="center"/>
    </xf>
    <xf numFmtId="176" fontId="12" fillId="2" borderId="26" xfId="0" applyNumberFormat="1" applyFont="1" applyFill="1" applyBorder="1">
      <alignment vertical="center"/>
    </xf>
    <xf numFmtId="176" fontId="12" fillId="0" borderId="23" xfId="0" applyNumberFormat="1" applyFont="1" applyBorder="1">
      <alignment vertical="center"/>
    </xf>
    <xf numFmtId="176" fontId="12" fillId="2" borderId="23" xfId="0" applyNumberFormat="1" applyFont="1" applyFill="1" applyBorder="1">
      <alignment vertical="center"/>
    </xf>
    <xf numFmtId="177" fontId="17" fillId="0" borderId="23" xfId="0" applyNumberFormat="1" applyFont="1" applyBorder="1" applyAlignment="1">
      <alignment vertical="center" shrinkToFit="1"/>
    </xf>
    <xf numFmtId="3" fontId="12" fillId="0" borderId="0" xfId="0" applyNumberFormat="1" applyFont="1">
      <alignment vertical="center"/>
    </xf>
    <xf numFmtId="3" fontId="12" fillId="2" borderId="25" xfId="0" applyNumberFormat="1" applyFont="1" applyFill="1" applyBorder="1">
      <alignment vertical="center"/>
    </xf>
    <xf numFmtId="3" fontId="12" fillId="0" borderId="22" xfId="0" applyNumberFormat="1" applyFont="1" applyBorder="1">
      <alignment vertical="center"/>
    </xf>
    <xf numFmtId="3" fontId="12" fillId="2" borderId="22" xfId="0" applyNumberFormat="1" applyFont="1" applyFill="1" applyBorder="1">
      <alignment vertical="center"/>
    </xf>
    <xf numFmtId="0" fontId="12" fillId="0" borderId="21" xfId="0" applyFont="1" applyBorder="1" applyAlignment="1">
      <alignment vertical="center" shrinkToFit="1"/>
    </xf>
    <xf numFmtId="179" fontId="12" fillId="0" borderId="0" xfId="0" applyNumberFormat="1" applyFo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176" fontId="12" fillId="0" borderId="22" xfId="0" applyNumberFormat="1" applyFont="1" applyBorder="1" applyAlignment="1">
      <alignment vertical="center" shrinkToFit="1"/>
    </xf>
    <xf numFmtId="0" fontId="12" fillId="0" borderId="30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23" xfId="0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12" fillId="0" borderId="15" xfId="0" applyFont="1" applyBorder="1">
      <alignment vertical="center"/>
    </xf>
    <xf numFmtId="176" fontId="12" fillId="0" borderId="1" xfId="1" applyNumberFormat="1" applyFont="1" applyBorder="1">
      <alignment vertical="center"/>
    </xf>
    <xf numFmtId="176" fontId="12" fillId="2" borderId="1" xfId="1" applyNumberFormat="1" applyFont="1" applyFill="1" applyBorder="1">
      <alignment vertical="center"/>
    </xf>
    <xf numFmtId="0" fontId="12" fillId="0" borderId="1" xfId="0" applyFont="1" applyBorder="1" applyAlignment="1">
      <alignment vertical="center" shrinkToFit="1"/>
    </xf>
    <xf numFmtId="176" fontId="12" fillId="0" borderId="1" xfId="1" applyNumberFormat="1" applyFont="1" applyBorder="1" applyAlignment="1">
      <alignment horizontal="right" vertical="center"/>
    </xf>
    <xf numFmtId="0" fontId="12" fillId="0" borderId="13" xfId="0" applyFont="1" applyBorder="1" applyAlignment="1">
      <alignment vertical="center" shrinkToFit="1"/>
    </xf>
    <xf numFmtId="176" fontId="12" fillId="0" borderId="13" xfId="1" applyNumberFormat="1" applyFont="1" applyBorder="1" applyAlignment="1">
      <alignment horizontal="right" vertical="center"/>
    </xf>
    <xf numFmtId="176" fontId="12" fillId="2" borderId="13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shrinkToFit="1"/>
    </xf>
    <xf numFmtId="0" fontId="18" fillId="2" borderId="0" xfId="0" applyFont="1" applyFill="1">
      <alignment vertical="center"/>
    </xf>
    <xf numFmtId="0" fontId="13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2EBF-CE9D-49C0-87F2-CA4122CBF218}">
  <sheetPr>
    <pageSetUpPr fitToPage="1"/>
  </sheetPr>
  <dimension ref="A1:L24"/>
  <sheetViews>
    <sheetView tabSelected="1" topLeftCell="A3" workbookViewId="0">
      <selection activeCell="M113" sqref="M113"/>
    </sheetView>
  </sheetViews>
  <sheetFormatPr defaultColWidth="10.625" defaultRowHeight="14.25"/>
  <cols>
    <col min="1" max="3" width="1.625" style="1" customWidth="1"/>
    <col min="4" max="4" width="17.625" style="1" customWidth="1"/>
    <col min="5" max="6" width="11.625" style="1" customWidth="1"/>
    <col min="7" max="9" width="1.625" style="1" customWidth="1"/>
    <col min="10" max="10" width="17.625" style="1" customWidth="1"/>
    <col min="11" max="11" width="15.125" style="1" customWidth="1"/>
    <col min="12" max="12" width="11.625" style="1" customWidth="1"/>
    <col min="13" max="16384" width="10.625" style="1"/>
  </cols>
  <sheetData>
    <row r="1" spans="1:12" ht="20.100000000000001" customHeight="1">
      <c r="E1" s="2"/>
    </row>
    <row r="2" spans="1:12" ht="20.100000000000001" customHeight="1"/>
    <row r="3" spans="1:12" ht="20.100000000000001" customHeight="1"/>
    <row r="4" spans="1:12" ht="24.95" customHeight="1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>
      <c r="A6" s="6"/>
      <c r="B6" s="6"/>
      <c r="C6" s="6" t="s">
        <v>2</v>
      </c>
      <c r="D6" s="6"/>
      <c r="E6" s="6"/>
      <c r="F6" s="6"/>
      <c r="G6" s="6"/>
      <c r="H6" s="6"/>
      <c r="I6" s="6"/>
      <c r="J6" s="6" t="s">
        <v>3</v>
      </c>
      <c r="K6" s="6"/>
      <c r="L6" s="6"/>
    </row>
    <row r="7" spans="1:12" ht="24.95" customHeight="1">
      <c r="A7" s="6"/>
      <c r="B7" s="6"/>
      <c r="C7" s="6"/>
      <c r="D7" s="6"/>
      <c r="E7" s="6"/>
      <c r="F7" s="6"/>
      <c r="G7" s="6"/>
      <c r="H7" s="6"/>
      <c r="I7" s="6"/>
      <c r="J7" s="6" t="s">
        <v>4</v>
      </c>
      <c r="K7" s="6"/>
      <c r="L7" s="6"/>
    </row>
    <row r="8" spans="1:12" ht="24.9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7" t="s">
        <v>5</v>
      </c>
    </row>
    <row r="9" spans="1:12" ht="24.95" customHeight="1">
      <c r="A9" s="8" t="s">
        <v>6</v>
      </c>
      <c r="B9" s="8"/>
      <c r="C9" s="8"/>
      <c r="D9" s="8"/>
      <c r="E9" s="8" t="s">
        <v>7</v>
      </c>
      <c r="F9" s="9"/>
      <c r="G9" s="8" t="s">
        <v>6</v>
      </c>
      <c r="H9" s="8"/>
      <c r="I9" s="8"/>
      <c r="J9" s="8"/>
      <c r="K9" s="8" t="s">
        <v>7</v>
      </c>
      <c r="L9" s="8"/>
    </row>
    <row r="10" spans="1:12" ht="24.95" customHeight="1">
      <c r="A10" s="10" t="s">
        <v>8</v>
      </c>
      <c r="B10" s="11"/>
      <c r="C10" s="11"/>
      <c r="D10" s="12" t="s">
        <v>9</v>
      </c>
      <c r="E10" s="13"/>
      <c r="F10" s="14"/>
      <c r="G10" s="15" t="s">
        <v>10</v>
      </c>
      <c r="H10" s="13"/>
      <c r="I10" s="13"/>
      <c r="J10" s="16" t="s">
        <v>11</v>
      </c>
      <c r="K10" s="13"/>
      <c r="L10" s="14"/>
    </row>
    <row r="11" spans="1:12" ht="24.95" customHeight="1">
      <c r="A11" s="17"/>
      <c r="B11" s="18">
        <v>1</v>
      </c>
      <c r="C11" s="18"/>
      <c r="D11" s="19" t="s">
        <v>12</v>
      </c>
      <c r="E11" s="13"/>
      <c r="F11" s="20"/>
      <c r="G11" s="15"/>
      <c r="H11" s="13">
        <v>1</v>
      </c>
      <c r="I11" s="13"/>
      <c r="J11" s="16" t="s">
        <v>13</v>
      </c>
      <c r="K11" s="13"/>
      <c r="L11" s="20"/>
    </row>
    <row r="12" spans="1:12" ht="24.95" customHeight="1">
      <c r="A12" s="17"/>
      <c r="B12" s="18"/>
      <c r="C12" s="18"/>
      <c r="D12" s="19" t="s">
        <v>14</v>
      </c>
      <c r="E12" s="13">
        <v>3632256</v>
      </c>
      <c r="F12" s="20"/>
      <c r="G12" s="15"/>
      <c r="H12" s="13"/>
      <c r="I12" s="13"/>
      <c r="J12" s="16" t="s">
        <v>15</v>
      </c>
      <c r="K12" s="13">
        <v>229800</v>
      </c>
      <c r="L12" s="20"/>
    </row>
    <row r="13" spans="1:12" ht="24.95" customHeight="1">
      <c r="A13" s="17"/>
      <c r="B13" s="18"/>
      <c r="C13" s="18"/>
      <c r="D13" s="19" t="s">
        <v>16</v>
      </c>
      <c r="E13" s="13">
        <v>1006510</v>
      </c>
      <c r="F13" s="20"/>
      <c r="G13" s="15"/>
      <c r="H13" s="13"/>
      <c r="I13" s="13"/>
      <c r="J13" s="16" t="s">
        <v>17</v>
      </c>
      <c r="K13" s="13">
        <v>22709</v>
      </c>
      <c r="L13" s="20"/>
    </row>
    <row r="14" spans="1:12" ht="24.95" customHeight="1">
      <c r="A14" s="17"/>
      <c r="B14" s="18"/>
      <c r="C14" s="18"/>
      <c r="D14" s="19" t="s">
        <v>18</v>
      </c>
      <c r="E14" s="13">
        <v>63000</v>
      </c>
      <c r="F14" s="20"/>
      <c r="G14" s="15"/>
      <c r="H14" s="13"/>
      <c r="I14" s="13"/>
      <c r="J14" s="13" t="s">
        <v>19</v>
      </c>
      <c r="K14" s="20">
        <v>0</v>
      </c>
      <c r="L14" s="20"/>
    </row>
    <row r="15" spans="1:12" ht="24.95" customHeight="1">
      <c r="A15" s="17"/>
      <c r="B15" s="18"/>
      <c r="C15" s="18" t="s">
        <v>20</v>
      </c>
      <c r="D15" s="19"/>
      <c r="E15" s="14"/>
      <c r="F15" s="20">
        <f>SUM(E11:E14)</f>
        <v>4701766</v>
      </c>
      <c r="G15" s="15"/>
      <c r="H15" s="13"/>
      <c r="I15" s="13" t="s">
        <v>21</v>
      </c>
      <c r="J15" s="16"/>
      <c r="K15" s="14"/>
      <c r="L15" s="20">
        <f>SUM(K11:K14)</f>
        <v>252509</v>
      </c>
    </row>
    <row r="16" spans="1:12" ht="24.95" customHeight="1">
      <c r="A16" s="17"/>
      <c r="B16" s="18"/>
      <c r="C16" s="18"/>
      <c r="D16" s="19"/>
      <c r="E16" s="13"/>
      <c r="F16" s="14"/>
      <c r="G16" s="15"/>
      <c r="H16" s="13"/>
      <c r="I16" s="13"/>
      <c r="J16" s="16"/>
      <c r="K16" s="13"/>
      <c r="L16" s="14"/>
    </row>
    <row r="17" spans="1:12" ht="24.95" customHeight="1">
      <c r="A17" s="17"/>
      <c r="B17" s="18"/>
      <c r="C17" s="18"/>
      <c r="D17" s="19"/>
      <c r="E17" s="13"/>
      <c r="F17" s="20"/>
      <c r="G17" s="15"/>
      <c r="H17" s="13"/>
      <c r="I17" s="13"/>
      <c r="J17" s="16"/>
      <c r="K17" s="13"/>
      <c r="L17" s="20"/>
    </row>
    <row r="18" spans="1:12" ht="24.95" customHeight="1">
      <c r="A18" s="17"/>
      <c r="B18" s="18"/>
      <c r="C18" s="18"/>
      <c r="D18" s="19"/>
      <c r="E18" s="13"/>
      <c r="F18" s="20"/>
      <c r="G18" s="15" t="s">
        <v>22</v>
      </c>
      <c r="H18" s="13"/>
      <c r="I18" s="13"/>
      <c r="J18" s="16" t="s">
        <v>23</v>
      </c>
      <c r="K18" s="13"/>
      <c r="L18" s="20"/>
    </row>
    <row r="19" spans="1:12" ht="24.95" customHeight="1">
      <c r="A19" s="17"/>
      <c r="B19" s="18">
        <v>2</v>
      </c>
      <c r="C19" s="18"/>
      <c r="D19" s="19" t="s">
        <v>24</v>
      </c>
      <c r="E19" s="21"/>
      <c r="F19" s="20"/>
      <c r="G19" s="15" t="s">
        <v>25</v>
      </c>
      <c r="H19" s="13"/>
      <c r="I19" s="13"/>
      <c r="J19" s="16"/>
      <c r="K19" s="13">
        <v>2751517</v>
      </c>
      <c r="L19" s="20"/>
    </row>
    <row r="20" spans="1:12" ht="24.95" customHeight="1">
      <c r="A20" s="17"/>
      <c r="B20" s="18"/>
      <c r="C20" s="18"/>
      <c r="D20" s="19" t="s">
        <v>26</v>
      </c>
      <c r="E20" s="22">
        <v>16</v>
      </c>
      <c r="F20" s="20"/>
      <c r="G20" s="15" t="s">
        <v>27</v>
      </c>
      <c r="H20" s="13"/>
      <c r="I20" s="13"/>
      <c r="J20" s="16"/>
      <c r="K20" s="23">
        <v>1697756</v>
      </c>
      <c r="L20" s="20"/>
    </row>
    <row r="21" spans="1:12" ht="24.95" customHeight="1">
      <c r="A21" s="17"/>
      <c r="B21" s="18"/>
      <c r="C21" s="18" t="s">
        <v>28</v>
      </c>
      <c r="D21" s="19"/>
      <c r="E21" s="24"/>
      <c r="F21" s="20">
        <f>E20</f>
        <v>16</v>
      </c>
      <c r="G21" s="15"/>
      <c r="H21" s="13"/>
      <c r="I21" s="13" t="s">
        <v>29</v>
      </c>
      <c r="J21" s="16"/>
      <c r="K21" s="14"/>
      <c r="L21" s="20">
        <f>K19+K20</f>
        <v>4449273</v>
      </c>
    </row>
    <row r="22" spans="1:12" ht="24.95" customHeight="1">
      <c r="A22" s="25"/>
      <c r="B22" s="26"/>
      <c r="C22" s="26"/>
      <c r="D22" s="27"/>
      <c r="E22" s="28"/>
      <c r="F22" s="29"/>
      <c r="G22" s="30"/>
      <c r="H22" s="28"/>
      <c r="I22" s="28"/>
      <c r="J22" s="31"/>
      <c r="K22" s="28"/>
      <c r="L22" s="29"/>
    </row>
    <row r="23" spans="1:12" ht="24.95" customHeight="1">
      <c r="A23" s="25"/>
      <c r="B23" s="26"/>
      <c r="C23" s="26" t="s">
        <v>30</v>
      </c>
      <c r="D23" s="27"/>
      <c r="E23" s="28"/>
      <c r="F23" s="32">
        <f>F15+F21</f>
        <v>4701782</v>
      </c>
      <c r="G23" s="30" t="s">
        <v>31</v>
      </c>
      <c r="H23" s="28"/>
      <c r="I23" s="28"/>
      <c r="J23" s="31"/>
      <c r="K23" s="28"/>
      <c r="L23" s="32">
        <f>L15+L21</f>
        <v>4701782</v>
      </c>
    </row>
    <row r="24" spans="1:12" ht="24.95" customHeight="1">
      <c r="E24" s="33"/>
      <c r="F24" s="33"/>
      <c r="G24" s="33"/>
      <c r="H24" s="33"/>
      <c r="I24" s="33"/>
      <c r="J24" s="33"/>
      <c r="K24" s="33"/>
      <c r="L24" s="33"/>
    </row>
  </sheetData>
  <mergeCells count="6">
    <mergeCell ref="A4:L4"/>
    <mergeCell ref="A5:L5"/>
    <mergeCell ref="A9:D9"/>
    <mergeCell ref="E9:F9"/>
    <mergeCell ref="G9:J9"/>
    <mergeCell ref="K9:L9"/>
  </mergeCells>
  <phoneticPr fontId="3"/>
  <pageMargins left="0.70866141732283472" right="0.51181102362204722" top="1.3385826771653544" bottom="0.35433070866141736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F8C7-5357-49EF-85F8-FB1018DC85F1}">
  <dimension ref="A1:N159"/>
  <sheetViews>
    <sheetView topLeftCell="A86" zoomScale="112" zoomScaleNormal="112" workbookViewId="0">
      <selection activeCell="M113" sqref="M113"/>
    </sheetView>
  </sheetViews>
  <sheetFormatPr defaultRowHeight="13.5"/>
  <cols>
    <col min="1" max="1" width="2.125" style="36" customWidth="1"/>
    <col min="2" max="2" width="2.875" style="36" customWidth="1"/>
    <col min="3" max="3" width="1.375" style="36" customWidth="1"/>
    <col min="4" max="4" width="2" style="36" customWidth="1"/>
    <col min="5" max="5" width="4.625" style="36" customWidth="1"/>
    <col min="6" max="6" width="2.5" style="36" customWidth="1"/>
    <col min="7" max="7" width="7.25" style="36" customWidth="1"/>
    <col min="8" max="8" width="13.75" style="36" customWidth="1"/>
    <col min="9" max="9" width="12" style="36" customWidth="1"/>
    <col min="10" max="10" width="11.625" style="155" customWidth="1"/>
    <col min="11" max="11" width="28" style="36" customWidth="1"/>
    <col min="12" max="12" width="18.125" style="156" customWidth="1"/>
    <col min="13" max="15" width="9.25" style="36" bestFit="1" customWidth="1"/>
    <col min="16" max="16384" width="9" style="36"/>
  </cols>
  <sheetData>
    <row r="1" spans="1:13" ht="21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5" t="s">
        <v>33</v>
      </c>
      <c r="L1" s="35"/>
    </row>
    <row r="2" spans="1:13" s="38" customFormat="1" ht="13.5" customHeight="1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5"/>
      <c r="L2" s="35"/>
    </row>
    <row r="3" spans="1:13" s="38" customFormat="1" ht="13.5" customHeight="1">
      <c r="J3" s="39"/>
      <c r="K3" s="40" t="s">
        <v>35</v>
      </c>
    </row>
    <row r="4" spans="1:13" s="38" customFormat="1" ht="27" customHeight="1">
      <c r="A4" s="41" t="s">
        <v>36</v>
      </c>
      <c r="B4" s="42"/>
      <c r="C4" s="42"/>
      <c r="D4" s="42"/>
      <c r="E4" s="42"/>
      <c r="F4" s="42"/>
      <c r="G4" s="42"/>
      <c r="H4" s="43"/>
      <c r="I4" s="44" t="s">
        <v>37</v>
      </c>
      <c r="J4" s="45" t="s">
        <v>38</v>
      </c>
      <c r="K4" s="46" t="s">
        <v>39</v>
      </c>
    </row>
    <row r="5" spans="1:13" s="38" customFormat="1" ht="13.35" customHeight="1">
      <c r="A5" s="47" t="s">
        <v>40</v>
      </c>
      <c r="B5" s="48"/>
      <c r="C5" s="48" t="s">
        <v>41</v>
      </c>
      <c r="D5" s="48"/>
      <c r="E5" s="48"/>
      <c r="F5" s="48"/>
      <c r="G5" s="48"/>
      <c r="H5" s="49"/>
      <c r="I5" s="49"/>
      <c r="J5" s="50"/>
      <c r="K5" s="51"/>
    </row>
    <row r="6" spans="1:13" s="38" customFormat="1" ht="13.35" customHeight="1">
      <c r="A6" s="47"/>
      <c r="B6" s="48">
        <v>1</v>
      </c>
      <c r="C6" s="48"/>
      <c r="D6" s="48" t="s">
        <v>42</v>
      </c>
      <c r="E6" s="48"/>
      <c r="F6" s="48"/>
      <c r="G6" s="48"/>
      <c r="H6" s="49"/>
      <c r="I6" s="49"/>
      <c r="J6" s="50"/>
      <c r="K6" s="52"/>
    </row>
    <row r="7" spans="1:13" s="38" customFormat="1" ht="13.35" customHeight="1">
      <c r="A7" s="47"/>
      <c r="B7" s="48"/>
      <c r="C7" s="48"/>
      <c r="D7" s="48"/>
      <c r="E7" s="48" t="s">
        <v>43</v>
      </c>
      <c r="F7" s="48"/>
      <c r="G7" s="48"/>
      <c r="H7" s="49"/>
      <c r="I7" s="53">
        <v>150000</v>
      </c>
      <c r="J7" s="54">
        <v>50000</v>
      </c>
      <c r="K7" s="52"/>
      <c r="L7" s="55"/>
    </row>
    <row r="8" spans="1:13" s="38" customFormat="1" ht="13.35" customHeight="1">
      <c r="A8" s="47"/>
      <c r="B8" s="48"/>
      <c r="C8" s="48"/>
      <c r="D8" s="48"/>
      <c r="E8" s="48" t="s">
        <v>44</v>
      </c>
      <c r="F8" s="48"/>
      <c r="G8" s="48"/>
      <c r="H8" s="49"/>
      <c r="I8" s="56">
        <v>1150000</v>
      </c>
      <c r="J8" s="57">
        <v>1040000</v>
      </c>
      <c r="K8" s="52"/>
      <c r="L8" s="55"/>
    </row>
    <row r="9" spans="1:13" s="38" customFormat="1" ht="6.75" customHeight="1">
      <c r="A9" s="47"/>
      <c r="B9" s="48"/>
      <c r="C9" s="48"/>
      <c r="D9" s="48"/>
      <c r="E9" s="48"/>
      <c r="F9" s="48"/>
      <c r="G9" s="48"/>
      <c r="H9" s="49"/>
      <c r="I9" s="49"/>
      <c r="J9" s="50"/>
      <c r="K9" s="52"/>
    </row>
    <row r="10" spans="1:13" s="38" customFormat="1" ht="13.35" customHeight="1">
      <c r="A10" s="47"/>
      <c r="B10" s="48">
        <v>2</v>
      </c>
      <c r="C10" s="48"/>
      <c r="D10" s="48" t="s">
        <v>45</v>
      </c>
      <c r="E10" s="48"/>
      <c r="F10" s="48"/>
      <c r="G10" s="48"/>
      <c r="H10" s="49"/>
      <c r="I10" s="49"/>
      <c r="J10" s="50"/>
      <c r="K10" s="52"/>
    </row>
    <row r="11" spans="1:13" s="38" customFormat="1" ht="13.35" customHeight="1">
      <c r="A11" s="47"/>
      <c r="B11" s="48"/>
      <c r="C11" s="48"/>
      <c r="D11" s="48"/>
      <c r="E11" s="48" t="s">
        <v>46</v>
      </c>
      <c r="F11" s="48"/>
      <c r="G11" s="48"/>
      <c r="H11" s="49"/>
      <c r="I11" s="53">
        <v>770000</v>
      </c>
      <c r="J11" s="54">
        <v>700000</v>
      </c>
      <c r="K11" s="58"/>
      <c r="L11" s="59"/>
      <c r="M11" s="59"/>
    </row>
    <row r="12" spans="1:13" s="38" customFormat="1" ht="13.35" customHeight="1">
      <c r="A12" s="47"/>
      <c r="B12" s="48"/>
      <c r="C12" s="48"/>
      <c r="D12" s="48"/>
      <c r="E12" s="48" t="s">
        <v>47</v>
      </c>
      <c r="F12" s="48"/>
      <c r="G12" s="48"/>
      <c r="H12" s="49"/>
      <c r="I12" s="53">
        <v>330000</v>
      </c>
      <c r="J12" s="54">
        <v>294000</v>
      </c>
      <c r="K12" s="58"/>
      <c r="L12" s="59"/>
      <c r="M12" s="59"/>
    </row>
    <row r="13" spans="1:13" s="38" customFormat="1" ht="13.35" customHeight="1">
      <c r="A13" s="47"/>
      <c r="B13" s="48"/>
      <c r="C13" s="48"/>
      <c r="D13" s="48"/>
      <c r="E13" s="48" t="s">
        <v>48</v>
      </c>
      <c r="F13" s="48"/>
      <c r="G13" s="48"/>
      <c r="H13" s="49"/>
      <c r="I13" s="53">
        <v>100000</v>
      </c>
      <c r="J13" s="54">
        <v>9500</v>
      </c>
      <c r="K13" s="58"/>
      <c r="L13" s="59"/>
      <c r="M13" s="59"/>
    </row>
    <row r="14" spans="1:13" s="38" customFormat="1" ht="7.5" customHeight="1">
      <c r="A14" s="47"/>
      <c r="B14" s="48"/>
      <c r="C14" s="48"/>
      <c r="D14" s="48"/>
      <c r="E14" s="48"/>
      <c r="F14" s="48"/>
      <c r="G14" s="48"/>
      <c r="H14" s="49"/>
      <c r="I14" s="49"/>
      <c r="J14" s="50"/>
      <c r="K14" s="52"/>
    </row>
    <row r="15" spans="1:13" s="38" customFormat="1" ht="13.35" customHeight="1">
      <c r="A15" s="47"/>
      <c r="B15" s="48">
        <v>3</v>
      </c>
      <c r="C15" s="48"/>
      <c r="D15" s="48" t="s">
        <v>49</v>
      </c>
      <c r="E15" s="48"/>
      <c r="F15" s="48"/>
      <c r="G15" s="48"/>
      <c r="H15" s="49"/>
      <c r="I15" s="49"/>
      <c r="J15" s="50"/>
      <c r="K15" s="52"/>
    </row>
    <row r="16" spans="1:13" s="38" customFormat="1" ht="13.35" customHeight="1">
      <c r="A16" s="47"/>
      <c r="B16" s="48"/>
      <c r="C16" s="48"/>
      <c r="D16" s="48"/>
      <c r="E16" s="48" t="s">
        <v>50</v>
      </c>
      <c r="F16" s="48"/>
      <c r="G16" s="48"/>
      <c r="H16" s="49"/>
      <c r="I16" s="60">
        <v>16000</v>
      </c>
      <c r="J16" s="61">
        <v>0</v>
      </c>
      <c r="K16" s="58"/>
      <c r="L16" s="59"/>
    </row>
    <row r="17" spans="1:14" s="38" customFormat="1" ht="13.35" customHeight="1">
      <c r="A17" s="47"/>
      <c r="B17" s="48"/>
      <c r="C17" s="48"/>
      <c r="D17" s="48"/>
      <c r="E17" s="48" t="s">
        <v>51</v>
      </c>
      <c r="F17" s="48"/>
      <c r="G17" s="48"/>
      <c r="H17" s="49"/>
      <c r="I17" s="53">
        <v>150000</v>
      </c>
      <c r="J17" s="54">
        <v>0</v>
      </c>
      <c r="K17" s="58"/>
      <c r="L17" s="59"/>
    </row>
    <row r="18" spans="1:14" s="38" customFormat="1" ht="13.35" customHeight="1">
      <c r="A18" s="47"/>
      <c r="B18" s="48"/>
      <c r="C18" s="48"/>
      <c r="D18" s="48"/>
      <c r="E18" s="48" t="s">
        <v>52</v>
      </c>
      <c r="F18" s="48"/>
      <c r="G18" s="48"/>
      <c r="H18" s="49"/>
      <c r="I18" s="53">
        <v>5600000</v>
      </c>
      <c r="J18" s="54">
        <v>5434187</v>
      </c>
      <c r="K18" s="58"/>
      <c r="L18" s="59"/>
    </row>
    <row r="19" spans="1:14" s="38" customFormat="1" ht="13.35" customHeight="1">
      <c r="A19" s="47"/>
      <c r="B19" s="48"/>
      <c r="C19" s="48"/>
      <c r="D19" s="48"/>
      <c r="E19" s="48" t="s">
        <v>53</v>
      </c>
      <c r="F19" s="48"/>
      <c r="G19" s="48"/>
      <c r="H19" s="49"/>
      <c r="I19" s="53">
        <v>150000</v>
      </c>
      <c r="J19" s="54">
        <v>100000</v>
      </c>
      <c r="K19" s="58"/>
      <c r="L19" s="59"/>
    </row>
    <row r="20" spans="1:14" s="38" customFormat="1" ht="13.35" customHeight="1">
      <c r="A20" s="47"/>
      <c r="B20" s="48"/>
      <c r="C20" s="48"/>
      <c r="D20" s="48"/>
      <c r="E20" s="48" t="s">
        <v>54</v>
      </c>
      <c r="F20" s="48"/>
      <c r="G20" s="48"/>
      <c r="H20" s="49"/>
      <c r="I20" s="53">
        <v>0</v>
      </c>
      <c r="J20" s="54">
        <v>160000</v>
      </c>
      <c r="K20" s="58"/>
      <c r="L20" s="59"/>
    </row>
    <row r="21" spans="1:14" s="38" customFormat="1" ht="13.35" customHeight="1">
      <c r="A21" s="47"/>
      <c r="B21" s="48"/>
      <c r="C21" s="48"/>
      <c r="D21" s="48"/>
      <c r="E21" s="48" t="s">
        <v>55</v>
      </c>
      <c r="F21" s="48"/>
      <c r="G21" s="48"/>
      <c r="H21" s="49"/>
      <c r="I21" s="53">
        <v>300000</v>
      </c>
      <c r="J21" s="54">
        <v>340000</v>
      </c>
      <c r="K21" s="58"/>
      <c r="L21" s="59"/>
    </row>
    <row r="22" spans="1:14" s="38" customFormat="1" ht="13.35" customHeight="1">
      <c r="A22" s="47"/>
      <c r="B22" s="48"/>
      <c r="C22" s="48"/>
      <c r="D22" s="48"/>
      <c r="E22" s="48" t="s">
        <v>56</v>
      </c>
      <c r="F22" s="48"/>
      <c r="G22" s="48"/>
      <c r="H22" s="49"/>
      <c r="I22" s="60">
        <v>2616000</v>
      </c>
      <c r="J22" s="61">
        <v>2616000</v>
      </c>
      <c r="K22" s="58" t="s">
        <v>57</v>
      </c>
    </row>
    <row r="23" spans="1:14" s="38" customFormat="1" ht="13.35" customHeight="1">
      <c r="A23" s="47"/>
      <c r="B23" s="48"/>
      <c r="C23" s="48"/>
      <c r="D23" s="48"/>
      <c r="E23" s="48" t="s">
        <v>58</v>
      </c>
      <c r="F23" s="48"/>
      <c r="G23" s="48"/>
      <c r="H23" s="49"/>
      <c r="I23" s="60">
        <v>20000</v>
      </c>
      <c r="J23" s="61">
        <v>10000</v>
      </c>
      <c r="K23" s="58"/>
    </row>
    <row r="24" spans="1:14" s="38" customFormat="1" ht="13.35" customHeight="1">
      <c r="A24" s="47"/>
      <c r="B24" s="48"/>
      <c r="C24" s="48"/>
      <c r="D24" s="48"/>
      <c r="E24" s="48" t="s">
        <v>59</v>
      </c>
      <c r="F24" s="48"/>
      <c r="G24" s="48"/>
      <c r="H24" s="49"/>
      <c r="I24" s="60">
        <v>0</v>
      </c>
      <c r="J24" s="61">
        <v>3000</v>
      </c>
      <c r="K24" s="58"/>
      <c r="L24" s="62"/>
      <c r="M24" s="62"/>
    </row>
    <row r="25" spans="1:14" s="38" customFormat="1" ht="6.75" customHeight="1">
      <c r="A25" s="47"/>
      <c r="B25" s="48"/>
      <c r="C25" s="48"/>
      <c r="D25" s="48"/>
      <c r="E25" s="48"/>
      <c r="F25" s="48"/>
      <c r="G25" s="48"/>
      <c r="H25" s="49"/>
      <c r="I25" s="60"/>
      <c r="J25" s="61"/>
      <c r="K25" s="58"/>
      <c r="L25" s="59"/>
    </row>
    <row r="26" spans="1:14" s="38" customFormat="1" ht="13.35" customHeight="1">
      <c r="A26" s="47"/>
      <c r="B26" s="48">
        <v>4</v>
      </c>
      <c r="C26" s="48"/>
      <c r="D26" s="48" t="s">
        <v>60</v>
      </c>
      <c r="E26" s="48"/>
      <c r="F26" s="48"/>
      <c r="G26" s="48"/>
      <c r="H26" s="49"/>
      <c r="I26" s="49"/>
      <c r="J26" s="50"/>
      <c r="K26" s="52"/>
      <c r="L26" s="59"/>
    </row>
    <row r="27" spans="1:14" s="38" customFormat="1" ht="13.35" customHeight="1">
      <c r="A27" s="47"/>
      <c r="B27" s="48"/>
      <c r="C27" s="48"/>
      <c r="D27" s="48"/>
      <c r="E27" s="48" t="s">
        <v>61</v>
      </c>
      <c r="F27" s="48"/>
      <c r="G27" s="48"/>
      <c r="H27" s="49"/>
      <c r="I27" s="60">
        <v>1000000</v>
      </c>
      <c r="J27" s="50">
        <v>0</v>
      </c>
      <c r="K27" s="58" t="s">
        <v>62</v>
      </c>
      <c r="L27" s="59"/>
    </row>
    <row r="28" spans="1:14" s="38" customFormat="1" ht="13.35" customHeight="1">
      <c r="A28" s="47"/>
      <c r="B28" s="48"/>
      <c r="C28" s="48"/>
      <c r="D28" s="48"/>
      <c r="E28" s="48" t="s">
        <v>63</v>
      </c>
      <c r="F28" s="48"/>
      <c r="G28" s="48"/>
      <c r="H28" s="49"/>
      <c r="I28" s="53">
        <v>20</v>
      </c>
      <c r="J28" s="54">
        <v>143</v>
      </c>
      <c r="K28" s="58"/>
    </row>
    <row r="29" spans="1:14" s="38" customFormat="1" ht="13.35" customHeight="1">
      <c r="A29" s="47"/>
      <c r="B29" s="48"/>
      <c r="C29" s="48"/>
      <c r="D29" s="48"/>
      <c r="E29" s="48" t="s">
        <v>64</v>
      </c>
      <c r="F29" s="48"/>
      <c r="G29" s="48"/>
      <c r="H29" s="49"/>
      <c r="I29" s="63">
        <v>0</v>
      </c>
      <c r="J29" s="64">
        <v>3985120</v>
      </c>
      <c r="K29" s="65" t="s">
        <v>65</v>
      </c>
    </row>
    <row r="30" spans="1:14" s="38" customFormat="1" ht="13.35" customHeight="1">
      <c r="A30" s="47"/>
      <c r="B30" s="48"/>
      <c r="C30" s="48"/>
      <c r="D30" s="48"/>
      <c r="E30" s="48"/>
      <c r="F30" s="48"/>
      <c r="G30" s="48"/>
      <c r="H30" s="49"/>
      <c r="I30" s="66"/>
      <c r="J30" s="67"/>
      <c r="K30" s="68"/>
      <c r="L30" s="39"/>
      <c r="M30" s="39"/>
      <c r="N30" s="39"/>
    </row>
    <row r="31" spans="1:14" s="38" customFormat="1" ht="13.35" customHeight="1">
      <c r="A31" s="47"/>
      <c r="B31" s="48"/>
      <c r="C31" s="48"/>
      <c r="D31" s="48"/>
      <c r="E31" s="48"/>
      <c r="F31" s="48" t="s">
        <v>66</v>
      </c>
      <c r="G31" s="48"/>
      <c r="H31" s="49"/>
      <c r="I31" s="69">
        <f>SUM(I7:I29)</f>
        <v>12352020</v>
      </c>
      <c r="J31" s="70">
        <f>SUM(J7:J29)</f>
        <v>14741950</v>
      </c>
      <c r="K31" s="71"/>
      <c r="L31" s="39"/>
      <c r="M31" s="39"/>
      <c r="N31" s="39"/>
    </row>
    <row r="32" spans="1:14" s="38" customFormat="1" ht="6.75" customHeight="1">
      <c r="A32" s="47"/>
      <c r="B32" s="48"/>
      <c r="C32" s="48"/>
      <c r="D32" s="48"/>
      <c r="E32" s="48"/>
      <c r="F32" s="48"/>
      <c r="G32" s="48"/>
      <c r="H32" s="49"/>
      <c r="I32" s="72"/>
      <c r="J32" s="73"/>
      <c r="K32" s="74"/>
    </row>
    <row r="33" spans="1:12" s="38" customFormat="1" ht="13.35" customHeight="1">
      <c r="A33" s="47" t="s">
        <v>67</v>
      </c>
      <c r="B33" s="48"/>
      <c r="C33" s="48" t="s">
        <v>68</v>
      </c>
      <c r="D33" s="48"/>
      <c r="E33" s="48"/>
      <c r="F33" s="48"/>
      <c r="G33" s="48"/>
      <c r="H33" s="49"/>
      <c r="I33" s="49"/>
      <c r="J33" s="50"/>
      <c r="K33" s="75"/>
    </row>
    <row r="34" spans="1:12" s="38" customFormat="1" ht="13.35" customHeight="1">
      <c r="A34" s="47"/>
      <c r="B34" s="48">
        <v>1</v>
      </c>
      <c r="C34" s="48"/>
      <c r="D34" s="48" t="s">
        <v>69</v>
      </c>
      <c r="E34" s="48"/>
      <c r="F34" s="48"/>
      <c r="G34" s="48"/>
      <c r="H34" s="49"/>
      <c r="I34" s="49"/>
      <c r="J34" s="50"/>
      <c r="K34" s="76"/>
      <c r="L34" s="77"/>
    </row>
    <row r="35" spans="1:12" s="38" customFormat="1" ht="13.35" customHeight="1">
      <c r="A35" s="47"/>
      <c r="B35" s="48"/>
      <c r="C35" s="48" t="s">
        <v>70</v>
      </c>
      <c r="D35" s="48"/>
      <c r="E35" s="48"/>
      <c r="F35" s="48"/>
      <c r="G35" s="48"/>
      <c r="H35" s="49"/>
      <c r="I35" s="49"/>
      <c r="J35" s="50"/>
      <c r="K35" s="76"/>
      <c r="L35" s="59"/>
    </row>
    <row r="36" spans="1:12" s="38" customFormat="1" ht="13.35" customHeight="1">
      <c r="A36" s="47"/>
      <c r="B36" s="48"/>
      <c r="C36" s="48"/>
      <c r="D36" s="48"/>
      <c r="E36" s="48" t="s">
        <v>71</v>
      </c>
      <c r="F36" s="48"/>
      <c r="G36" s="48"/>
      <c r="H36" s="78"/>
      <c r="I36" s="79">
        <v>2960000</v>
      </c>
      <c r="J36" s="80">
        <v>1792000</v>
      </c>
      <c r="K36" s="81"/>
      <c r="L36" s="59"/>
    </row>
    <row r="37" spans="1:12" s="38" customFormat="1" ht="13.35" customHeight="1">
      <c r="A37" s="47"/>
      <c r="B37" s="48"/>
      <c r="C37" s="48"/>
      <c r="D37" s="48"/>
      <c r="E37" s="48" t="s">
        <v>72</v>
      </c>
      <c r="F37" s="48"/>
      <c r="G37" s="48"/>
      <c r="H37" s="78"/>
      <c r="I37" s="82">
        <v>0</v>
      </c>
      <c r="J37" s="83"/>
      <c r="K37" s="75"/>
      <c r="L37" s="59"/>
    </row>
    <row r="38" spans="1:12" s="38" customFormat="1" ht="13.35" customHeight="1">
      <c r="A38" s="47"/>
      <c r="B38" s="48"/>
      <c r="C38" s="48"/>
      <c r="D38" s="48"/>
      <c r="E38" s="48" t="s">
        <v>73</v>
      </c>
      <c r="F38" s="48"/>
      <c r="G38" s="48"/>
      <c r="H38" s="78"/>
      <c r="I38" s="79">
        <v>255000</v>
      </c>
      <c r="J38" s="80">
        <v>121900</v>
      </c>
      <c r="K38" s="81"/>
      <c r="L38" s="59"/>
    </row>
    <row r="39" spans="1:12" s="38" customFormat="1" ht="13.35" customHeight="1">
      <c r="A39" s="47"/>
      <c r="B39" s="48"/>
      <c r="C39" s="48"/>
      <c r="D39" s="48"/>
      <c r="E39" s="48" t="s">
        <v>74</v>
      </c>
      <c r="F39" s="48"/>
      <c r="G39" s="48"/>
      <c r="H39" s="78"/>
      <c r="I39" s="79">
        <v>20000</v>
      </c>
      <c r="J39" s="80">
        <v>16000</v>
      </c>
      <c r="K39" s="81"/>
      <c r="L39" s="59"/>
    </row>
    <row r="40" spans="1:12" s="38" customFormat="1" ht="13.35" customHeight="1">
      <c r="A40" s="47"/>
      <c r="B40" s="48"/>
      <c r="C40" s="48"/>
      <c r="D40" s="48"/>
      <c r="E40" s="48" t="s">
        <v>75</v>
      </c>
      <c r="F40" s="48"/>
      <c r="G40" s="48"/>
      <c r="H40" s="78"/>
      <c r="I40" s="79">
        <v>4000</v>
      </c>
      <c r="J40" s="80">
        <v>0</v>
      </c>
      <c r="K40" s="81"/>
    </row>
    <row r="41" spans="1:12" s="38" customFormat="1" ht="13.35" customHeight="1">
      <c r="A41" s="47"/>
      <c r="B41" s="48"/>
      <c r="C41" s="48"/>
      <c r="D41" s="48"/>
      <c r="E41" s="48" t="s">
        <v>76</v>
      </c>
      <c r="F41" s="48"/>
      <c r="G41" s="48"/>
      <c r="H41" s="78"/>
      <c r="I41" s="84">
        <v>0</v>
      </c>
      <c r="J41" s="85">
        <v>0</v>
      </c>
      <c r="K41" s="86"/>
    </row>
    <row r="42" spans="1:12" s="38" customFormat="1" ht="13.35" customHeight="1">
      <c r="A42" s="47"/>
      <c r="B42" s="48"/>
      <c r="C42" s="48"/>
      <c r="D42" s="48"/>
      <c r="E42" s="87" t="s">
        <v>77</v>
      </c>
      <c r="F42" s="88"/>
      <c r="G42" s="87"/>
      <c r="H42" s="87"/>
      <c r="I42" s="89">
        <f>SUM(I36:I41)</f>
        <v>3239000</v>
      </c>
      <c r="J42" s="90">
        <f>SUM(J36:J41)</f>
        <v>1929900</v>
      </c>
      <c r="K42" s="81"/>
      <c r="L42" s="59"/>
    </row>
    <row r="43" spans="1:12" s="38" customFormat="1" ht="13.35" customHeight="1">
      <c r="A43" s="47"/>
      <c r="B43" s="48"/>
      <c r="C43" s="48" t="s">
        <v>78</v>
      </c>
      <c r="D43" s="48"/>
      <c r="E43" s="48"/>
      <c r="F43" s="91"/>
      <c r="G43" s="48"/>
      <c r="H43" s="48"/>
      <c r="I43" s="92"/>
      <c r="J43" s="93"/>
      <c r="K43" s="75"/>
      <c r="L43" s="59"/>
    </row>
    <row r="44" spans="1:12" s="38" customFormat="1" ht="13.35" customHeight="1">
      <c r="A44" s="47"/>
      <c r="B44" s="48"/>
      <c r="C44" s="48"/>
      <c r="D44" s="48"/>
      <c r="E44" s="48" t="s">
        <v>79</v>
      </c>
      <c r="F44" s="48"/>
      <c r="G44" s="48"/>
      <c r="H44" s="78"/>
      <c r="I44" s="94">
        <v>27000</v>
      </c>
      <c r="J44" s="95">
        <v>107018</v>
      </c>
      <c r="K44" s="81"/>
      <c r="L44" s="59"/>
    </row>
    <row r="45" spans="1:12" s="38" customFormat="1" ht="13.35" customHeight="1">
      <c r="A45" s="47"/>
      <c r="B45" s="48"/>
      <c r="C45" s="48"/>
      <c r="D45" s="48"/>
      <c r="E45" s="48" t="s">
        <v>80</v>
      </c>
      <c r="F45" s="48"/>
      <c r="G45" s="48"/>
      <c r="H45" s="78"/>
      <c r="I45" s="94">
        <v>56000</v>
      </c>
      <c r="J45" s="95">
        <v>156077</v>
      </c>
      <c r="K45" s="81"/>
      <c r="L45" s="59"/>
    </row>
    <row r="46" spans="1:12" s="38" customFormat="1" ht="13.35" customHeight="1">
      <c r="A46" s="47"/>
      <c r="B46" s="48"/>
      <c r="C46" s="48"/>
      <c r="D46" s="48"/>
      <c r="E46" s="48" t="s">
        <v>81</v>
      </c>
      <c r="F46" s="48"/>
      <c r="G46" s="48"/>
      <c r="H46" s="78"/>
      <c r="I46" s="82">
        <v>0</v>
      </c>
      <c r="J46" s="83">
        <v>0</v>
      </c>
      <c r="K46" s="75"/>
      <c r="L46" s="59"/>
    </row>
    <row r="47" spans="1:12" s="38" customFormat="1" ht="13.35" customHeight="1">
      <c r="A47" s="47"/>
      <c r="B47" s="48"/>
      <c r="C47" s="48"/>
      <c r="D47" s="48"/>
      <c r="E47" s="48" t="s">
        <v>82</v>
      </c>
      <c r="F47" s="48"/>
      <c r="G47" s="48"/>
      <c r="H47" s="78"/>
      <c r="I47" s="94">
        <v>140000</v>
      </c>
      <c r="J47" s="95">
        <v>85969</v>
      </c>
      <c r="K47" s="81"/>
      <c r="L47" s="59"/>
    </row>
    <row r="48" spans="1:12" s="38" customFormat="1" ht="13.35" customHeight="1">
      <c r="A48" s="47"/>
      <c r="B48" s="48"/>
      <c r="C48" s="48"/>
      <c r="D48" s="48"/>
      <c r="E48" s="48" t="s">
        <v>83</v>
      </c>
      <c r="F48" s="48"/>
      <c r="G48" s="48"/>
      <c r="H48" s="78"/>
      <c r="I48" s="79">
        <v>0</v>
      </c>
      <c r="J48" s="80">
        <v>0</v>
      </c>
      <c r="K48" s="75"/>
      <c r="L48" s="59"/>
    </row>
    <row r="49" spans="1:12" s="38" customFormat="1" ht="13.35" customHeight="1">
      <c r="A49" s="47"/>
      <c r="B49" s="48"/>
      <c r="C49" s="48"/>
      <c r="D49" s="48"/>
      <c r="E49" s="48" t="s">
        <v>84</v>
      </c>
      <c r="F49" s="48"/>
      <c r="G49" s="48"/>
      <c r="H49" s="78"/>
      <c r="I49" s="79">
        <v>80000</v>
      </c>
      <c r="J49" s="80">
        <v>33132</v>
      </c>
      <c r="K49" s="81"/>
      <c r="L49" s="59"/>
    </row>
    <row r="50" spans="1:12" s="38" customFormat="1" ht="13.35" customHeight="1">
      <c r="A50" s="47"/>
      <c r="B50" s="48"/>
      <c r="C50" s="48"/>
      <c r="D50" s="48"/>
      <c r="E50" s="48" t="s">
        <v>85</v>
      </c>
      <c r="F50" s="48"/>
      <c r="G50" s="48"/>
      <c r="H50" s="78"/>
      <c r="I50" s="94">
        <v>850000</v>
      </c>
      <c r="J50" s="95">
        <v>966541</v>
      </c>
      <c r="K50" s="81"/>
      <c r="L50" s="59"/>
    </row>
    <row r="51" spans="1:12" s="38" customFormat="1" ht="13.35" customHeight="1">
      <c r="A51" s="47"/>
      <c r="B51" s="48"/>
      <c r="C51" s="48"/>
      <c r="D51" s="48"/>
      <c r="E51" s="48" t="s">
        <v>86</v>
      </c>
      <c r="F51" s="48"/>
      <c r="G51" s="48"/>
      <c r="H51" s="78"/>
      <c r="I51" s="82">
        <v>0</v>
      </c>
      <c r="J51" s="83"/>
      <c r="K51" s="75"/>
      <c r="L51" s="59"/>
    </row>
    <row r="52" spans="1:12" s="38" customFormat="1" ht="13.35" customHeight="1">
      <c r="A52" s="47"/>
      <c r="B52" s="48"/>
      <c r="C52" s="48"/>
      <c r="D52" s="48"/>
      <c r="E52" s="48" t="s">
        <v>87</v>
      </c>
      <c r="F52" s="48"/>
      <c r="G52" s="48"/>
      <c r="H52" s="78"/>
      <c r="I52" s="79">
        <v>0</v>
      </c>
      <c r="J52" s="80"/>
      <c r="K52" s="81"/>
      <c r="L52" s="59"/>
    </row>
    <row r="53" spans="1:12" s="38" customFormat="1" ht="13.35" customHeight="1">
      <c r="A53" s="47"/>
      <c r="B53" s="48"/>
      <c r="C53" s="48"/>
      <c r="D53" s="48"/>
      <c r="E53" s="48" t="s">
        <v>88</v>
      </c>
      <c r="F53" s="48"/>
      <c r="G53" s="48"/>
      <c r="H53" s="78"/>
      <c r="I53" s="94">
        <v>770000</v>
      </c>
      <c r="J53" s="95">
        <v>885411</v>
      </c>
      <c r="K53" s="81"/>
      <c r="L53" s="59"/>
    </row>
    <row r="54" spans="1:12" s="38" customFormat="1" ht="13.35" customHeight="1">
      <c r="A54" s="47"/>
      <c r="B54" s="48"/>
      <c r="C54" s="48"/>
      <c r="D54" s="48"/>
      <c r="E54" s="48" t="s">
        <v>89</v>
      </c>
      <c r="F54" s="48"/>
      <c r="G54" s="48"/>
      <c r="H54" s="78"/>
      <c r="I54" s="82">
        <v>0</v>
      </c>
      <c r="J54" s="83"/>
      <c r="K54" s="75"/>
      <c r="L54" s="59"/>
    </row>
    <row r="55" spans="1:12" s="38" customFormat="1" ht="13.35" customHeight="1">
      <c r="A55" s="47"/>
      <c r="B55" s="48"/>
      <c r="C55" s="48"/>
      <c r="D55" s="48"/>
      <c r="E55" s="48" t="s">
        <v>90</v>
      </c>
      <c r="F55" s="48"/>
      <c r="G55" s="48"/>
      <c r="H55" s="78"/>
      <c r="I55" s="94">
        <v>1900000</v>
      </c>
      <c r="J55" s="95">
        <v>1723553</v>
      </c>
      <c r="K55" s="81"/>
      <c r="L55" s="59"/>
    </row>
    <row r="56" spans="1:12" s="38" customFormat="1" ht="13.35" customHeight="1">
      <c r="A56" s="47"/>
      <c r="B56" s="48"/>
      <c r="C56" s="48"/>
      <c r="D56" s="48"/>
      <c r="E56" s="48" t="s">
        <v>91</v>
      </c>
      <c r="F56" s="48"/>
      <c r="G56" s="48"/>
      <c r="H56" s="78"/>
      <c r="I56" s="94">
        <v>0</v>
      </c>
      <c r="J56" s="95"/>
      <c r="K56" s="81"/>
      <c r="L56" s="59"/>
    </row>
    <row r="57" spans="1:12" s="38" customFormat="1" ht="13.35" customHeight="1">
      <c r="A57" s="47"/>
      <c r="B57" s="48"/>
      <c r="C57" s="48"/>
      <c r="D57" s="48"/>
      <c r="E57" s="48" t="s">
        <v>92</v>
      </c>
      <c r="F57" s="48"/>
      <c r="G57" s="48"/>
      <c r="H57" s="78"/>
      <c r="I57" s="94">
        <v>30000</v>
      </c>
      <c r="J57" s="95"/>
      <c r="K57" s="81"/>
      <c r="L57" s="59"/>
    </row>
    <row r="58" spans="1:12" s="38" customFormat="1" ht="13.35" customHeight="1">
      <c r="A58" s="47"/>
      <c r="B58" s="48"/>
      <c r="C58" s="48"/>
      <c r="D58" s="48"/>
      <c r="E58" s="48" t="s">
        <v>93</v>
      </c>
      <c r="F58" s="48"/>
      <c r="G58" s="48"/>
      <c r="H58" s="78"/>
      <c r="I58" s="94">
        <v>0</v>
      </c>
      <c r="J58" s="95"/>
      <c r="K58" s="81"/>
      <c r="L58" s="59"/>
    </row>
    <row r="59" spans="1:12" s="38" customFormat="1" ht="13.35" customHeight="1">
      <c r="A59" s="47"/>
      <c r="B59" s="48"/>
      <c r="C59" s="48"/>
      <c r="D59" s="48"/>
      <c r="E59" s="48" t="s">
        <v>94</v>
      </c>
      <c r="F59" s="48"/>
      <c r="G59" s="48"/>
      <c r="H59" s="78"/>
      <c r="I59" s="79">
        <v>25000</v>
      </c>
      <c r="J59" s="83"/>
      <c r="K59" s="81"/>
    </row>
    <row r="60" spans="1:12" s="38" customFormat="1" ht="13.35" customHeight="1">
      <c r="A60" s="47"/>
      <c r="B60" s="48"/>
      <c r="C60" s="48"/>
      <c r="D60" s="48"/>
      <c r="E60" s="48" t="s">
        <v>95</v>
      </c>
      <c r="F60" s="48"/>
      <c r="G60" s="48"/>
      <c r="H60" s="78"/>
      <c r="I60" s="96">
        <v>76000</v>
      </c>
      <c r="J60" s="97">
        <v>21780</v>
      </c>
      <c r="K60" s="81"/>
    </row>
    <row r="61" spans="1:12" s="38" customFormat="1" ht="13.35" customHeight="1">
      <c r="A61" s="47"/>
      <c r="B61" s="48"/>
      <c r="C61" s="48"/>
      <c r="D61" s="48"/>
      <c r="E61" s="98" t="s">
        <v>77</v>
      </c>
      <c r="F61" s="99"/>
      <c r="G61" s="98"/>
      <c r="H61" s="98"/>
      <c r="I61" s="100">
        <f>SUM(I44:I60)</f>
        <v>3954000</v>
      </c>
      <c r="J61" s="101">
        <f>SUM(J44:J60)</f>
        <v>3979481</v>
      </c>
      <c r="K61" s="102"/>
    </row>
    <row r="62" spans="1:12" s="38" customFormat="1" ht="13.35" customHeight="1">
      <c r="A62" s="103"/>
      <c r="B62" s="104"/>
      <c r="C62" s="104"/>
      <c r="D62" s="104" t="s">
        <v>96</v>
      </c>
      <c r="E62" s="98"/>
      <c r="F62" s="99"/>
      <c r="G62" s="98"/>
      <c r="H62" s="98"/>
      <c r="I62" s="105">
        <f>I42+I61</f>
        <v>7193000</v>
      </c>
      <c r="J62" s="106">
        <f>J42+J61</f>
        <v>5909381</v>
      </c>
      <c r="K62" s="107"/>
    </row>
    <row r="63" spans="1:12" s="38" customFormat="1" ht="26.25" customHeight="1">
      <c r="A63" s="41" t="s">
        <v>36</v>
      </c>
      <c r="B63" s="42"/>
      <c r="C63" s="42"/>
      <c r="D63" s="42"/>
      <c r="E63" s="42"/>
      <c r="F63" s="42"/>
      <c r="G63" s="42"/>
      <c r="H63" s="43"/>
      <c r="I63" s="108" t="s">
        <v>37</v>
      </c>
      <c r="J63" s="109" t="s">
        <v>38</v>
      </c>
      <c r="K63" s="46" t="s">
        <v>39</v>
      </c>
    </row>
    <row r="64" spans="1:12" s="38" customFormat="1" ht="13.5" customHeight="1">
      <c r="A64" s="110"/>
      <c r="B64" s="111">
        <v>2</v>
      </c>
      <c r="C64" s="112"/>
      <c r="D64" s="112" t="s">
        <v>97</v>
      </c>
      <c r="E64" s="112"/>
      <c r="F64" s="112"/>
      <c r="G64" s="112"/>
      <c r="H64" s="112"/>
      <c r="I64" s="113"/>
      <c r="J64" s="114"/>
      <c r="K64" s="115"/>
      <c r="L64" s="77"/>
    </row>
    <row r="65" spans="1:14" s="38" customFormat="1" ht="13.5" customHeight="1">
      <c r="A65" s="116"/>
      <c r="B65" s="117"/>
      <c r="C65" s="118" t="s">
        <v>70</v>
      </c>
      <c r="D65" s="118"/>
      <c r="E65" s="118"/>
      <c r="F65" s="118"/>
      <c r="G65" s="118"/>
      <c r="H65" s="118"/>
      <c r="I65" s="119"/>
      <c r="J65" s="120"/>
      <c r="K65" s="121"/>
      <c r="L65" s="59"/>
    </row>
    <row r="66" spans="1:14" s="38" customFormat="1" ht="13.5" customHeight="1">
      <c r="A66" s="47"/>
      <c r="B66" s="48"/>
      <c r="C66" s="48"/>
      <c r="D66" s="48"/>
      <c r="E66" s="48" t="s">
        <v>71</v>
      </c>
      <c r="F66" s="48"/>
      <c r="G66" s="48"/>
      <c r="H66" s="78"/>
      <c r="I66" s="79">
        <v>2380000</v>
      </c>
      <c r="J66" s="80">
        <v>3484663</v>
      </c>
      <c r="K66" s="81" t="s">
        <v>98</v>
      </c>
      <c r="L66" s="59"/>
    </row>
    <row r="67" spans="1:14" s="38" customFormat="1" ht="13.5" customHeight="1">
      <c r="A67" s="47"/>
      <c r="B67" s="48"/>
      <c r="C67" s="48"/>
      <c r="D67" s="48"/>
      <c r="E67" s="48" t="s">
        <v>72</v>
      </c>
      <c r="F67" s="48"/>
      <c r="G67" s="48"/>
      <c r="H67" s="78"/>
      <c r="I67" s="82">
        <v>0</v>
      </c>
      <c r="J67" s="80"/>
      <c r="K67" s="81"/>
      <c r="L67" s="59"/>
    </row>
    <row r="68" spans="1:14" s="38" customFormat="1" ht="13.5" customHeight="1">
      <c r="A68" s="47"/>
      <c r="B68" s="48"/>
      <c r="C68" s="48"/>
      <c r="D68" s="48"/>
      <c r="E68" s="48" t="s">
        <v>73</v>
      </c>
      <c r="F68" s="48"/>
      <c r="G68" s="48"/>
      <c r="H68" s="78"/>
      <c r="I68" s="79">
        <v>60000</v>
      </c>
      <c r="J68" s="80">
        <v>321983</v>
      </c>
      <c r="K68" s="81" t="s">
        <v>98</v>
      </c>
      <c r="L68" s="59"/>
      <c r="N68" s="62"/>
    </row>
    <row r="69" spans="1:14" s="38" customFormat="1" ht="13.5" customHeight="1">
      <c r="A69" s="47"/>
      <c r="B69" s="48"/>
      <c r="C69" s="48"/>
      <c r="D69" s="48"/>
      <c r="E69" s="48" t="s">
        <v>74</v>
      </c>
      <c r="F69" s="48"/>
      <c r="G69" s="48"/>
      <c r="H69" s="78"/>
      <c r="I69" s="79">
        <v>18000</v>
      </c>
      <c r="J69" s="80">
        <v>41276</v>
      </c>
      <c r="K69" s="81" t="s">
        <v>98</v>
      </c>
      <c r="L69" s="59"/>
    </row>
    <row r="70" spans="1:14" s="38" customFormat="1" ht="13.5" customHeight="1">
      <c r="A70" s="47"/>
      <c r="B70" s="48"/>
      <c r="C70" s="48"/>
      <c r="D70" s="48"/>
      <c r="E70" s="48" t="s">
        <v>75</v>
      </c>
      <c r="F70" s="48"/>
      <c r="G70" s="48"/>
      <c r="H70" s="78"/>
      <c r="I70" s="79">
        <v>12000</v>
      </c>
      <c r="J70" s="80">
        <v>15236</v>
      </c>
      <c r="K70" s="81"/>
      <c r="N70" s="62"/>
    </row>
    <row r="71" spans="1:14" s="38" customFormat="1" ht="13.5" customHeight="1">
      <c r="A71" s="47"/>
      <c r="B71" s="48"/>
      <c r="C71" s="48"/>
      <c r="D71" s="48"/>
      <c r="E71" s="48" t="s">
        <v>76</v>
      </c>
      <c r="F71" s="48"/>
      <c r="G71" s="48"/>
      <c r="H71" s="78"/>
      <c r="I71" s="96">
        <v>132000</v>
      </c>
      <c r="J71" s="122">
        <v>132000</v>
      </c>
      <c r="K71" s="123"/>
      <c r="N71" s="62"/>
    </row>
    <row r="72" spans="1:14" s="38" customFormat="1" ht="13.5" customHeight="1">
      <c r="A72" s="47"/>
      <c r="B72" s="48"/>
      <c r="C72" s="48"/>
      <c r="D72" s="48"/>
      <c r="E72" s="87" t="s">
        <v>77</v>
      </c>
      <c r="F72" s="88"/>
      <c r="G72" s="87"/>
      <c r="H72" s="87"/>
      <c r="I72" s="124">
        <f>SUM(I66:I71)</f>
        <v>2602000</v>
      </c>
      <c r="J72" s="125">
        <f>SUM(J66:J71)</f>
        <v>3995158</v>
      </c>
      <c r="K72" s="126"/>
      <c r="L72" s="59"/>
      <c r="N72" s="59"/>
    </row>
    <row r="73" spans="1:14" s="38" customFormat="1" ht="13.5" customHeight="1">
      <c r="A73" s="47"/>
      <c r="B73" s="48"/>
      <c r="C73" s="48" t="s">
        <v>78</v>
      </c>
      <c r="D73" s="48"/>
      <c r="E73" s="48"/>
      <c r="F73" s="48"/>
      <c r="G73" s="48"/>
      <c r="H73" s="78"/>
      <c r="I73" s="82"/>
      <c r="J73" s="80"/>
      <c r="K73" s="127"/>
      <c r="L73" s="59"/>
      <c r="N73" s="59"/>
    </row>
    <row r="74" spans="1:14" s="38" customFormat="1" ht="13.5" customHeight="1">
      <c r="A74" s="47"/>
      <c r="B74" s="48"/>
      <c r="C74" s="48"/>
      <c r="D74" s="48"/>
      <c r="E74" s="48" t="s">
        <v>79</v>
      </c>
      <c r="F74" s="48"/>
      <c r="G74" s="48"/>
      <c r="H74" s="78"/>
      <c r="I74" s="94">
        <v>30000</v>
      </c>
      <c r="J74" s="80">
        <v>66970</v>
      </c>
      <c r="K74" s="81" t="s">
        <v>99</v>
      </c>
      <c r="L74" s="59"/>
      <c r="N74" s="59"/>
    </row>
    <row r="75" spans="1:14" s="38" customFormat="1" ht="13.5" customHeight="1">
      <c r="A75" s="47"/>
      <c r="B75" s="48"/>
      <c r="C75" s="48"/>
      <c r="D75" s="48"/>
      <c r="E75" s="48" t="s">
        <v>80</v>
      </c>
      <c r="F75" s="48"/>
      <c r="G75" s="48"/>
      <c r="H75" s="78"/>
      <c r="I75" s="94">
        <v>10000</v>
      </c>
      <c r="J75" s="80">
        <v>12160</v>
      </c>
      <c r="K75" s="127"/>
      <c r="L75" s="59"/>
    </row>
    <row r="76" spans="1:14" s="38" customFormat="1" ht="13.5" customHeight="1">
      <c r="A76" s="47"/>
      <c r="B76" s="48"/>
      <c r="C76" s="48"/>
      <c r="D76" s="48"/>
      <c r="E76" s="48" t="s">
        <v>81</v>
      </c>
      <c r="F76" s="48"/>
      <c r="G76" s="48"/>
      <c r="H76" s="78"/>
      <c r="I76" s="82">
        <v>0</v>
      </c>
      <c r="J76" s="80">
        <v>0</v>
      </c>
      <c r="K76" s="127"/>
      <c r="L76" s="59"/>
      <c r="N76" s="59"/>
    </row>
    <row r="77" spans="1:14" s="38" customFormat="1" ht="13.5" customHeight="1">
      <c r="A77" s="47"/>
      <c r="B77" s="48"/>
      <c r="C77" s="48"/>
      <c r="D77" s="48"/>
      <c r="E77" s="48" t="s">
        <v>82</v>
      </c>
      <c r="F77" s="48"/>
      <c r="G77" s="48"/>
      <c r="H77" s="78"/>
      <c r="I77" s="94">
        <v>400000</v>
      </c>
      <c r="J77" s="80">
        <v>340097</v>
      </c>
      <c r="K77" s="81" t="s">
        <v>100</v>
      </c>
      <c r="L77" s="59"/>
      <c r="N77" s="59"/>
    </row>
    <row r="78" spans="1:14" s="38" customFormat="1" ht="13.5" customHeight="1">
      <c r="A78" s="47"/>
      <c r="B78" s="48"/>
      <c r="C78" s="48"/>
      <c r="D78" s="48"/>
      <c r="E78" s="48" t="s">
        <v>83</v>
      </c>
      <c r="F78" s="48"/>
      <c r="G78" s="48"/>
      <c r="H78" s="78"/>
      <c r="I78" s="82">
        <v>0</v>
      </c>
      <c r="J78" s="80">
        <v>0</v>
      </c>
      <c r="K78" s="127"/>
      <c r="L78" s="59"/>
      <c r="N78" s="62"/>
    </row>
    <row r="79" spans="1:14" s="38" customFormat="1" ht="13.5" customHeight="1">
      <c r="A79" s="47"/>
      <c r="B79" s="48"/>
      <c r="C79" s="48"/>
      <c r="D79" s="48"/>
      <c r="E79" s="48" t="s">
        <v>84</v>
      </c>
      <c r="F79" s="48"/>
      <c r="G79" s="48"/>
      <c r="H79" s="78"/>
      <c r="I79" s="94">
        <v>100000</v>
      </c>
      <c r="J79" s="80">
        <v>29970</v>
      </c>
      <c r="K79" s="81" t="s">
        <v>101</v>
      </c>
      <c r="L79" s="59"/>
      <c r="N79" s="62"/>
    </row>
    <row r="80" spans="1:14" s="38" customFormat="1" ht="13.5" customHeight="1">
      <c r="A80" s="47"/>
      <c r="B80" s="48"/>
      <c r="C80" s="48"/>
      <c r="D80" s="48"/>
      <c r="E80" s="48" t="s">
        <v>85</v>
      </c>
      <c r="F80" s="48"/>
      <c r="G80" s="48"/>
      <c r="H80" s="78"/>
      <c r="I80" s="94">
        <v>300000</v>
      </c>
      <c r="J80" s="80">
        <v>148204</v>
      </c>
      <c r="K80" s="81" t="s">
        <v>102</v>
      </c>
      <c r="L80" s="59"/>
      <c r="M80" s="62"/>
      <c r="N80" s="59"/>
    </row>
    <row r="81" spans="1:14" s="38" customFormat="1" ht="13.5" customHeight="1">
      <c r="A81" s="47"/>
      <c r="B81" s="48"/>
      <c r="C81" s="48"/>
      <c r="D81" s="48"/>
      <c r="E81" s="48" t="s">
        <v>103</v>
      </c>
      <c r="F81" s="48"/>
      <c r="G81" s="48"/>
      <c r="H81" s="78"/>
      <c r="I81" s="82">
        <v>0</v>
      </c>
      <c r="J81" s="80">
        <v>565400</v>
      </c>
      <c r="K81" s="127"/>
      <c r="L81" s="59"/>
    </row>
    <row r="82" spans="1:14" s="38" customFormat="1" ht="13.5" customHeight="1">
      <c r="A82" s="47"/>
      <c r="B82" s="48"/>
      <c r="C82" s="48"/>
      <c r="D82" s="48"/>
      <c r="E82" s="48" t="s">
        <v>104</v>
      </c>
      <c r="F82" s="48"/>
      <c r="G82" s="48"/>
      <c r="H82" s="78"/>
      <c r="I82" s="82">
        <v>0</v>
      </c>
      <c r="J82" s="80">
        <v>194000</v>
      </c>
      <c r="K82" s="127"/>
      <c r="L82" s="59"/>
      <c r="N82" s="59"/>
    </row>
    <row r="83" spans="1:14" s="38" customFormat="1" ht="13.5" customHeight="1">
      <c r="A83" s="47"/>
      <c r="B83" s="48"/>
      <c r="C83" s="48"/>
      <c r="D83" s="48"/>
      <c r="E83" s="48" t="s">
        <v>88</v>
      </c>
      <c r="F83" s="48"/>
      <c r="G83" s="48"/>
      <c r="H83" s="78"/>
      <c r="I83" s="94">
        <v>920000</v>
      </c>
      <c r="J83" s="80">
        <v>690185</v>
      </c>
      <c r="K83" s="81" t="s">
        <v>105</v>
      </c>
      <c r="L83" s="59"/>
    </row>
    <row r="84" spans="1:14" s="38" customFormat="1" ht="13.5" customHeight="1">
      <c r="A84" s="47"/>
      <c r="B84" s="48"/>
      <c r="C84" s="48"/>
      <c r="D84" s="48"/>
      <c r="E84" s="48" t="s">
        <v>89</v>
      </c>
      <c r="F84" s="48"/>
      <c r="G84" s="48"/>
      <c r="H84" s="78"/>
      <c r="I84" s="94">
        <v>2000</v>
      </c>
      <c r="J84" s="95">
        <v>232040</v>
      </c>
      <c r="K84" s="81" t="s">
        <v>106</v>
      </c>
      <c r="L84" s="59"/>
    </row>
    <row r="85" spans="1:14" s="38" customFormat="1" ht="13.5" customHeight="1">
      <c r="A85" s="47"/>
      <c r="B85" s="48"/>
      <c r="C85" s="48"/>
      <c r="D85" s="48"/>
      <c r="E85" s="48" t="s">
        <v>90</v>
      </c>
      <c r="F85" s="48"/>
      <c r="G85" s="48"/>
      <c r="H85" s="78"/>
      <c r="I85" s="94">
        <v>550000</v>
      </c>
      <c r="J85" s="95">
        <v>79016</v>
      </c>
      <c r="K85" s="81" t="s">
        <v>107</v>
      </c>
      <c r="L85" s="59"/>
    </row>
    <row r="86" spans="1:14" s="38" customFormat="1" ht="13.5" customHeight="1">
      <c r="A86" s="47"/>
      <c r="B86" s="48"/>
      <c r="C86" s="48"/>
      <c r="D86" s="48"/>
      <c r="E86" s="48" t="s">
        <v>92</v>
      </c>
      <c r="F86" s="48"/>
      <c r="G86" s="48"/>
      <c r="H86" s="78"/>
      <c r="I86" s="94">
        <v>250000</v>
      </c>
      <c r="J86" s="95">
        <v>83080</v>
      </c>
      <c r="K86" s="81" t="s">
        <v>98</v>
      </c>
      <c r="L86" s="59"/>
    </row>
    <row r="87" spans="1:14" s="38" customFormat="1" ht="13.5" customHeight="1">
      <c r="A87" s="47"/>
      <c r="B87" s="48"/>
      <c r="C87" s="48"/>
      <c r="D87" s="48"/>
      <c r="E87" s="48" t="s">
        <v>93</v>
      </c>
      <c r="F87" s="48"/>
      <c r="G87" s="48"/>
      <c r="H87" s="78"/>
      <c r="I87" s="94">
        <v>450000</v>
      </c>
      <c r="J87" s="95">
        <v>395340</v>
      </c>
      <c r="K87" s="81" t="s">
        <v>108</v>
      </c>
      <c r="L87" s="59"/>
    </row>
    <row r="88" spans="1:14" s="38" customFormat="1" ht="13.5" customHeight="1">
      <c r="A88" s="47"/>
      <c r="B88" s="48"/>
      <c r="C88" s="48"/>
      <c r="D88" s="48"/>
      <c r="E88" s="48" t="s">
        <v>94</v>
      </c>
      <c r="F88" s="48"/>
      <c r="G88" s="48"/>
      <c r="H88" s="78"/>
      <c r="I88" s="94">
        <v>55000</v>
      </c>
      <c r="J88" s="95">
        <v>63613</v>
      </c>
      <c r="K88" s="81" t="s">
        <v>98</v>
      </c>
    </row>
    <row r="89" spans="1:14" s="38" customFormat="1" ht="13.5" customHeight="1">
      <c r="A89" s="47"/>
      <c r="B89" s="48"/>
      <c r="C89" s="48"/>
      <c r="D89" s="48"/>
      <c r="E89" s="48" t="s">
        <v>95</v>
      </c>
      <c r="F89" s="48"/>
      <c r="G89" s="48"/>
      <c r="H89" s="78"/>
      <c r="I89" s="128">
        <v>261360</v>
      </c>
      <c r="J89" s="129">
        <v>239580</v>
      </c>
      <c r="K89" s="81" t="s">
        <v>98</v>
      </c>
    </row>
    <row r="90" spans="1:14" s="38" customFormat="1" ht="13.5" customHeight="1">
      <c r="A90" s="47"/>
      <c r="B90" s="48"/>
      <c r="C90" s="48"/>
      <c r="D90" s="48"/>
      <c r="E90" s="48" t="s">
        <v>109</v>
      </c>
      <c r="F90" s="48"/>
      <c r="G90" s="48"/>
      <c r="H90" s="78"/>
      <c r="I90" s="130">
        <v>1100</v>
      </c>
      <c r="J90" s="131">
        <v>0</v>
      </c>
      <c r="K90" s="132"/>
      <c r="N90" s="133"/>
    </row>
    <row r="91" spans="1:14" s="38" customFormat="1" ht="13.5" customHeight="1">
      <c r="A91" s="47"/>
      <c r="B91" s="48"/>
      <c r="C91" s="48"/>
      <c r="D91" s="48"/>
      <c r="E91" s="87" t="s">
        <v>77</v>
      </c>
      <c r="F91" s="88"/>
      <c r="G91" s="87"/>
      <c r="H91" s="87"/>
      <c r="I91" s="124">
        <f>SUM(I74:I90)</f>
        <v>3329460</v>
      </c>
      <c r="J91" s="134">
        <f>SUM(J74:J90)</f>
        <v>3139655</v>
      </c>
      <c r="K91" s="74"/>
    </row>
    <row r="92" spans="1:14" s="38" customFormat="1" ht="13.5" customHeight="1">
      <c r="A92" s="47"/>
      <c r="B92" s="48"/>
      <c r="C92" s="48"/>
      <c r="D92" s="48" t="s">
        <v>110</v>
      </c>
      <c r="E92" s="91"/>
      <c r="F92" s="48"/>
      <c r="G92" s="48"/>
      <c r="H92" s="48"/>
      <c r="I92" s="135">
        <f>(I72+I91)</f>
        <v>5931460</v>
      </c>
      <c r="J92" s="136">
        <f>(J72+J91)</f>
        <v>7134813</v>
      </c>
      <c r="K92" s="75"/>
    </row>
    <row r="93" spans="1:14" s="38" customFormat="1" ht="13.5" customHeight="1">
      <c r="A93" s="47"/>
      <c r="B93" s="48"/>
      <c r="C93" s="48"/>
      <c r="D93" s="48"/>
      <c r="E93" s="48"/>
      <c r="F93" s="48"/>
      <c r="G93" s="48"/>
      <c r="H93" s="49"/>
      <c r="I93" s="66"/>
      <c r="J93" s="67"/>
      <c r="K93" s="86"/>
    </row>
    <row r="94" spans="1:14" s="38" customFormat="1" ht="13.5" customHeight="1">
      <c r="A94" s="47"/>
      <c r="B94" s="48"/>
      <c r="C94" s="48"/>
      <c r="D94" s="48"/>
      <c r="E94" s="48" t="s">
        <v>111</v>
      </c>
      <c r="F94" s="48"/>
      <c r="G94" s="48"/>
      <c r="H94" s="49"/>
      <c r="I94" s="69">
        <f>I62+I92</f>
        <v>13124460</v>
      </c>
      <c r="J94" s="70">
        <f>J62+J92</f>
        <v>13044194</v>
      </c>
      <c r="K94" s="102"/>
    </row>
    <row r="95" spans="1:14" s="38" customFormat="1" ht="6.75" customHeight="1">
      <c r="A95" s="47"/>
      <c r="B95" s="48"/>
      <c r="C95" s="48"/>
      <c r="D95" s="48"/>
      <c r="E95" s="48"/>
      <c r="F95" s="48"/>
      <c r="G95" s="48"/>
      <c r="H95" s="49"/>
      <c r="I95" s="49"/>
      <c r="J95" s="50"/>
      <c r="K95" s="137"/>
      <c r="L95" s="138"/>
    </row>
    <row r="96" spans="1:14" s="38" customFormat="1" ht="13.5" customHeight="1">
      <c r="A96" s="47" t="s">
        <v>112</v>
      </c>
      <c r="B96" s="48"/>
      <c r="C96" s="48" t="s">
        <v>113</v>
      </c>
      <c r="D96" s="48"/>
      <c r="E96" s="48"/>
      <c r="F96" s="48"/>
      <c r="G96" s="48"/>
      <c r="H96" s="49"/>
      <c r="I96" s="49"/>
      <c r="J96" s="50"/>
      <c r="K96" s="139"/>
      <c r="L96" s="138"/>
    </row>
    <row r="97" spans="1:12" s="38" customFormat="1" ht="13.5" customHeight="1">
      <c r="A97" s="47"/>
      <c r="B97" s="48"/>
      <c r="C97" s="48"/>
      <c r="D97" s="48" t="s">
        <v>114</v>
      </c>
      <c r="E97" s="48"/>
      <c r="F97" s="48"/>
      <c r="G97" s="48"/>
      <c r="H97" s="49"/>
      <c r="I97" s="49">
        <v>0</v>
      </c>
      <c r="J97" s="50">
        <v>0</v>
      </c>
      <c r="K97" s="140"/>
      <c r="L97" s="138"/>
    </row>
    <row r="98" spans="1:12" s="38" customFormat="1" ht="13.5" customHeight="1">
      <c r="A98" s="47"/>
      <c r="B98" s="48"/>
      <c r="C98" s="48"/>
      <c r="D98" s="48" t="s">
        <v>115</v>
      </c>
      <c r="E98" s="48"/>
      <c r="F98" s="48"/>
      <c r="G98" s="48"/>
      <c r="H98" s="49"/>
      <c r="I98" s="49">
        <v>0</v>
      </c>
      <c r="J98" s="50">
        <v>0</v>
      </c>
      <c r="K98" s="141"/>
    </row>
    <row r="99" spans="1:12" s="38" customFormat="1" ht="13.5" customHeight="1">
      <c r="A99" s="47"/>
      <c r="B99" s="48"/>
      <c r="C99" s="48" t="s">
        <v>116</v>
      </c>
      <c r="D99" s="48"/>
      <c r="E99" s="48"/>
      <c r="F99" s="48"/>
      <c r="G99" s="48"/>
      <c r="H99" s="49"/>
      <c r="I99" s="49">
        <f>SUM(I97:I98)</f>
        <v>0</v>
      </c>
      <c r="J99" s="61">
        <f>SUM(J97:J98)</f>
        <v>0</v>
      </c>
      <c r="K99" s="137"/>
    </row>
    <row r="100" spans="1:12" s="38" customFormat="1" ht="7.5" customHeight="1">
      <c r="A100" s="47"/>
      <c r="B100" s="48"/>
      <c r="C100" s="48"/>
      <c r="D100" s="48"/>
      <c r="E100" s="48"/>
      <c r="F100" s="48"/>
      <c r="G100" s="48"/>
      <c r="H100" s="49"/>
      <c r="I100" s="49"/>
      <c r="J100" s="50"/>
      <c r="K100" s="139"/>
      <c r="L100" s="138"/>
    </row>
    <row r="101" spans="1:12" s="38" customFormat="1" ht="13.5" customHeight="1">
      <c r="A101" s="47" t="s">
        <v>117</v>
      </c>
      <c r="B101" s="48"/>
      <c r="C101" s="48" t="s">
        <v>118</v>
      </c>
      <c r="D101" s="48"/>
      <c r="E101" s="48"/>
      <c r="F101" s="48"/>
      <c r="G101" s="48"/>
      <c r="H101" s="49"/>
      <c r="I101" s="49"/>
      <c r="J101" s="50"/>
      <c r="K101" s="139"/>
      <c r="L101" s="138"/>
    </row>
    <row r="102" spans="1:12" s="38" customFormat="1" ht="13.5" customHeight="1">
      <c r="A102" s="47"/>
      <c r="B102" s="48"/>
      <c r="C102" s="48"/>
      <c r="D102" s="48" t="s">
        <v>119</v>
      </c>
      <c r="E102" s="48"/>
      <c r="F102" s="48"/>
      <c r="G102" s="48"/>
      <c r="H102" s="49"/>
      <c r="I102" s="49">
        <v>0</v>
      </c>
      <c r="J102" s="50">
        <v>0</v>
      </c>
      <c r="K102" s="139"/>
      <c r="L102" s="138"/>
    </row>
    <row r="103" spans="1:12" s="38" customFormat="1" ht="13.5" customHeight="1">
      <c r="A103" s="47"/>
      <c r="B103" s="48"/>
      <c r="C103" s="48"/>
      <c r="D103" s="48" t="s">
        <v>120</v>
      </c>
      <c r="E103" s="48"/>
      <c r="F103" s="48"/>
      <c r="G103" s="48"/>
      <c r="H103" s="49"/>
      <c r="I103" s="66">
        <v>0</v>
      </c>
      <c r="J103" s="67">
        <v>0</v>
      </c>
      <c r="K103" s="140"/>
    </row>
    <row r="104" spans="1:12" s="38" customFormat="1" ht="13.5" customHeight="1">
      <c r="A104" s="47"/>
      <c r="B104" s="48"/>
      <c r="C104" s="48" t="s">
        <v>121</v>
      </c>
      <c r="D104" s="48"/>
      <c r="E104" s="48"/>
      <c r="F104" s="48"/>
      <c r="G104" s="48"/>
      <c r="H104" s="49"/>
      <c r="I104" s="94">
        <f>SUM(I102:I103)</f>
        <v>0</v>
      </c>
      <c r="J104" s="95">
        <f>SUM(J102:J103)</f>
        <v>0</v>
      </c>
      <c r="K104" s="140"/>
    </row>
    <row r="105" spans="1:12" s="38" customFormat="1" ht="7.5" customHeight="1">
      <c r="A105" s="142"/>
      <c r="B105" s="143"/>
      <c r="C105" s="143"/>
      <c r="D105" s="143"/>
      <c r="E105" s="143"/>
      <c r="F105" s="143"/>
      <c r="G105" s="143"/>
      <c r="H105" s="66"/>
      <c r="I105" s="66"/>
      <c r="J105" s="67"/>
      <c r="K105" s="144"/>
    </row>
    <row r="106" spans="1:12" s="38" customFormat="1" ht="13.5" customHeight="1">
      <c r="A106" s="145"/>
      <c r="B106" s="98"/>
      <c r="C106" s="98"/>
      <c r="D106" s="98" t="s">
        <v>122</v>
      </c>
      <c r="E106" s="98"/>
      <c r="F106" s="98"/>
      <c r="G106" s="98"/>
      <c r="H106" s="146"/>
      <c r="I106" s="147">
        <f>I31-I94-I104</f>
        <v>-772440</v>
      </c>
      <c r="J106" s="148">
        <f>J31-J94+J99-J104</f>
        <v>1697756</v>
      </c>
      <c r="K106" s="149"/>
    </row>
    <row r="107" spans="1:12" s="38" customFormat="1" ht="13.5" customHeight="1">
      <c r="A107" s="145"/>
      <c r="B107" s="98"/>
      <c r="C107" s="98"/>
      <c r="D107" s="98" t="s">
        <v>123</v>
      </c>
      <c r="E107" s="98"/>
      <c r="F107" s="98"/>
      <c r="G107" s="98"/>
      <c r="H107" s="146"/>
      <c r="I107" s="150">
        <v>2751517</v>
      </c>
      <c r="J107" s="150">
        <v>2751517</v>
      </c>
      <c r="K107" s="151"/>
    </row>
    <row r="108" spans="1:12" s="38" customFormat="1" ht="13.5" customHeight="1">
      <c r="A108" s="145"/>
      <c r="B108" s="98"/>
      <c r="C108" s="98"/>
      <c r="D108" s="98" t="s">
        <v>124</v>
      </c>
      <c r="E108" s="98"/>
      <c r="F108" s="98"/>
      <c r="G108" s="98"/>
      <c r="H108" s="146"/>
      <c r="I108" s="152">
        <f>I106+I107</f>
        <v>1979077</v>
      </c>
      <c r="J108" s="153">
        <f>SUM(J106:J107)</f>
        <v>4449273</v>
      </c>
      <c r="K108" s="151"/>
    </row>
    <row r="109" spans="1:12" s="38" customFormat="1" ht="13.5" customHeight="1">
      <c r="I109" s="138"/>
      <c r="J109" s="39"/>
      <c r="K109" s="138"/>
      <c r="L109" s="154"/>
    </row>
    <row r="110" spans="1:12" s="38" customFormat="1" ht="13.5" customHeight="1">
      <c r="I110" s="138"/>
      <c r="J110" s="39"/>
      <c r="K110" s="138"/>
      <c r="L110" s="154"/>
    </row>
    <row r="111" spans="1:12" s="38" customFormat="1" ht="13.5" customHeight="1">
      <c r="I111" s="138"/>
      <c r="J111" s="39"/>
      <c r="K111" s="138"/>
      <c r="L111" s="154"/>
    </row>
    <row r="112" spans="1:12" s="38" customFormat="1" ht="13.5" customHeight="1">
      <c r="I112" s="138"/>
      <c r="J112" s="39"/>
      <c r="K112" s="138"/>
      <c r="L112" s="154"/>
    </row>
    <row r="113" spans="9:12" s="38" customFormat="1" ht="13.5" customHeight="1">
      <c r="I113" s="138"/>
      <c r="J113" s="39"/>
      <c r="K113" s="138"/>
      <c r="L113" s="154"/>
    </row>
    <row r="114" spans="9:12" s="38" customFormat="1" ht="13.5" customHeight="1">
      <c r="I114" s="138"/>
      <c r="J114" s="39"/>
      <c r="K114" s="138"/>
      <c r="L114" s="154"/>
    </row>
    <row r="115" spans="9:12" s="38" customFormat="1" ht="13.5" customHeight="1">
      <c r="I115" s="138"/>
      <c r="J115" s="39"/>
      <c r="K115" s="138"/>
      <c r="L115" s="154"/>
    </row>
    <row r="116" spans="9:12" s="38" customFormat="1" ht="13.5" customHeight="1">
      <c r="J116" s="39"/>
      <c r="L116" s="154"/>
    </row>
    <row r="117" spans="9:12" s="38" customFormat="1" ht="13.5" customHeight="1">
      <c r="J117" s="39"/>
      <c r="L117" s="154"/>
    </row>
    <row r="118" spans="9:12" s="38" customFormat="1" ht="15" customHeight="1">
      <c r="J118" s="39"/>
      <c r="L118" s="154"/>
    </row>
    <row r="119" spans="9:12" s="38" customFormat="1" ht="15" customHeight="1">
      <c r="J119" s="39"/>
      <c r="L119" s="154"/>
    </row>
    <row r="120" spans="9:12" s="38" customFormat="1" ht="15" customHeight="1">
      <c r="J120" s="39"/>
      <c r="L120" s="154"/>
    </row>
    <row r="121" spans="9:12" s="38" customFormat="1" ht="12">
      <c r="J121" s="39"/>
      <c r="L121" s="154"/>
    </row>
    <row r="122" spans="9:12" s="38" customFormat="1" ht="12">
      <c r="J122" s="39"/>
      <c r="L122" s="154"/>
    </row>
    <row r="123" spans="9:12" s="38" customFormat="1" ht="12">
      <c r="J123" s="39"/>
      <c r="L123" s="154"/>
    </row>
    <row r="124" spans="9:12" s="38" customFormat="1" ht="12">
      <c r="J124" s="39"/>
      <c r="L124" s="154"/>
    </row>
    <row r="125" spans="9:12" s="38" customFormat="1" ht="12">
      <c r="J125" s="39"/>
      <c r="L125" s="154"/>
    </row>
    <row r="126" spans="9:12" s="38" customFormat="1" ht="12">
      <c r="J126" s="39"/>
      <c r="L126" s="154"/>
    </row>
    <row r="127" spans="9:12" s="38" customFormat="1" ht="12">
      <c r="J127" s="39"/>
      <c r="L127" s="154"/>
    </row>
    <row r="128" spans="9:12" s="38" customFormat="1" ht="12">
      <c r="J128" s="39"/>
      <c r="L128" s="154"/>
    </row>
    <row r="129" spans="10:12" s="38" customFormat="1" ht="12">
      <c r="J129" s="39"/>
      <c r="L129" s="154"/>
    </row>
    <row r="130" spans="10:12" s="38" customFormat="1" ht="12">
      <c r="J130" s="39"/>
      <c r="L130" s="154"/>
    </row>
    <row r="131" spans="10:12" s="38" customFormat="1" ht="12">
      <c r="J131" s="39"/>
      <c r="L131" s="154"/>
    </row>
    <row r="132" spans="10:12" s="38" customFormat="1" ht="12">
      <c r="J132" s="39"/>
      <c r="L132" s="154"/>
    </row>
    <row r="133" spans="10:12" s="38" customFormat="1" ht="12">
      <c r="J133" s="39"/>
      <c r="L133" s="154"/>
    </row>
    <row r="134" spans="10:12" s="38" customFormat="1" ht="12">
      <c r="J134" s="39"/>
      <c r="L134" s="154"/>
    </row>
    <row r="135" spans="10:12" s="38" customFormat="1" ht="12">
      <c r="J135" s="39"/>
      <c r="L135" s="154"/>
    </row>
    <row r="136" spans="10:12" s="38" customFormat="1" ht="12">
      <c r="J136" s="39"/>
      <c r="L136" s="154"/>
    </row>
    <row r="137" spans="10:12" s="38" customFormat="1" ht="12">
      <c r="J137" s="39"/>
      <c r="L137" s="154"/>
    </row>
    <row r="138" spans="10:12" s="38" customFormat="1" ht="12">
      <c r="J138" s="39"/>
      <c r="L138" s="154"/>
    </row>
    <row r="139" spans="10:12" s="38" customFormat="1" ht="12">
      <c r="J139" s="39"/>
      <c r="L139" s="154"/>
    </row>
    <row r="140" spans="10:12" s="38" customFormat="1" ht="12">
      <c r="J140" s="39"/>
      <c r="L140" s="154"/>
    </row>
    <row r="141" spans="10:12" s="38" customFormat="1" ht="12">
      <c r="J141" s="39"/>
      <c r="L141" s="154"/>
    </row>
    <row r="142" spans="10:12" s="38" customFormat="1" ht="12">
      <c r="J142" s="39"/>
      <c r="L142" s="154"/>
    </row>
    <row r="143" spans="10:12" s="38" customFormat="1" ht="12">
      <c r="J143" s="39"/>
      <c r="L143" s="154"/>
    </row>
    <row r="144" spans="10:12" s="38" customFormat="1" ht="12">
      <c r="J144" s="39"/>
      <c r="L144" s="154"/>
    </row>
    <row r="145" spans="10:12" s="38" customFormat="1" ht="12">
      <c r="J145" s="39"/>
      <c r="L145" s="154"/>
    </row>
    <row r="146" spans="10:12" s="38" customFormat="1" ht="12">
      <c r="J146" s="39"/>
      <c r="L146" s="154"/>
    </row>
    <row r="147" spans="10:12" s="38" customFormat="1" ht="12">
      <c r="J147" s="39"/>
      <c r="L147" s="154"/>
    </row>
    <row r="148" spans="10:12" s="38" customFormat="1" ht="12">
      <c r="J148" s="39"/>
      <c r="L148" s="154"/>
    </row>
    <row r="149" spans="10:12" s="38" customFormat="1" ht="12">
      <c r="J149" s="39"/>
      <c r="L149" s="154"/>
    </row>
    <row r="150" spans="10:12" s="38" customFormat="1" ht="12">
      <c r="J150" s="39"/>
      <c r="L150" s="154"/>
    </row>
    <row r="151" spans="10:12" s="38" customFormat="1" ht="12">
      <c r="J151" s="39"/>
      <c r="L151" s="154"/>
    </row>
    <row r="152" spans="10:12" s="38" customFormat="1" ht="12">
      <c r="J152" s="39"/>
      <c r="L152" s="154"/>
    </row>
    <row r="153" spans="10:12" s="38" customFormat="1" ht="12">
      <c r="J153" s="39"/>
      <c r="L153" s="154"/>
    </row>
    <row r="154" spans="10:12" s="38" customFormat="1" ht="12">
      <c r="J154" s="39"/>
      <c r="L154" s="154"/>
    </row>
    <row r="155" spans="10:12" s="38" customFormat="1" ht="12">
      <c r="J155" s="39"/>
      <c r="L155" s="154"/>
    </row>
    <row r="156" spans="10:12" s="38" customFormat="1" ht="12">
      <c r="J156" s="39"/>
      <c r="L156" s="154"/>
    </row>
    <row r="157" spans="10:12" s="38" customFormat="1" ht="12">
      <c r="J157" s="39"/>
      <c r="L157" s="154"/>
    </row>
    <row r="158" spans="10:12" s="38" customFormat="1" ht="12">
      <c r="J158" s="39"/>
      <c r="L158" s="154"/>
    </row>
    <row r="159" spans="10:12" s="38" customFormat="1" ht="12">
      <c r="J159" s="39"/>
      <c r="L159" s="154"/>
    </row>
  </sheetData>
  <mergeCells count="5">
    <mergeCell ref="A1:J1"/>
    <mergeCell ref="K1:L2"/>
    <mergeCell ref="A2:J2"/>
    <mergeCell ref="A4:H4"/>
    <mergeCell ref="A63:H63"/>
  </mergeCells>
  <phoneticPr fontId="3"/>
  <pageMargins left="0.62992125984251968" right="0.19685039370078741" top="0.55118110236220474" bottom="0.55118110236220474" header="0.31496062992125984" footer="0.31496062992125984"/>
  <pageSetup paperSize="9" scale="90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貸借対照表</vt:lpstr>
      <vt:lpstr>2024年間活動計算書（予算・決算）</vt:lpstr>
      <vt:lpstr>'2024年間活動計算書（予算・決算）'!Print_Area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zse1953</dc:creator>
  <cp:lastModifiedBy>zse1953</cp:lastModifiedBy>
  <dcterms:created xsi:type="dcterms:W3CDTF">2025-05-26T06:03:19Z</dcterms:created>
  <dcterms:modified xsi:type="dcterms:W3CDTF">2025-05-26T06:04:26Z</dcterms:modified>
</cp:coreProperties>
</file>