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RidocCab\PL\Temp\RFM42A6.tmp\"/>
    </mc:Choice>
  </mc:AlternateContent>
  <xr:revisionPtr revIDLastSave="0" documentId="13_ncr:1_{66C0592A-A336-4740-B438-DA11C12A23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3" i="1" l="1"/>
  <c r="H45" i="1"/>
  <c r="I115" i="1"/>
  <c r="H115" i="1"/>
  <c r="H110" i="1"/>
  <c r="I110" i="1"/>
  <c r="H100" i="1" l="1"/>
  <c r="H59" i="1" l="1"/>
  <c r="H94" i="1" s="1"/>
  <c r="H49" i="1"/>
  <c r="H15" i="1"/>
  <c r="H11" i="1"/>
  <c r="I102" i="1" l="1"/>
  <c r="I51" i="1"/>
  <c r="I104" i="1" l="1"/>
  <c r="I117" i="1" s="1"/>
  <c r="I119" i="1" s="1"/>
</calcChain>
</file>

<file path=xl/sharedStrings.xml><?xml version="1.0" encoding="utf-8"?>
<sst xmlns="http://schemas.openxmlformats.org/spreadsheetml/2006/main" count="113" uniqueCount="109">
  <si>
    <t>特定非営利活動法人　コミュニティサポートいずも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3"/>
  </si>
  <si>
    <t>（単位：円）</t>
    <rPh sb="1" eb="3">
      <t>タンイ</t>
    </rPh>
    <rPh sb="4" eb="5">
      <t>エン</t>
    </rPh>
    <phoneticPr fontId="3"/>
  </si>
  <si>
    <t>科   目</t>
    <rPh sb="0" eb="1">
      <t>カ</t>
    </rPh>
    <rPh sb="4" eb="5">
      <t>メ</t>
    </rPh>
    <phoneticPr fontId="3"/>
  </si>
  <si>
    <t>金   額</t>
    <rPh sb="0" eb="1">
      <t>キン</t>
    </rPh>
    <rPh sb="4" eb="5">
      <t>ガク</t>
    </rPh>
    <phoneticPr fontId="3"/>
  </si>
  <si>
    <t>Ⅰ</t>
    <phoneticPr fontId="3"/>
  </si>
  <si>
    <t>経常収益</t>
    <rPh sb="0" eb="2">
      <t>ケイジョウ</t>
    </rPh>
    <rPh sb="2" eb="4">
      <t>シュウエキ</t>
    </rPh>
    <phoneticPr fontId="3"/>
  </si>
  <si>
    <t>１．</t>
    <phoneticPr fontId="3"/>
  </si>
  <si>
    <t>財産運用収入</t>
    <rPh sb="0" eb="2">
      <t>ザイサン</t>
    </rPh>
    <rPh sb="2" eb="4">
      <t>ウンヨウ</t>
    </rPh>
    <rPh sb="4" eb="6">
      <t>シュウニュウ</t>
    </rPh>
    <phoneticPr fontId="3"/>
  </si>
  <si>
    <t>２．</t>
    <phoneticPr fontId="3"/>
  </si>
  <si>
    <t>受取助成金等</t>
    <rPh sb="0" eb="2">
      <t>ウケトリ</t>
    </rPh>
    <rPh sb="2" eb="5">
      <t>ジョセイキン</t>
    </rPh>
    <rPh sb="5" eb="6">
      <t>トウ</t>
    </rPh>
    <phoneticPr fontId="3"/>
  </si>
  <si>
    <t>受取助成金・補助金</t>
    <rPh sb="0" eb="2">
      <t>ウケトリ</t>
    </rPh>
    <rPh sb="2" eb="5">
      <t>ジョセイキン</t>
    </rPh>
    <rPh sb="6" eb="9">
      <t>ホジョキン</t>
    </rPh>
    <phoneticPr fontId="3"/>
  </si>
  <si>
    <t>４．</t>
    <phoneticPr fontId="3"/>
  </si>
  <si>
    <t>事業収入</t>
    <rPh sb="0" eb="2">
      <t>ジギョウ</t>
    </rPh>
    <rPh sb="2" eb="4">
      <t>シュウニュウ</t>
    </rPh>
    <phoneticPr fontId="3"/>
  </si>
  <si>
    <t>訪問看護事業</t>
    <rPh sb="0" eb="2">
      <t>ホウモン</t>
    </rPh>
    <rPh sb="2" eb="4">
      <t>カンゴ</t>
    </rPh>
    <rPh sb="4" eb="6">
      <t>ジギョウ</t>
    </rPh>
    <phoneticPr fontId="3"/>
  </si>
  <si>
    <t>訪問看護事業（医）</t>
    <rPh sb="0" eb="2">
      <t>ホウモン</t>
    </rPh>
    <rPh sb="2" eb="4">
      <t>カンゴ</t>
    </rPh>
    <rPh sb="4" eb="6">
      <t>ジギョウ</t>
    </rPh>
    <rPh sb="7" eb="8">
      <t>イ</t>
    </rPh>
    <phoneticPr fontId="3"/>
  </si>
  <si>
    <t>居宅介護支援事業</t>
    <rPh sb="0" eb="2">
      <t>キョタク</t>
    </rPh>
    <rPh sb="2" eb="4">
      <t>カイゴ</t>
    </rPh>
    <rPh sb="4" eb="6">
      <t>シエン</t>
    </rPh>
    <rPh sb="6" eb="8">
      <t>ジギョウ</t>
    </rPh>
    <phoneticPr fontId="3"/>
  </si>
  <si>
    <t>移動支援事業</t>
    <rPh sb="0" eb="2">
      <t>イドウ</t>
    </rPh>
    <rPh sb="2" eb="4">
      <t>シエン</t>
    </rPh>
    <rPh sb="4" eb="6">
      <t>ジギョウ</t>
    </rPh>
    <phoneticPr fontId="3"/>
  </si>
  <si>
    <t>日中一時支援事業</t>
    <rPh sb="0" eb="2">
      <t>ニッチュウ</t>
    </rPh>
    <rPh sb="2" eb="4">
      <t>イチジ</t>
    </rPh>
    <rPh sb="4" eb="6">
      <t>シエン</t>
    </rPh>
    <rPh sb="6" eb="8">
      <t>ジギョウ</t>
    </rPh>
    <phoneticPr fontId="3"/>
  </si>
  <si>
    <t>短期入所事業</t>
    <rPh sb="0" eb="2">
      <t>タンキ</t>
    </rPh>
    <rPh sb="2" eb="4">
      <t>ニュウショ</t>
    </rPh>
    <rPh sb="4" eb="6">
      <t>ジギョウ</t>
    </rPh>
    <phoneticPr fontId="3"/>
  </si>
  <si>
    <t>認定調査事業</t>
    <rPh sb="0" eb="2">
      <t>ニンテイ</t>
    </rPh>
    <rPh sb="2" eb="4">
      <t>チョウサ</t>
    </rPh>
    <rPh sb="4" eb="6">
      <t>ジギョウ</t>
    </rPh>
    <phoneticPr fontId="3"/>
  </si>
  <si>
    <t>旅客自動車運送事業</t>
    <rPh sb="0" eb="2">
      <t>リョキャク</t>
    </rPh>
    <rPh sb="2" eb="5">
      <t>ジドウシャ</t>
    </rPh>
    <rPh sb="5" eb="7">
      <t>ウンソウ</t>
    </rPh>
    <rPh sb="7" eb="9">
      <t>ジギョウ</t>
    </rPh>
    <phoneticPr fontId="3"/>
  </si>
  <si>
    <t>障害児相談支援事業</t>
    <rPh sb="0" eb="3">
      <t>ショウガイジ</t>
    </rPh>
    <rPh sb="3" eb="5">
      <t>ソウダン</t>
    </rPh>
    <rPh sb="5" eb="7">
      <t>シエン</t>
    </rPh>
    <rPh sb="7" eb="9">
      <t>ジギョウ</t>
    </rPh>
    <phoneticPr fontId="3"/>
  </si>
  <si>
    <t>計画相談支援事業</t>
    <rPh sb="0" eb="2">
      <t>ケイカク</t>
    </rPh>
    <rPh sb="2" eb="4">
      <t>ソウダン</t>
    </rPh>
    <rPh sb="4" eb="6">
      <t>シエン</t>
    </rPh>
    <rPh sb="6" eb="8">
      <t>ジギョウ</t>
    </rPh>
    <phoneticPr fontId="3"/>
  </si>
  <si>
    <t>デイサービス大社事業所</t>
    <rPh sb="6" eb="8">
      <t>タイシャ</t>
    </rPh>
    <rPh sb="8" eb="10">
      <t>ジギョウ</t>
    </rPh>
    <rPh sb="10" eb="11">
      <t>ショ</t>
    </rPh>
    <phoneticPr fontId="3"/>
  </si>
  <si>
    <t>デイサービス知井宮事業所</t>
    <rPh sb="6" eb="7">
      <t>チ</t>
    </rPh>
    <rPh sb="7" eb="8">
      <t>イ</t>
    </rPh>
    <rPh sb="8" eb="9">
      <t>ミヤ</t>
    </rPh>
    <rPh sb="9" eb="11">
      <t>ジギョウ</t>
    </rPh>
    <rPh sb="11" eb="12">
      <t>ショ</t>
    </rPh>
    <phoneticPr fontId="3"/>
  </si>
  <si>
    <t>デイサービス塩冶事業所</t>
    <rPh sb="6" eb="8">
      <t>エンヤ</t>
    </rPh>
    <rPh sb="8" eb="11">
      <t>ジギョウショ</t>
    </rPh>
    <phoneticPr fontId="3"/>
  </si>
  <si>
    <t>デイサービス斐川事業所</t>
    <rPh sb="6" eb="8">
      <t>ヒカワ</t>
    </rPh>
    <rPh sb="8" eb="11">
      <t>ジギョウショ</t>
    </rPh>
    <phoneticPr fontId="3"/>
  </si>
  <si>
    <t>デイサービス湖陵事業所</t>
    <rPh sb="6" eb="8">
      <t>コリョウ</t>
    </rPh>
    <rPh sb="8" eb="11">
      <t>ジギョウショ</t>
    </rPh>
    <phoneticPr fontId="3"/>
  </si>
  <si>
    <t>デイサービス穂なみ事業所</t>
    <rPh sb="6" eb="7">
      <t>ホ</t>
    </rPh>
    <rPh sb="9" eb="12">
      <t>ジギョウショ</t>
    </rPh>
    <phoneticPr fontId="3"/>
  </si>
  <si>
    <t>その他の収入</t>
    <rPh sb="2" eb="3">
      <t>タ</t>
    </rPh>
    <rPh sb="4" eb="6">
      <t>シュウニュウ</t>
    </rPh>
    <phoneticPr fontId="3"/>
  </si>
  <si>
    <t>雑収入</t>
    <rPh sb="0" eb="3">
      <t>ザッシュウニュウ</t>
    </rPh>
    <phoneticPr fontId="3"/>
  </si>
  <si>
    <t>経常収益計</t>
    <rPh sb="0" eb="2">
      <t>ケイジョウ</t>
    </rPh>
    <rPh sb="2" eb="4">
      <t>シュウエキ</t>
    </rPh>
    <rPh sb="4" eb="5">
      <t>ケイ</t>
    </rPh>
    <phoneticPr fontId="3"/>
  </si>
  <si>
    <t>Ⅱ</t>
    <phoneticPr fontId="3"/>
  </si>
  <si>
    <t>経常費用</t>
    <rPh sb="0" eb="2">
      <t>ケイジョウ</t>
    </rPh>
    <rPh sb="2" eb="4">
      <t>ヒヨウ</t>
    </rPh>
    <phoneticPr fontId="3"/>
  </si>
  <si>
    <t>事業費</t>
    <rPh sb="0" eb="3">
      <t>ジギョウヒ</t>
    </rPh>
    <phoneticPr fontId="3"/>
  </si>
  <si>
    <t>(1)人件費</t>
    <rPh sb="3" eb="6">
      <t>ジンケンヒ</t>
    </rPh>
    <phoneticPr fontId="3"/>
  </si>
  <si>
    <t>　</t>
    <phoneticPr fontId="3"/>
  </si>
  <si>
    <t>役員報酬</t>
    <rPh sb="0" eb="2">
      <t>ヤクイン</t>
    </rPh>
    <rPh sb="2" eb="4">
      <t>ホウシュウ</t>
    </rPh>
    <phoneticPr fontId="3"/>
  </si>
  <si>
    <t>給与手当</t>
    <rPh sb="0" eb="2">
      <t>キュウヨ</t>
    </rPh>
    <rPh sb="2" eb="4">
      <t>テアテ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</si>
  <si>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</si>
  <si>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(2)その他経費</t>
    <rPh sb="5" eb="6">
      <t>タ</t>
    </rPh>
    <rPh sb="6" eb="8">
      <t>ケイヒ</t>
    </rPh>
    <phoneticPr fontId="3"/>
  </si>
  <si>
    <t>福利厚生費</t>
    <rPh sb="0" eb="2">
      <t>フクリ</t>
    </rPh>
    <rPh sb="2" eb="5">
      <t>コウセイヒ</t>
    </rPh>
    <phoneticPr fontId="3"/>
  </si>
  <si>
    <t>旅費交通費</t>
    <rPh sb="0" eb="2">
      <t>リョヒ</t>
    </rPh>
    <rPh sb="2" eb="5">
      <t>コウツウヒ</t>
    </rPh>
    <phoneticPr fontId="3"/>
  </si>
  <si>
    <t>交際費</t>
    <rPh sb="0" eb="2">
      <t>コウサイ</t>
    </rPh>
    <rPh sb="2" eb="3">
      <t>ヒ</t>
    </rPh>
    <phoneticPr fontId="3"/>
  </si>
  <si>
    <t>会議費</t>
    <rPh sb="0" eb="3">
      <t>カイギヒ</t>
    </rPh>
    <phoneticPr fontId="3"/>
  </si>
  <si>
    <t>車両費</t>
    <rPh sb="0" eb="2">
      <t>シャリョウ</t>
    </rPh>
    <rPh sb="2" eb="3">
      <t>ヒ</t>
    </rPh>
    <phoneticPr fontId="3"/>
  </si>
  <si>
    <t>通信費</t>
    <rPh sb="0" eb="3">
      <t>ツウシンヒ</t>
    </rPh>
    <phoneticPr fontId="3"/>
  </si>
  <si>
    <t>水道光熱費</t>
    <rPh sb="0" eb="2">
      <t>スイドウ</t>
    </rPh>
    <rPh sb="2" eb="5">
      <t>コウネツヒ</t>
    </rPh>
    <phoneticPr fontId="3"/>
  </si>
  <si>
    <t>租税公課</t>
    <rPh sb="0" eb="2">
      <t>ソゼイ</t>
    </rPh>
    <rPh sb="2" eb="4">
      <t>コウカ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</si>
  <si>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</si>
  <si>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事務用品費</t>
    <rPh sb="0" eb="3">
      <t>ジムヨウ</t>
    </rPh>
    <rPh sb="3" eb="4">
      <t>ヒン</t>
    </rPh>
    <rPh sb="4" eb="5">
      <t>ヒ</t>
    </rPh>
    <phoneticPr fontId="3"/>
  </si>
  <si>
    <t>賃借料</t>
    <rPh sb="0" eb="3">
      <t>チンシャクリョウ</t>
    </rPh>
    <phoneticPr fontId="3"/>
  </si>
  <si>
    <t>リース料</t>
    <rPh sb="3" eb="4">
      <t>リョウ</t>
    </rPh>
    <phoneticPr fontId="3"/>
  </si>
  <si>
    <t>修繕費</t>
    <rPh sb="0" eb="3">
      <t>シュウゼンヒ</t>
    </rPh>
    <phoneticPr fontId="3"/>
  </si>
  <si>
    <t>保険料</t>
    <rPh sb="0" eb="3">
      <t>ホケンリョウ</t>
    </rPh>
    <phoneticPr fontId="3"/>
  </si>
  <si>
    <t>支払手数料</t>
    <rPh sb="0" eb="2">
      <t>シハライ</t>
    </rPh>
    <rPh sb="2" eb="5">
      <t>テスウリョウ</t>
    </rPh>
    <phoneticPr fontId="3"/>
  </si>
  <si>
    <t>諸会費</t>
    <rPh sb="0" eb="3">
      <t>ショカイヒ</t>
    </rPh>
    <phoneticPr fontId="3"/>
  </si>
  <si>
    <t>新聞図書費</t>
    <rPh sb="0" eb="2">
      <t>シンブン</t>
    </rPh>
    <rPh sb="2" eb="5">
      <t>トショヒ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</si>
  <si>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</si>
  <si>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地代家賃</t>
    <rPh sb="0" eb="2">
      <t>チダイ</t>
    </rPh>
    <rPh sb="2" eb="4">
      <t>ヤチン</t>
    </rPh>
    <phoneticPr fontId="3"/>
  </si>
  <si>
    <t>支払報酬</t>
    <rPh sb="0" eb="2">
      <t>シハライ</t>
    </rPh>
    <rPh sb="2" eb="4">
      <t>ホウシュウ</t>
    </rPh>
    <phoneticPr fontId="3"/>
  </si>
  <si>
    <t>食材費</t>
    <rPh sb="0" eb="2">
      <t>ショクザイ</t>
    </rPh>
    <rPh sb="2" eb="3">
      <t>ヒ</t>
    </rPh>
    <phoneticPr fontId="3"/>
  </si>
  <si>
    <t>管理諸費</t>
    <rPh sb="0" eb="2">
      <t>カンリ</t>
    </rPh>
    <rPh sb="2" eb="4">
      <t>ショヒ</t>
    </rPh>
    <phoneticPr fontId="3"/>
  </si>
  <si>
    <t>雑費</t>
    <rPh sb="0" eb="2">
      <t>ザッピ</t>
    </rPh>
    <phoneticPr fontId="3"/>
  </si>
  <si>
    <t>　　事業費合計</t>
    <rPh sb="2" eb="5">
      <t>ジギョウヒ</t>
    </rPh>
    <rPh sb="5" eb="7">
      <t>ゴウケイ</t>
    </rPh>
    <phoneticPr fontId="3"/>
  </si>
  <si>
    <t>管理費</t>
    <rPh sb="0" eb="2">
      <t>カンリ</t>
    </rPh>
    <rPh sb="2" eb="3">
      <t>ヒ</t>
    </rPh>
    <phoneticPr fontId="3"/>
  </si>
  <si>
    <t>支払利息</t>
    <rPh sb="0" eb="2">
      <t>シハライ</t>
    </rPh>
    <rPh sb="2" eb="4">
      <t>リソク</t>
    </rPh>
    <phoneticPr fontId="3"/>
  </si>
  <si>
    <t>　　管理費合計</t>
    <rPh sb="2" eb="4">
      <t>カンリ</t>
    </rPh>
    <rPh sb="4" eb="5">
      <t>ヒ</t>
    </rPh>
    <rPh sb="5" eb="7">
      <t>ゴウケイ</t>
    </rPh>
    <phoneticPr fontId="3"/>
  </si>
  <si>
    <t>経常費用計</t>
    <rPh sb="0" eb="2">
      <t>ケイジョウ</t>
    </rPh>
    <rPh sb="2" eb="4">
      <t>ヒヨウ</t>
    </rPh>
    <rPh sb="4" eb="5">
      <t>ケイ</t>
    </rPh>
    <phoneticPr fontId="3"/>
  </si>
  <si>
    <t>当期経常増減額</t>
    <rPh sb="0" eb="2">
      <t>トウキ</t>
    </rPh>
    <rPh sb="2" eb="4">
      <t>ケイジョウ</t>
    </rPh>
    <rPh sb="4" eb="7">
      <t>ゾウゲンガク</t>
    </rPh>
    <phoneticPr fontId="3"/>
  </si>
  <si>
    <t>Ⅲ</t>
    <phoneticPr fontId="3"/>
  </si>
  <si>
    <t>経常外収益</t>
    <rPh sb="0" eb="2">
      <t>ケイジョウ</t>
    </rPh>
    <rPh sb="2" eb="3">
      <t>ガイ</t>
    </rPh>
    <rPh sb="3" eb="5">
      <t>シュウエキ</t>
    </rPh>
    <phoneticPr fontId="3"/>
  </si>
  <si>
    <t>　　経常外収益計</t>
    <rPh sb="2" eb="4">
      <t>ケイジョウ</t>
    </rPh>
    <rPh sb="4" eb="5">
      <t>ガイ</t>
    </rPh>
    <rPh sb="5" eb="7">
      <t>シュウエキ</t>
    </rPh>
    <rPh sb="7" eb="8">
      <t>ケイ</t>
    </rPh>
    <phoneticPr fontId="3"/>
  </si>
  <si>
    <t>Ⅳ</t>
    <phoneticPr fontId="3"/>
  </si>
  <si>
    <t>経常外費用</t>
    <rPh sb="0" eb="2">
      <t>ケイジョウ</t>
    </rPh>
    <rPh sb="2" eb="3">
      <t>ガイ</t>
    </rPh>
    <rPh sb="3" eb="5">
      <t>ヒヨウ</t>
    </rPh>
    <phoneticPr fontId="3"/>
  </si>
  <si>
    <t>　　経常外費用計</t>
    <rPh sb="2" eb="4">
      <t>ケイジョウ</t>
    </rPh>
    <rPh sb="4" eb="5">
      <t>ガイ</t>
    </rPh>
    <rPh sb="5" eb="7">
      <t>ヒヨウ</t>
    </rPh>
    <rPh sb="7" eb="8">
      <t>ケイ</t>
    </rPh>
    <phoneticPr fontId="3"/>
  </si>
  <si>
    <t>　　　税引前当期正味財産増減額</t>
    <rPh sb="3" eb="5">
      <t>ゼイビキ</t>
    </rPh>
    <rPh sb="5" eb="6">
      <t>マエ</t>
    </rPh>
    <rPh sb="6" eb="8">
      <t>トウキ</t>
    </rPh>
    <rPh sb="8" eb="10">
      <t>ショウミ</t>
    </rPh>
    <rPh sb="10" eb="12">
      <t>ザイサン</t>
    </rPh>
    <rPh sb="12" eb="15">
      <t>ゾウゲンガク</t>
    </rPh>
    <phoneticPr fontId="3"/>
  </si>
  <si>
    <t>　　　法人税、住民税及び事業税</t>
    <rPh sb="3" eb="6">
      <t>ホウジンゼイ</t>
    </rPh>
    <rPh sb="7" eb="10">
      <t>ジュウミンゼイ</t>
    </rPh>
    <rPh sb="10" eb="11">
      <t>オヨ</t>
    </rPh>
    <rPh sb="12" eb="15">
      <t>ジギョウゼイ</t>
    </rPh>
    <phoneticPr fontId="3"/>
  </si>
  <si>
    <t>　　　当期正味財産増減額</t>
    <rPh sb="3" eb="5">
      <t>トウキ</t>
    </rPh>
    <rPh sb="5" eb="7">
      <t>ショウミ</t>
    </rPh>
    <rPh sb="7" eb="9">
      <t>ザイサン</t>
    </rPh>
    <rPh sb="9" eb="12">
      <t>ゾウゲンガク</t>
    </rPh>
    <phoneticPr fontId="3"/>
  </si>
  <si>
    <t>　　　前期繰越正味財産額</t>
    <rPh sb="3" eb="5">
      <t>ゼンキ</t>
    </rPh>
    <rPh sb="5" eb="7">
      <t>クリコシ</t>
    </rPh>
    <rPh sb="7" eb="9">
      <t>ショウミ</t>
    </rPh>
    <rPh sb="9" eb="11">
      <t>ザイサン</t>
    </rPh>
    <rPh sb="11" eb="12">
      <t>ガク</t>
    </rPh>
    <phoneticPr fontId="3"/>
  </si>
  <si>
    <t>　　　次期繰越正味財産額</t>
    <rPh sb="3" eb="5">
      <t>ジキ</t>
    </rPh>
    <rPh sb="5" eb="7">
      <t>クリコシ</t>
    </rPh>
    <rPh sb="7" eb="9">
      <t>ショウミ</t>
    </rPh>
    <rPh sb="9" eb="11">
      <t>ザイサン</t>
    </rPh>
    <rPh sb="11" eb="12">
      <t>ガク</t>
    </rPh>
    <phoneticPr fontId="3"/>
  </si>
  <si>
    <t>特定非営利活動促進法第28条1項の収支計算書を活動計算書と呼んでいます。</t>
    <rPh sb="0" eb="2">
      <t>トクテイ</t>
    </rPh>
    <rPh sb="2" eb="3">
      <t>ヒ</t>
    </rPh>
    <rPh sb="3" eb="5">
      <t>エイリ</t>
    </rPh>
    <rPh sb="5" eb="7">
      <t>カツドウ</t>
    </rPh>
    <rPh sb="7" eb="10">
      <t>ソクシンホウ</t>
    </rPh>
    <rPh sb="10" eb="11">
      <t>ダイ</t>
    </rPh>
    <rPh sb="13" eb="14">
      <t>ジョウ</t>
    </rPh>
    <rPh sb="15" eb="16">
      <t>コウ</t>
    </rPh>
    <rPh sb="17" eb="19">
      <t>シュウシ</t>
    </rPh>
    <rPh sb="19" eb="22">
      <t>ケイサンショ</t>
    </rPh>
    <rPh sb="23" eb="25">
      <t>カツドウ</t>
    </rPh>
    <rPh sb="25" eb="28">
      <t>ケイサンショ</t>
    </rPh>
    <rPh sb="29" eb="30">
      <t>ヨ</t>
    </rPh>
    <phoneticPr fontId="3"/>
  </si>
  <si>
    <t>３．</t>
    <phoneticPr fontId="3"/>
  </si>
  <si>
    <t>採用教育費</t>
    <rPh sb="0" eb="2">
      <t>サイヨウ</t>
    </rPh>
    <rPh sb="2" eb="5">
      <t>キョウイクヒ</t>
    </rPh>
    <phoneticPr fontId="3"/>
  </si>
  <si>
    <t>訪問介護事業・移動支援事業</t>
    <rPh sb="0" eb="2">
      <t>ホウモン</t>
    </rPh>
    <rPh sb="2" eb="4">
      <t>カイゴ</t>
    </rPh>
    <rPh sb="4" eb="6">
      <t>ジギョウ</t>
    </rPh>
    <rPh sb="7" eb="9">
      <t>イドウ</t>
    </rPh>
    <rPh sb="9" eb="11">
      <t>シエン</t>
    </rPh>
    <rPh sb="11" eb="13">
      <t>ジギョウ</t>
    </rPh>
    <phoneticPr fontId="3"/>
  </si>
  <si>
    <t>受取利息・受取配当</t>
    <rPh sb="0" eb="2">
      <t>ウケトリ</t>
    </rPh>
    <rPh sb="2" eb="4">
      <t>リソク</t>
    </rPh>
    <rPh sb="5" eb="7">
      <t>ウケトリ</t>
    </rPh>
    <rPh sb="7" eb="9">
      <t>ハイトウ</t>
    </rPh>
    <phoneticPr fontId="3"/>
  </si>
  <si>
    <t>広告宣伝費</t>
    <rPh sb="0" eb="2">
      <t>コウコク</t>
    </rPh>
    <rPh sb="2" eb="5">
      <t>センデンヒ</t>
    </rPh>
    <phoneticPr fontId="2"/>
  </si>
  <si>
    <t>雑損失</t>
    <rPh sb="0" eb="3">
      <t>ザッソンシツ</t>
    </rPh>
    <phoneticPr fontId="3"/>
  </si>
  <si>
    <t>デイサービス大津事業所</t>
    <rPh sb="6" eb="8">
      <t>オオツ</t>
    </rPh>
    <rPh sb="8" eb="10">
      <t>ジギョウ</t>
    </rPh>
    <rPh sb="10" eb="11">
      <t>ショ</t>
    </rPh>
    <phoneticPr fontId="3"/>
  </si>
  <si>
    <t>デイサービス共通</t>
    <rPh sb="6" eb="8">
      <t>キョウツウ</t>
    </rPh>
    <phoneticPr fontId="3"/>
  </si>
  <si>
    <t>固定資産売却益</t>
    <rPh sb="0" eb="4">
      <t>コテイシサン</t>
    </rPh>
    <rPh sb="4" eb="7">
      <t>バイキャクエキ</t>
    </rPh>
    <phoneticPr fontId="2"/>
  </si>
  <si>
    <t>デイサービス松江JYO事業所</t>
    <rPh sb="6" eb="8">
      <t>マツエ</t>
    </rPh>
    <rPh sb="11" eb="14">
      <t>ジギョウショ</t>
    </rPh>
    <phoneticPr fontId="3"/>
  </si>
  <si>
    <t>デイサービス平野事業所</t>
    <rPh sb="6" eb="8">
      <t>ヒラノ</t>
    </rPh>
    <rPh sb="8" eb="11">
      <t>ジギョウショ</t>
    </rPh>
    <phoneticPr fontId="3"/>
  </si>
  <si>
    <t>生活介護事業</t>
    <rPh sb="0" eb="2">
      <t>セイカツ</t>
    </rPh>
    <rPh sb="2" eb="4">
      <t>カイゴ</t>
    </rPh>
    <rPh sb="4" eb="6">
      <t>ジギョウ</t>
    </rPh>
    <phoneticPr fontId="2"/>
  </si>
  <si>
    <t>レク費</t>
    <rPh sb="2" eb="3">
      <t>ヒ</t>
    </rPh>
    <phoneticPr fontId="2"/>
  </si>
  <si>
    <t>委託費</t>
    <rPh sb="0" eb="3">
      <t>イタクヒ</t>
    </rPh>
    <phoneticPr fontId="2"/>
  </si>
  <si>
    <t>研修事業</t>
    <rPh sb="0" eb="2">
      <t>ケンシュウ</t>
    </rPh>
    <rPh sb="2" eb="4">
      <t>ジギョウ</t>
    </rPh>
    <phoneticPr fontId="3"/>
  </si>
  <si>
    <t>研修事業経費</t>
    <rPh sb="0" eb="4">
      <t>ケンシュウジギョウ</t>
    </rPh>
    <rPh sb="4" eb="6">
      <t>ケイヒ</t>
    </rPh>
    <phoneticPr fontId="2"/>
  </si>
  <si>
    <t>営業外事業経費</t>
    <rPh sb="0" eb="3">
      <t>エイギョウガイ</t>
    </rPh>
    <rPh sb="3" eb="5">
      <t>ジギョウ</t>
    </rPh>
    <rPh sb="5" eb="7">
      <t>ケイヒ</t>
    </rPh>
    <phoneticPr fontId="3"/>
  </si>
  <si>
    <t>前期損益修正益</t>
    <rPh sb="0" eb="4">
      <t>コテイシサン</t>
    </rPh>
    <rPh sb="4" eb="7">
      <t>バイキャクエキ</t>
    </rPh>
    <phoneticPr fontId="2"/>
  </si>
  <si>
    <t>デイサービスつなぐ事業所</t>
    <rPh sb="9" eb="12">
      <t>ジギョウショ</t>
    </rPh>
    <phoneticPr fontId="3"/>
  </si>
  <si>
    <t>デイサービスひまわり事業所</t>
    <rPh sb="10" eb="13">
      <t>ジギョウショ</t>
    </rPh>
    <phoneticPr fontId="3"/>
  </si>
  <si>
    <t>芋事業収入</t>
    <rPh sb="0" eb="1">
      <t>イモ</t>
    </rPh>
    <rPh sb="1" eb="3">
      <t>ジギョウ</t>
    </rPh>
    <rPh sb="3" eb="5">
      <t>シュウニュウ</t>
    </rPh>
    <phoneticPr fontId="2"/>
  </si>
  <si>
    <t>芋事業費用</t>
    <rPh sb="0" eb="1">
      <t>イモ</t>
    </rPh>
    <rPh sb="1" eb="3">
      <t>ジギョウ</t>
    </rPh>
    <rPh sb="3" eb="5">
      <t>ヒヨウ</t>
    </rPh>
    <phoneticPr fontId="3"/>
  </si>
  <si>
    <t>前期損益修正損</t>
    <rPh sb="0" eb="2">
      <t>ゼンキ</t>
    </rPh>
    <rPh sb="2" eb="4">
      <t>ソンエキ</t>
    </rPh>
    <rPh sb="4" eb="7">
      <t>シュウセイソン</t>
    </rPh>
    <phoneticPr fontId="2"/>
  </si>
  <si>
    <t>令和6年度特定非営利活動に係る事業会計活動計算書</t>
    <rPh sb="0" eb="2">
      <t>レイワ</t>
    </rPh>
    <rPh sb="3" eb="5">
      <t>ネンド</t>
    </rPh>
    <rPh sb="4" eb="5">
      <t>ド</t>
    </rPh>
    <rPh sb="5" eb="7">
      <t>トクテイ</t>
    </rPh>
    <rPh sb="7" eb="8">
      <t>ヒ</t>
    </rPh>
    <rPh sb="8" eb="10">
      <t>エイリ</t>
    </rPh>
    <rPh sb="10" eb="12">
      <t>カツドウ</t>
    </rPh>
    <rPh sb="13" eb="14">
      <t>カカ</t>
    </rPh>
    <rPh sb="15" eb="17">
      <t>ジギョウ</t>
    </rPh>
    <rPh sb="17" eb="19">
      <t>カイケイ</t>
    </rPh>
    <rPh sb="19" eb="21">
      <t>カツドウ</t>
    </rPh>
    <rPh sb="21" eb="24">
      <t>ケイサンショ</t>
    </rPh>
    <phoneticPr fontId="3"/>
  </si>
  <si>
    <t>令和6年4月1日から令和7年3月31日</t>
    <rPh sb="0" eb="2">
      <t>レイワ</t>
    </rPh>
    <rPh sb="3" eb="4">
      <t>ネン</t>
    </rPh>
    <rPh sb="5" eb="6">
      <t>ツキ</t>
    </rPh>
    <rPh sb="7" eb="8">
      <t>ヒ</t>
    </rPh>
    <rPh sb="10" eb="12">
      <t>レイワ</t>
    </rPh>
    <rPh sb="13" eb="14">
      <t>ネン</t>
    </rPh>
    <rPh sb="15" eb="16">
      <t>ツキ</t>
    </rPh>
    <rPh sb="18" eb="19">
      <t>ヒ</t>
    </rPh>
    <phoneticPr fontId="3"/>
  </si>
  <si>
    <t>朝の預り事業</t>
    <rPh sb="0" eb="1">
      <t>アサ</t>
    </rPh>
    <rPh sb="2" eb="3">
      <t>アズカ</t>
    </rPh>
    <rPh sb="4" eb="6">
      <t>ジギョウ</t>
    </rPh>
    <phoneticPr fontId="2"/>
  </si>
  <si>
    <t>貸倒引当金繰入</t>
    <rPh sb="0" eb="2">
      <t>カシダオレ</t>
    </rPh>
    <rPh sb="2" eb="4">
      <t>ヒキアテ</t>
    </rPh>
    <rPh sb="4" eb="5">
      <t>キン</t>
    </rPh>
    <rPh sb="5" eb="7">
      <t>クリイレ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</si>
</sst>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0" x14ac:knownFonts="1">
    <font>
      <sz val="11"/>
      <color theme="1"/>
      <name val="ＭＳ Ｐゴシック"/>
      <family val="2"/>
      <charset val="128"/>
      <scheme val="minor"/>
    </font>
    <font>
      <u/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.5"/>
      <color indexed="10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/>
    <xf numFmtId="49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Alignment="1"/>
    <xf numFmtId="49" fontId="5" fillId="0" borderId="0" xfId="0" applyNumberFormat="1" applyFont="1" applyAlignment="1"/>
    <xf numFmtId="49" fontId="6" fillId="0" borderId="0" xfId="0" applyNumberFormat="1" applyFont="1" applyAlignment="1">
      <alignment horizontal="right"/>
    </xf>
    <xf numFmtId="49" fontId="5" fillId="0" borderId="1" xfId="0" applyNumberFormat="1" applyFont="1" applyBorder="1" applyAlignment="1">
      <alignment horizontal="centerContinuous" vertical="center"/>
    </xf>
    <xf numFmtId="49" fontId="5" fillId="0" borderId="2" xfId="0" applyNumberFormat="1" applyFont="1" applyBorder="1" applyAlignment="1">
      <alignment horizontal="centerContinuous"/>
    </xf>
    <xf numFmtId="49" fontId="5" fillId="0" borderId="3" xfId="0" applyNumberFormat="1" applyFont="1" applyBorder="1" applyAlignment="1">
      <alignment horizontal="centerContinuous" vertical="center"/>
    </xf>
    <xf numFmtId="49" fontId="5" fillId="0" borderId="4" xfId="0" applyNumberFormat="1" applyFont="1" applyBorder="1" applyAlignment="1"/>
    <xf numFmtId="49" fontId="5" fillId="0" borderId="5" xfId="0" applyNumberFormat="1" applyFont="1" applyBorder="1" applyAlignment="1"/>
    <xf numFmtId="49" fontId="5" fillId="0" borderId="6" xfId="0" applyNumberFormat="1" applyFont="1" applyBorder="1" applyAlignment="1"/>
    <xf numFmtId="176" fontId="5" fillId="0" borderId="7" xfId="0" applyNumberFormat="1" applyFont="1" applyBorder="1" applyAlignment="1">
      <alignment horizontal="right"/>
    </xf>
    <xf numFmtId="176" fontId="5" fillId="0" borderId="0" xfId="0" applyNumberFormat="1" applyFont="1" applyAlignment="1">
      <alignment horizontal="right"/>
    </xf>
    <xf numFmtId="49" fontId="5" fillId="0" borderId="8" xfId="0" applyNumberFormat="1" applyFont="1" applyBorder="1" applyAlignment="1"/>
    <xf numFmtId="49" fontId="5" fillId="0" borderId="9" xfId="0" applyNumberFormat="1" applyFont="1" applyBorder="1" applyAlignment="1"/>
    <xf numFmtId="176" fontId="5" fillId="0" borderId="10" xfId="0" applyNumberFormat="1" applyFont="1" applyBorder="1" applyAlignment="1">
      <alignment horizontal="right"/>
    </xf>
    <xf numFmtId="176" fontId="5" fillId="0" borderId="11" xfId="0" applyNumberFormat="1" applyFont="1" applyBorder="1" applyAlignment="1">
      <alignment horizontal="right"/>
    </xf>
    <xf numFmtId="176" fontId="5" fillId="2" borderId="10" xfId="0" applyNumberFormat="1" applyFont="1" applyFill="1" applyBorder="1" applyAlignment="1">
      <alignment horizontal="right"/>
    </xf>
    <xf numFmtId="49" fontId="5" fillId="0" borderId="0" xfId="0" applyNumberFormat="1" applyFont="1" applyAlignment="1">
      <alignment vertical="center" shrinkToFit="1"/>
    </xf>
    <xf numFmtId="176" fontId="5" fillId="2" borderId="0" xfId="0" applyNumberFormat="1" applyFont="1" applyFill="1" applyAlignment="1">
      <alignment horizontal="right"/>
    </xf>
    <xf numFmtId="176" fontId="5" fillId="2" borderId="11" xfId="0" applyNumberFormat="1" applyFont="1" applyFill="1" applyBorder="1" applyAlignment="1">
      <alignment horizontal="right"/>
    </xf>
    <xf numFmtId="49" fontId="5" fillId="0" borderId="9" xfId="0" applyNumberFormat="1" applyFont="1" applyBorder="1" applyAlignment="1">
      <alignment horizontal="right"/>
    </xf>
    <xf numFmtId="176" fontId="5" fillId="2" borderId="12" xfId="0" applyNumberFormat="1" applyFont="1" applyFill="1" applyBorder="1" applyAlignment="1">
      <alignment horizontal="right"/>
    </xf>
    <xf numFmtId="49" fontId="5" fillId="0" borderId="13" xfId="0" applyNumberFormat="1" applyFont="1" applyBorder="1" applyAlignment="1"/>
    <xf numFmtId="49" fontId="7" fillId="0" borderId="14" xfId="0" applyNumberFormat="1" applyFont="1" applyBorder="1" applyAlignment="1"/>
    <xf numFmtId="49" fontId="5" fillId="0" borderId="14" xfId="0" applyNumberFormat="1" applyFont="1" applyBorder="1" applyAlignment="1"/>
    <xf numFmtId="49" fontId="5" fillId="0" borderId="15" xfId="0" applyNumberFormat="1" applyFont="1" applyBorder="1" applyAlignment="1"/>
    <xf numFmtId="49" fontId="7" fillId="0" borderId="0" xfId="0" applyNumberFormat="1" applyFont="1" applyAlignment="1"/>
    <xf numFmtId="49" fontId="5" fillId="0" borderId="0" xfId="0" applyNumberFormat="1" applyFont="1" applyAlignment="1">
      <alignment horizontal="right"/>
    </xf>
    <xf numFmtId="49" fontId="8" fillId="0" borderId="0" xfId="0" applyNumberFormat="1" applyFont="1" applyAlignment="1"/>
    <xf numFmtId="0" fontId="8" fillId="0" borderId="0" xfId="0" applyFont="1" applyAlignment="1"/>
    <xf numFmtId="176" fontId="5" fillId="0" borderId="9" xfId="0" applyNumberFormat="1" applyFont="1" applyBorder="1" applyAlignment="1">
      <alignment horizontal="right"/>
    </xf>
    <xf numFmtId="176" fontId="5" fillId="0" borderId="5" xfId="0" applyNumberFormat="1" applyFont="1" applyBorder="1" applyAlignment="1">
      <alignment horizontal="right"/>
    </xf>
    <xf numFmtId="176" fontId="5" fillId="0" borderId="14" xfId="0" applyNumberFormat="1" applyFont="1" applyBorder="1" applyAlignment="1">
      <alignment horizontal="right"/>
    </xf>
    <xf numFmtId="49" fontId="9" fillId="0" borderId="0" xfId="0" applyNumberFormat="1" applyFont="1" applyAlignment="1"/>
    <xf numFmtId="49" fontId="5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shrinkToFit="1"/>
    </xf>
    <xf numFmtId="49" fontId="5" fillId="0" borderId="9" xfId="0" applyNumberFormat="1" applyFont="1" applyBorder="1" applyAlignment="1">
      <alignment horizontal="lef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J126"/>
  <sheetViews>
    <sheetView tabSelected="1" zoomScale="170" zoomScaleNormal="170" workbookViewId="0">
      <selection activeCell="J126" sqref="J126"/>
    </sheetView>
  </sheetViews>
  <sheetFormatPr defaultRowHeight="13.5" x14ac:dyDescent="0.15"/>
  <cols>
    <col min="1" max="2" width="2.625" style="33" customWidth="1"/>
    <col min="3" max="5" width="2.125" style="33" customWidth="1"/>
    <col min="6" max="6" width="30.125" style="33" customWidth="1"/>
    <col min="7" max="9" width="16.625" style="34" customWidth="1"/>
    <col min="10" max="10" width="5.625" style="34" customWidth="1"/>
    <col min="11" max="16384" width="9" style="34"/>
  </cols>
  <sheetData>
    <row r="1" spans="1:10" s="3" customFormat="1" ht="33.4" customHeight="1" x14ac:dyDescent="0.15">
      <c r="A1" s="1" t="s">
        <v>105</v>
      </c>
      <c r="B1" s="1"/>
      <c r="C1" s="1"/>
      <c r="D1" s="1"/>
      <c r="E1" s="1"/>
      <c r="F1" s="1"/>
      <c r="G1" s="2"/>
      <c r="H1" s="2"/>
      <c r="I1" s="2"/>
    </row>
    <row r="2" spans="1:10" s="3" customFormat="1" ht="6" customHeight="1" x14ac:dyDescent="0.15">
      <c r="A2" s="1"/>
      <c r="B2" s="1"/>
      <c r="C2" s="1"/>
      <c r="D2" s="1"/>
      <c r="E2" s="1"/>
      <c r="F2" s="1"/>
      <c r="G2" s="2"/>
      <c r="H2" s="2"/>
      <c r="I2" s="2"/>
    </row>
    <row r="3" spans="1:10" s="6" customFormat="1" ht="16.5" customHeight="1" x14ac:dyDescent="0.15">
      <c r="A3" s="4" t="s">
        <v>106</v>
      </c>
      <c r="B3" s="4"/>
      <c r="C3" s="4"/>
      <c r="D3" s="4"/>
      <c r="E3" s="4"/>
      <c r="F3" s="4"/>
      <c r="G3" s="5"/>
      <c r="H3" s="5"/>
      <c r="I3" s="5"/>
    </row>
    <row r="4" spans="1:10" s="6" customFormat="1" ht="6" customHeight="1" x14ac:dyDescent="0.15">
      <c r="A4" s="4"/>
      <c r="B4" s="4"/>
      <c r="C4" s="4"/>
      <c r="D4" s="4"/>
      <c r="E4" s="4"/>
      <c r="F4" s="4"/>
      <c r="G4" s="5"/>
      <c r="H4" s="5"/>
      <c r="I4" s="5"/>
    </row>
    <row r="5" spans="1:10" s="6" customFormat="1" ht="15" customHeight="1" x14ac:dyDescent="0.15">
      <c r="A5" s="7"/>
      <c r="B5" s="7"/>
      <c r="C5" s="7"/>
      <c r="D5" s="7"/>
      <c r="E5" s="7"/>
      <c r="F5" s="7"/>
      <c r="G5" s="39" t="s">
        <v>0</v>
      </c>
      <c r="H5" s="39"/>
      <c r="I5" s="39"/>
      <c r="J5" s="7"/>
    </row>
    <row r="6" spans="1:10" s="7" customFormat="1" ht="12.75" x14ac:dyDescent="0.15">
      <c r="I6" s="8" t="s">
        <v>1</v>
      </c>
    </row>
    <row r="7" spans="1:10" s="6" customFormat="1" ht="21" customHeight="1" x14ac:dyDescent="0.15">
      <c r="A7" s="9" t="s">
        <v>2</v>
      </c>
      <c r="B7" s="10"/>
      <c r="C7" s="10"/>
      <c r="D7" s="10"/>
      <c r="E7" s="10"/>
      <c r="F7" s="11"/>
      <c r="G7" s="40" t="s">
        <v>3</v>
      </c>
      <c r="H7" s="41"/>
      <c r="I7" s="42"/>
    </row>
    <row r="8" spans="1:10" s="7" customFormat="1" ht="17.25" customHeight="1" x14ac:dyDescent="0.15">
      <c r="A8" s="12" t="s">
        <v>4</v>
      </c>
      <c r="B8" s="13" t="s">
        <v>5</v>
      </c>
      <c r="C8" s="13"/>
      <c r="D8" s="13"/>
      <c r="E8" s="13"/>
      <c r="F8" s="14"/>
      <c r="G8" s="15"/>
      <c r="H8" s="16"/>
      <c r="I8" s="15"/>
    </row>
    <row r="9" spans="1:10" s="7" customFormat="1" ht="17.25" customHeight="1" x14ac:dyDescent="0.15">
      <c r="A9" s="17"/>
      <c r="B9" s="7" t="s">
        <v>6</v>
      </c>
      <c r="C9" s="7" t="s">
        <v>7</v>
      </c>
      <c r="F9" s="18"/>
      <c r="G9" s="19"/>
      <c r="H9" s="16"/>
      <c r="I9" s="19"/>
    </row>
    <row r="10" spans="1:10" s="7" customFormat="1" ht="17.25" customHeight="1" x14ac:dyDescent="0.15">
      <c r="A10" s="17"/>
      <c r="D10" s="7" t="s">
        <v>85</v>
      </c>
      <c r="F10" s="18"/>
      <c r="G10" s="24">
        <v>33952</v>
      </c>
      <c r="H10" s="16"/>
      <c r="I10" s="19"/>
    </row>
    <row r="11" spans="1:10" s="7" customFormat="1" ht="17.25" customHeight="1" x14ac:dyDescent="0.15">
      <c r="A11" s="17"/>
      <c r="F11" s="18"/>
      <c r="G11" s="21"/>
      <c r="H11" s="20">
        <f>SUM(G10)</f>
        <v>33952</v>
      </c>
      <c r="I11" s="19"/>
    </row>
    <row r="12" spans="1:10" s="7" customFormat="1" ht="15.75" customHeight="1" x14ac:dyDescent="0.15">
      <c r="A12" s="17"/>
      <c r="F12" s="18"/>
      <c r="G12" s="21"/>
      <c r="H12" s="21"/>
      <c r="I12" s="19"/>
    </row>
    <row r="13" spans="1:10" s="7" customFormat="1" ht="17.25" customHeight="1" x14ac:dyDescent="0.15">
      <c r="A13" s="17"/>
      <c r="B13" s="7" t="s">
        <v>8</v>
      </c>
      <c r="C13" s="7" t="s">
        <v>9</v>
      </c>
      <c r="F13" s="18"/>
      <c r="G13" s="21"/>
      <c r="H13" s="16"/>
      <c r="I13" s="19"/>
    </row>
    <row r="14" spans="1:10" s="7" customFormat="1" ht="17.25" customHeight="1" x14ac:dyDescent="0.15">
      <c r="A14" s="17"/>
      <c r="C14" s="22"/>
      <c r="D14" s="43" t="s">
        <v>10</v>
      </c>
      <c r="E14" s="43"/>
      <c r="F14" s="44"/>
      <c r="G14" s="24">
        <v>4600696</v>
      </c>
      <c r="H14" s="16"/>
      <c r="I14" s="19"/>
    </row>
    <row r="15" spans="1:10" s="7" customFormat="1" ht="17.25" customHeight="1" x14ac:dyDescent="0.15">
      <c r="A15" s="17"/>
      <c r="F15" s="18"/>
      <c r="G15" s="19"/>
      <c r="H15" s="20">
        <f>SUM(G14)</f>
        <v>4600696</v>
      </c>
      <c r="I15" s="19"/>
    </row>
    <row r="16" spans="1:10" s="7" customFormat="1" ht="15.75" customHeight="1" x14ac:dyDescent="0.15">
      <c r="A16" s="17"/>
      <c r="F16" s="18"/>
      <c r="G16" s="19"/>
      <c r="H16" s="16"/>
      <c r="I16" s="19"/>
    </row>
    <row r="17" spans="1:9" s="7" customFormat="1" ht="17.25" customHeight="1" x14ac:dyDescent="0.15">
      <c r="A17" s="17"/>
      <c r="B17" s="7" t="s">
        <v>82</v>
      </c>
      <c r="C17" s="7" t="s">
        <v>12</v>
      </c>
      <c r="F17" s="18"/>
      <c r="G17" s="19"/>
      <c r="H17" s="16"/>
      <c r="I17" s="19"/>
    </row>
    <row r="18" spans="1:9" s="7" customFormat="1" ht="17.25" customHeight="1" x14ac:dyDescent="0.15">
      <c r="A18" s="17"/>
      <c r="D18" s="7" t="s">
        <v>84</v>
      </c>
      <c r="F18" s="18"/>
      <c r="G18" s="21">
        <v>157411138</v>
      </c>
      <c r="H18" s="16"/>
      <c r="I18" s="19"/>
    </row>
    <row r="19" spans="1:9" s="7" customFormat="1" ht="17.25" hidden="1" customHeight="1" x14ac:dyDescent="0.15">
      <c r="A19" s="17"/>
      <c r="D19" s="7" t="s">
        <v>13</v>
      </c>
      <c r="F19" s="18"/>
      <c r="G19" s="21"/>
      <c r="H19" s="16"/>
      <c r="I19" s="19"/>
    </row>
    <row r="20" spans="1:9" s="7" customFormat="1" ht="17.25" hidden="1" customHeight="1" x14ac:dyDescent="0.15">
      <c r="A20" s="17"/>
      <c r="D20" s="7" t="s">
        <v>14</v>
      </c>
      <c r="F20" s="18"/>
      <c r="G20" s="21"/>
      <c r="H20" s="23"/>
      <c r="I20" s="21"/>
    </row>
    <row r="21" spans="1:9" s="7" customFormat="1" ht="17.25" customHeight="1" x14ac:dyDescent="0.15">
      <c r="A21" s="17"/>
      <c r="C21" s="22"/>
      <c r="D21" s="43" t="s">
        <v>15</v>
      </c>
      <c r="E21" s="43"/>
      <c r="F21" s="44"/>
      <c r="G21" s="21">
        <v>72421824</v>
      </c>
      <c r="H21" s="23"/>
      <c r="I21" s="21"/>
    </row>
    <row r="22" spans="1:9" s="7" customFormat="1" ht="17.25" hidden="1" customHeight="1" x14ac:dyDescent="0.15">
      <c r="A22" s="17"/>
      <c r="D22" s="7" t="s">
        <v>16</v>
      </c>
      <c r="F22" s="18"/>
      <c r="G22" s="21"/>
      <c r="H22" s="23"/>
      <c r="I22" s="21"/>
    </row>
    <row r="23" spans="1:9" s="7" customFormat="1" ht="17.25" customHeight="1" x14ac:dyDescent="0.15">
      <c r="A23" s="17"/>
      <c r="D23" s="7" t="s">
        <v>17</v>
      </c>
      <c r="F23" s="18"/>
      <c r="G23" s="21">
        <v>27436442</v>
      </c>
      <c r="H23" s="23"/>
      <c r="I23" s="21"/>
    </row>
    <row r="24" spans="1:9" s="7" customFormat="1" ht="17.25" customHeight="1" x14ac:dyDescent="0.15">
      <c r="A24" s="17"/>
      <c r="D24" s="7" t="s">
        <v>18</v>
      </c>
      <c r="F24" s="18"/>
      <c r="G24" s="21">
        <v>1956031</v>
      </c>
      <c r="H24" s="23"/>
      <c r="I24" s="21"/>
    </row>
    <row r="25" spans="1:9" s="7" customFormat="1" ht="17.25" hidden="1" customHeight="1" x14ac:dyDescent="0.15">
      <c r="A25" s="17"/>
      <c r="C25" s="22"/>
      <c r="D25" s="43" t="s">
        <v>19</v>
      </c>
      <c r="E25" s="43"/>
      <c r="F25" s="44"/>
      <c r="G25" s="21"/>
      <c r="H25" s="23"/>
      <c r="I25" s="21"/>
    </row>
    <row r="26" spans="1:9" s="7" customFormat="1" ht="17.25" customHeight="1" x14ac:dyDescent="0.15">
      <c r="A26" s="17"/>
      <c r="D26" s="7" t="s">
        <v>20</v>
      </c>
      <c r="F26" s="18"/>
      <c r="G26" s="21">
        <v>55297098</v>
      </c>
      <c r="H26" s="23"/>
      <c r="I26" s="21"/>
    </row>
    <row r="27" spans="1:9" s="7" customFormat="1" ht="17.25" customHeight="1" x14ac:dyDescent="0.15">
      <c r="A27" s="17"/>
      <c r="D27" s="7" t="s">
        <v>21</v>
      </c>
      <c r="F27" s="18"/>
      <c r="G27" s="21">
        <v>25847160</v>
      </c>
      <c r="H27" s="23"/>
      <c r="I27" s="21"/>
    </row>
    <row r="28" spans="1:9" s="7" customFormat="1" ht="17.25" customHeight="1" x14ac:dyDescent="0.15">
      <c r="A28" s="17"/>
      <c r="D28" s="7" t="s">
        <v>22</v>
      </c>
      <c r="F28" s="18"/>
      <c r="G28" s="21">
        <v>10764465</v>
      </c>
      <c r="H28" s="23"/>
      <c r="I28" s="21"/>
    </row>
    <row r="29" spans="1:9" s="7" customFormat="1" ht="17.25" customHeight="1" x14ac:dyDescent="0.15">
      <c r="A29" s="17"/>
      <c r="D29" s="7" t="s">
        <v>93</v>
      </c>
      <c r="F29" s="18"/>
      <c r="G29" s="21">
        <v>943842</v>
      </c>
      <c r="H29" s="23"/>
      <c r="I29" s="21"/>
    </row>
    <row r="30" spans="1:9" s="7" customFormat="1" ht="17.25" hidden="1" customHeight="1" x14ac:dyDescent="0.15">
      <c r="A30" s="17"/>
      <c r="F30" s="18"/>
      <c r="G30" s="21">
        <v>0</v>
      </c>
      <c r="H30" s="23"/>
      <c r="I30" s="21"/>
    </row>
    <row r="31" spans="1:9" s="7" customFormat="1" ht="17.25" customHeight="1" x14ac:dyDescent="0.15">
      <c r="A31" s="17"/>
      <c r="D31" s="7" t="s">
        <v>23</v>
      </c>
      <c r="F31" s="18"/>
      <c r="G31" s="21">
        <v>41539915</v>
      </c>
      <c r="H31" s="23"/>
      <c r="I31" s="21"/>
    </row>
    <row r="32" spans="1:9" s="7" customFormat="1" ht="17.25" customHeight="1" x14ac:dyDescent="0.15">
      <c r="A32" s="17"/>
      <c r="D32" s="7" t="s">
        <v>24</v>
      </c>
      <c r="F32" s="18"/>
      <c r="G32" s="21">
        <v>38490920</v>
      </c>
      <c r="H32" s="23"/>
      <c r="I32" s="21"/>
    </row>
    <row r="33" spans="1:9" s="7" customFormat="1" ht="17.25" customHeight="1" x14ac:dyDescent="0.15">
      <c r="A33" s="17"/>
      <c r="D33" s="7" t="s">
        <v>25</v>
      </c>
      <c r="F33" s="18"/>
      <c r="G33" s="21">
        <v>15208660</v>
      </c>
      <c r="H33" s="23"/>
      <c r="I33" s="21"/>
    </row>
    <row r="34" spans="1:9" s="7" customFormat="1" ht="17.25" customHeight="1" x14ac:dyDescent="0.15">
      <c r="A34" s="17"/>
      <c r="D34" s="7" t="s">
        <v>26</v>
      </c>
      <c r="F34" s="18"/>
      <c r="G34" s="21">
        <v>31620030</v>
      </c>
      <c r="H34" s="23"/>
      <c r="I34" s="21"/>
    </row>
    <row r="35" spans="1:9" s="7" customFormat="1" ht="17.25" customHeight="1" x14ac:dyDescent="0.15">
      <c r="A35" s="17"/>
      <c r="D35" s="7" t="s">
        <v>27</v>
      </c>
      <c r="F35" s="18"/>
      <c r="G35" s="21">
        <v>44562181</v>
      </c>
      <c r="H35" s="23"/>
      <c r="I35" s="21"/>
    </row>
    <row r="36" spans="1:9" s="7" customFormat="1" ht="17.25" customHeight="1" x14ac:dyDescent="0.15">
      <c r="A36" s="17"/>
      <c r="D36" s="7" t="s">
        <v>28</v>
      </c>
      <c r="F36" s="18"/>
      <c r="G36" s="21">
        <v>101838356</v>
      </c>
      <c r="H36" s="23"/>
      <c r="I36" s="21"/>
    </row>
    <row r="37" spans="1:9" s="7" customFormat="1" ht="17.25" customHeight="1" x14ac:dyDescent="0.15">
      <c r="A37" s="17"/>
      <c r="D37" s="7" t="s">
        <v>88</v>
      </c>
      <c r="F37" s="18"/>
      <c r="G37" s="21">
        <v>27616790</v>
      </c>
      <c r="H37" s="23"/>
      <c r="I37" s="21"/>
    </row>
    <row r="38" spans="1:9" s="7" customFormat="1" ht="17.25" customHeight="1" x14ac:dyDescent="0.15">
      <c r="A38" s="17"/>
      <c r="D38" s="7" t="s">
        <v>91</v>
      </c>
      <c r="F38" s="18"/>
      <c r="G38" s="21">
        <v>25105015</v>
      </c>
      <c r="H38" s="23"/>
      <c r="I38" s="21"/>
    </row>
    <row r="39" spans="1:9" s="7" customFormat="1" ht="17.25" customHeight="1" x14ac:dyDescent="0.15">
      <c r="A39" s="17"/>
      <c r="D39" s="7" t="s">
        <v>92</v>
      </c>
      <c r="F39" s="18"/>
      <c r="G39" s="21">
        <v>29424990</v>
      </c>
      <c r="H39" s="23"/>
      <c r="I39" s="21"/>
    </row>
    <row r="40" spans="1:9" s="7" customFormat="1" ht="17.25" customHeight="1" x14ac:dyDescent="0.15">
      <c r="A40" s="17"/>
      <c r="D40" s="7" t="s">
        <v>100</v>
      </c>
      <c r="F40" s="18"/>
      <c r="G40" s="21">
        <v>12352735</v>
      </c>
      <c r="H40" s="23"/>
      <c r="I40" s="21"/>
    </row>
    <row r="41" spans="1:9" s="7" customFormat="1" ht="17.25" customHeight="1" x14ac:dyDescent="0.15">
      <c r="A41" s="17"/>
      <c r="D41" s="7" t="s">
        <v>101</v>
      </c>
      <c r="F41" s="18"/>
      <c r="G41" s="21">
        <v>27684530</v>
      </c>
      <c r="H41" s="23"/>
      <c r="I41" s="21"/>
    </row>
    <row r="42" spans="1:9" s="7" customFormat="1" ht="17.25" customHeight="1" x14ac:dyDescent="0.15">
      <c r="A42" s="17"/>
      <c r="D42" s="7" t="s">
        <v>89</v>
      </c>
      <c r="F42" s="18"/>
      <c r="G42" s="21">
        <v>606302</v>
      </c>
      <c r="H42" s="23"/>
      <c r="I42" s="21"/>
    </row>
    <row r="43" spans="1:9" s="7" customFormat="1" ht="17.25" customHeight="1" x14ac:dyDescent="0.15">
      <c r="A43" s="17"/>
      <c r="D43" s="7" t="s">
        <v>96</v>
      </c>
      <c r="F43" s="18"/>
      <c r="G43" s="21">
        <v>1538069</v>
      </c>
      <c r="H43" s="23"/>
      <c r="I43" s="21"/>
    </row>
    <row r="44" spans="1:9" s="7" customFormat="1" ht="17.25" customHeight="1" x14ac:dyDescent="0.15">
      <c r="A44" s="17"/>
      <c r="D44" s="7" t="s">
        <v>102</v>
      </c>
      <c r="F44" s="18"/>
      <c r="G44" s="21">
        <v>3306937</v>
      </c>
      <c r="H44" s="21"/>
      <c r="I44" s="21"/>
    </row>
    <row r="45" spans="1:9" s="7" customFormat="1" ht="17.25" customHeight="1" x14ac:dyDescent="0.15">
      <c r="A45" s="17"/>
      <c r="D45" s="7" t="s">
        <v>107</v>
      </c>
      <c r="F45" s="18"/>
      <c r="G45" s="21">
        <v>3545410</v>
      </c>
      <c r="H45" s="24">
        <f>SUM(G18:G45)</f>
        <v>756518840</v>
      </c>
      <c r="I45" s="21"/>
    </row>
    <row r="46" spans="1:9" s="7" customFormat="1" ht="16.5" customHeight="1" x14ac:dyDescent="0.15">
      <c r="A46" s="17"/>
      <c r="F46" s="18"/>
      <c r="G46" s="21"/>
      <c r="H46" s="23"/>
      <c r="I46" s="21"/>
    </row>
    <row r="47" spans="1:9" s="7" customFormat="1" ht="17.25" customHeight="1" x14ac:dyDescent="0.15">
      <c r="A47" s="17"/>
      <c r="B47" s="7" t="s">
        <v>11</v>
      </c>
      <c r="C47" s="7" t="s">
        <v>29</v>
      </c>
      <c r="F47" s="18"/>
      <c r="G47" s="21"/>
      <c r="H47" s="23"/>
      <c r="I47" s="21"/>
    </row>
    <row r="48" spans="1:9" s="7" customFormat="1" ht="17.25" customHeight="1" x14ac:dyDescent="0.15">
      <c r="A48" s="17"/>
      <c r="D48" s="7" t="s">
        <v>30</v>
      </c>
      <c r="F48" s="18"/>
      <c r="G48" s="24">
        <v>9568992</v>
      </c>
      <c r="H48" s="23"/>
      <c r="I48" s="21"/>
    </row>
    <row r="49" spans="1:9" s="7" customFormat="1" ht="17.25" customHeight="1" x14ac:dyDescent="0.15">
      <c r="A49" s="17"/>
      <c r="F49" s="18"/>
      <c r="G49" s="21"/>
      <c r="H49" s="24">
        <f>SUM(G48)</f>
        <v>9568992</v>
      </c>
      <c r="I49" s="21"/>
    </row>
    <row r="50" spans="1:9" s="7" customFormat="1" ht="16.5" customHeight="1" x14ac:dyDescent="0.15">
      <c r="A50" s="17"/>
      <c r="F50" s="18"/>
      <c r="G50" s="21"/>
      <c r="H50" s="23"/>
      <c r="I50" s="21"/>
    </row>
    <row r="51" spans="1:9" s="7" customFormat="1" ht="17.25" customHeight="1" x14ac:dyDescent="0.15">
      <c r="A51" s="17"/>
      <c r="F51" s="25" t="s">
        <v>31</v>
      </c>
      <c r="G51" s="21"/>
      <c r="H51" s="23"/>
      <c r="I51" s="24">
        <f>SUM(H11+H15+H45+H49)</f>
        <v>770722480</v>
      </c>
    </row>
    <row r="52" spans="1:9" s="7" customFormat="1" ht="16.5" customHeight="1" x14ac:dyDescent="0.15">
      <c r="A52" s="17"/>
      <c r="F52" s="18"/>
      <c r="G52" s="21"/>
      <c r="H52" s="21"/>
      <c r="I52" s="21"/>
    </row>
    <row r="53" spans="1:9" s="7" customFormat="1" ht="17.25" customHeight="1" x14ac:dyDescent="0.15">
      <c r="A53" s="17" t="s">
        <v>32</v>
      </c>
      <c r="B53" s="7" t="s">
        <v>33</v>
      </c>
      <c r="F53" s="18"/>
      <c r="G53" s="21"/>
      <c r="H53" s="23"/>
      <c r="I53" s="21"/>
    </row>
    <row r="54" spans="1:9" s="7" customFormat="1" ht="17.25" customHeight="1" x14ac:dyDescent="0.15">
      <c r="A54" s="17"/>
      <c r="B54" s="7" t="s">
        <v>6</v>
      </c>
      <c r="C54" s="7" t="s">
        <v>34</v>
      </c>
      <c r="F54" s="18"/>
      <c r="G54" s="21"/>
      <c r="H54" s="23"/>
      <c r="I54" s="21"/>
    </row>
    <row r="55" spans="1:9" s="7" customFormat="1" ht="17.25" customHeight="1" x14ac:dyDescent="0.15">
      <c r="A55" s="17"/>
      <c r="C55" s="7" t="s">
        <v>35</v>
      </c>
      <c r="F55" s="18"/>
      <c r="G55" s="19"/>
      <c r="H55" s="16"/>
      <c r="I55" s="19"/>
    </row>
    <row r="56" spans="1:9" s="7" customFormat="1" ht="17.25" customHeight="1" x14ac:dyDescent="0.15">
      <c r="A56" s="17"/>
      <c r="C56" s="7" t="s">
        <v>36</v>
      </c>
      <c r="D56" s="7" t="s">
        <v>37</v>
      </c>
      <c r="F56" s="18"/>
      <c r="G56" s="21">
        <v>7000000</v>
      </c>
      <c r="H56" s="23"/>
      <c r="I56" s="19"/>
    </row>
    <row r="57" spans="1:9" s="7" customFormat="1" ht="17.25" customHeight="1" x14ac:dyDescent="0.15">
      <c r="A57" s="17"/>
      <c r="D57" s="7" t="s">
        <v>38</v>
      </c>
      <c r="F57" s="18"/>
      <c r="G57" s="21">
        <v>503365990</v>
      </c>
      <c r="H57" s="23"/>
      <c r="I57" s="19"/>
    </row>
    <row r="58" spans="1:9" s="7" customFormat="1" ht="17.25" customHeight="1" x14ac:dyDescent="0.15">
      <c r="A58" s="17"/>
      <c r="D58" s="7" t="s">
        <v>39</v>
      </c>
      <c r="F58" s="18"/>
      <c r="G58" s="24">
        <v>78331711</v>
      </c>
      <c r="H58" s="23"/>
      <c r="I58" s="19"/>
    </row>
    <row r="59" spans="1:9" s="7" customFormat="1" ht="17.25" customHeight="1" x14ac:dyDescent="0.15">
      <c r="A59" s="17"/>
      <c r="F59" s="18"/>
      <c r="G59" s="21"/>
      <c r="H59" s="24">
        <f>SUM(G56:G58)</f>
        <v>588697701</v>
      </c>
      <c r="I59" s="19"/>
    </row>
    <row r="60" spans="1:9" s="7" customFormat="1" ht="18.75" customHeight="1" x14ac:dyDescent="0.15">
      <c r="A60" s="17"/>
      <c r="C60" s="7" t="s">
        <v>40</v>
      </c>
      <c r="F60" s="18"/>
      <c r="G60" s="19"/>
      <c r="H60" s="16"/>
      <c r="I60" s="19"/>
    </row>
    <row r="61" spans="1:9" s="7" customFormat="1" ht="17.25" customHeight="1" x14ac:dyDescent="0.15">
      <c r="A61" s="17"/>
      <c r="D61" s="7" t="s">
        <v>41</v>
      </c>
      <c r="F61" s="18"/>
      <c r="G61" s="19">
        <v>4325300</v>
      </c>
      <c r="H61" s="16"/>
      <c r="I61" s="19"/>
    </row>
    <row r="62" spans="1:9" s="7" customFormat="1" ht="17.25" customHeight="1" x14ac:dyDescent="0.15">
      <c r="A62" s="17"/>
      <c r="D62" s="7" t="s">
        <v>86</v>
      </c>
      <c r="F62" s="18"/>
      <c r="G62" s="19">
        <v>125580</v>
      </c>
      <c r="H62" s="16"/>
      <c r="I62" s="19"/>
    </row>
    <row r="63" spans="1:9" s="7" customFormat="1" ht="3.75" customHeight="1" x14ac:dyDescent="0.15">
      <c r="A63" s="13"/>
      <c r="B63" s="13"/>
      <c r="C63" s="13"/>
      <c r="D63" s="13"/>
      <c r="E63" s="13"/>
      <c r="F63" s="13"/>
      <c r="G63" s="36"/>
      <c r="H63" s="36"/>
      <c r="I63" s="36"/>
    </row>
    <row r="64" spans="1:9" s="7" customFormat="1" ht="3.75" customHeight="1" x14ac:dyDescent="0.15">
      <c r="A64" s="29"/>
      <c r="B64" s="29"/>
      <c r="C64" s="29"/>
      <c r="D64" s="29"/>
      <c r="E64" s="29"/>
      <c r="F64" s="29"/>
      <c r="G64" s="37"/>
      <c r="H64" s="37"/>
      <c r="I64" s="37"/>
    </row>
    <row r="65" spans="1:9" s="7" customFormat="1" ht="18" customHeight="1" x14ac:dyDescent="0.15">
      <c r="A65" s="17"/>
      <c r="D65" s="7" t="s">
        <v>42</v>
      </c>
      <c r="F65" s="18"/>
      <c r="G65" s="19">
        <v>8090325</v>
      </c>
      <c r="H65" s="16"/>
      <c r="I65" s="19"/>
    </row>
    <row r="66" spans="1:9" s="7" customFormat="1" ht="17.25" customHeight="1" x14ac:dyDescent="0.15">
      <c r="A66" s="17"/>
      <c r="D66" s="7" t="s">
        <v>43</v>
      </c>
      <c r="F66" s="18"/>
      <c r="G66" s="19">
        <v>270063</v>
      </c>
      <c r="H66" s="16"/>
      <c r="I66" s="19"/>
    </row>
    <row r="67" spans="1:9" s="7" customFormat="1" ht="17.25" customHeight="1" x14ac:dyDescent="0.15">
      <c r="A67" s="17"/>
      <c r="D67" s="7" t="s">
        <v>44</v>
      </c>
      <c r="F67" s="18"/>
      <c r="G67" s="19">
        <v>50267</v>
      </c>
      <c r="H67" s="16"/>
      <c r="I67" s="19"/>
    </row>
    <row r="68" spans="1:9" s="7" customFormat="1" ht="17.25" customHeight="1" x14ac:dyDescent="0.15">
      <c r="A68" s="17"/>
      <c r="D68" s="7" t="s">
        <v>45</v>
      </c>
      <c r="G68" s="19">
        <v>29473146</v>
      </c>
      <c r="H68" s="19"/>
      <c r="I68" s="35"/>
    </row>
    <row r="69" spans="1:9" s="7" customFormat="1" ht="17.25" customHeight="1" x14ac:dyDescent="0.15">
      <c r="A69" s="17"/>
      <c r="D69" s="7" t="s">
        <v>46</v>
      </c>
      <c r="F69" s="18"/>
      <c r="G69" s="19">
        <v>8928003</v>
      </c>
      <c r="H69" s="16"/>
      <c r="I69" s="19"/>
    </row>
    <row r="70" spans="1:9" s="7" customFormat="1" ht="17.25" customHeight="1" x14ac:dyDescent="0.15">
      <c r="A70" s="17"/>
      <c r="D70" s="7" t="s">
        <v>47</v>
      </c>
      <c r="F70" s="18"/>
      <c r="G70" s="19">
        <v>9942305</v>
      </c>
      <c r="H70" s="16"/>
      <c r="I70" s="19"/>
    </row>
    <row r="71" spans="1:9" s="7" customFormat="1" ht="17.25" customHeight="1" x14ac:dyDescent="0.15">
      <c r="A71" s="17"/>
      <c r="D71" s="7" t="s">
        <v>48</v>
      </c>
      <c r="F71" s="18"/>
      <c r="G71" s="19">
        <v>14126177</v>
      </c>
      <c r="H71" s="16"/>
      <c r="I71" s="19"/>
    </row>
    <row r="72" spans="1:9" s="7" customFormat="1" ht="17.25" customHeight="1" x14ac:dyDescent="0.15">
      <c r="A72" s="17"/>
      <c r="D72" s="7" t="s">
        <v>49</v>
      </c>
      <c r="F72" s="18"/>
      <c r="G72" s="19">
        <v>16957271</v>
      </c>
      <c r="H72" s="16"/>
      <c r="I72" s="19"/>
    </row>
    <row r="73" spans="1:9" s="7" customFormat="1" ht="17.25" customHeight="1" x14ac:dyDescent="0.15">
      <c r="A73" s="17"/>
      <c r="D73" s="7" t="s">
        <v>50</v>
      </c>
      <c r="F73" s="18"/>
      <c r="G73" s="19">
        <v>130333</v>
      </c>
      <c r="H73" s="16"/>
      <c r="I73" s="19"/>
    </row>
    <row r="74" spans="1:9" s="7" customFormat="1" ht="17.25" hidden="1" customHeight="1" x14ac:dyDescent="0.15">
      <c r="A74" s="17"/>
      <c r="D74" s="7" t="s">
        <v>51</v>
      </c>
      <c r="F74" s="18"/>
      <c r="G74" s="19"/>
      <c r="H74" s="16"/>
      <c r="I74" s="19"/>
    </row>
    <row r="75" spans="1:9" s="7" customFormat="1" ht="17.25" customHeight="1" x14ac:dyDescent="0.15">
      <c r="A75" s="17"/>
      <c r="D75" s="7" t="s">
        <v>52</v>
      </c>
      <c r="F75" s="18"/>
      <c r="G75" s="19">
        <v>7728976</v>
      </c>
      <c r="H75" s="16"/>
      <c r="I75" s="19"/>
    </row>
    <row r="76" spans="1:9" s="7" customFormat="1" ht="17.25" customHeight="1" x14ac:dyDescent="0.15">
      <c r="A76" s="17"/>
      <c r="D76" s="7" t="s">
        <v>53</v>
      </c>
      <c r="F76" s="18"/>
      <c r="G76" s="19">
        <v>1397015</v>
      </c>
      <c r="H76" s="16"/>
      <c r="I76" s="19"/>
    </row>
    <row r="77" spans="1:9" s="7" customFormat="1" ht="17.25" customHeight="1" x14ac:dyDescent="0.15">
      <c r="A77" s="17"/>
      <c r="D77" s="7" t="s">
        <v>54</v>
      </c>
      <c r="F77" s="18"/>
      <c r="G77" s="19">
        <v>6224586</v>
      </c>
      <c r="H77" s="16"/>
      <c r="I77" s="19"/>
    </row>
    <row r="78" spans="1:9" s="7" customFormat="1" ht="17.25" customHeight="1" x14ac:dyDescent="0.15">
      <c r="A78" s="17"/>
      <c r="D78" s="7" t="s">
        <v>55</v>
      </c>
      <c r="F78" s="18"/>
      <c r="G78" s="19">
        <v>2931070</v>
      </c>
      <c r="H78" s="16"/>
      <c r="I78" s="19"/>
    </row>
    <row r="79" spans="1:9" s="7" customFormat="1" ht="17.25" customHeight="1" x14ac:dyDescent="0.15">
      <c r="A79" s="17"/>
      <c r="D79" s="7" t="s">
        <v>56</v>
      </c>
      <c r="F79" s="18"/>
      <c r="G79" s="19">
        <v>285160</v>
      </c>
      <c r="H79" s="16"/>
      <c r="I79" s="19"/>
    </row>
    <row r="80" spans="1:9" s="7" customFormat="1" ht="17.25" customHeight="1" x14ac:dyDescent="0.15">
      <c r="A80" s="17"/>
      <c r="D80" s="7" t="s">
        <v>57</v>
      </c>
      <c r="F80" s="18"/>
      <c r="G80" s="19">
        <v>290068</v>
      </c>
      <c r="H80" s="16"/>
      <c r="I80" s="19"/>
    </row>
    <row r="81" spans="1:9" s="7" customFormat="1" ht="17.25" customHeight="1" x14ac:dyDescent="0.15">
      <c r="A81" s="17"/>
      <c r="D81" s="7" t="s">
        <v>58</v>
      </c>
      <c r="F81" s="18"/>
      <c r="G81" s="19">
        <v>7602889</v>
      </c>
      <c r="H81" s="16"/>
      <c r="I81" s="19"/>
    </row>
    <row r="82" spans="1:9" s="7" customFormat="1" ht="17.25" customHeight="1" x14ac:dyDescent="0.15">
      <c r="A82" s="17"/>
      <c r="D82" s="7" t="s">
        <v>83</v>
      </c>
      <c r="F82" s="18"/>
      <c r="G82" s="21">
        <v>232382</v>
      </c>
      <c r="H82" s="23"/>
      <c r="I82" s="21"/>
    </row>
    <row r="83" spans="1:9" s="7" customFormat="1" ht="17.25" customHeight="1" x14ac:dyDescent="0.15">
      <c r="A83" s="17"/>
      <c r="D83" s="7" t="s">
        <v>59</v>
      </c>
      <c r="F83" s="18"/>
      <c r="G83" s="21">
        <v>38719555</v>
      </c>
      <c r="H83" s="21"/>
      <c r="I83" s="21"/>
    </row>
    <row r="84" spans="1:9" s="7" customFormat="1" ht="17.25" customHeight="1" x14ac:dyDescent="0.15">
      <c r="A84" s="17"/>
      <c r="D84" s="7" t="s">
        <v>60</v>
      </c>
      <c r="F84" s="18"/>
      <c r="G84" s="21">
        <v>1130067</v>
      </c>
      <c r="H84" s="23"/>
      <c r="I84" s="21"/>
    </row>
    <row r="85" spans="1:9" s="7" customFormat="1" ht="17.25" customHeight="1" x14ac:dyDescent="0.15">
      <c r="A85" s="17"/>
      <c r="D85" s="7" t="s">
        <v>61</v>
      </c>
      <c r="F85" s="18"/>
      <c r="G85" s="21">
        <v>8961553</v>
      </c>
      <c r="H85" s="23"/>
      <c r="I85" s="21"/>
    </row>
    <row r="86" spans="1:9" s="7" customFormat="1" ht="17.25" customHeight="1" x14ac:dyDescent="0.15">
      <c r="A86" s="17"/>
      <c r="D86" s="7" t="s">
        <v>62</v>
      </c>
      <c r="F86" s="18"/>
      <c r="G86" s="21">
        <v>2021211</v>
      </c>
      <c r="H86" s="23"/>
      <c r="I86" s="21"/>
    </row>
    <row r="87" spans="1:9" s="7" customFormat="1" ht="18" customHeight="1" x14ac:dyDescent="0.15">
      <c r="A87" s="17"/>
      <c r="D87" s="7" t="s">
        <v>97</v>
      </c>
      <c r="F87" s="18"/>
      <c r="G87" s="21">
        <v>356094</v>
      </c>
      <c r="H87" s="23"/>
      <c r="I87" s="21"/>
    </row>
    <row r="88" spans="1:9" s="7" customFormat="1" ht="18" customHeight="1" x14ac:dyDescent="0.15">
      <c r="A88" s="17"/>
      <c r="D88" s="7" t="s">
        <v>94</v>
      </c>
      <c r="F88" s="18"/>
      <c r="G88" s="21">
        <v>830703</v>
      </c>
      <c r="H88" s="23"/>
      <c r="I88" s="21"/>
    </row>
    <row r="89" spans="1:9" s="7" customFormat="1" ht="18" customHeight="1" x14ac:dyDescent="0.15">
      <c r="A89" s="17"/>
      <c r="D89" s="7" t="s">
        <v>95</v>
      </c>
      <c r="F89" s="18"/>
      <c r="G89" s="21">
        <v>420000</v>
      </c>
      <c r="H89" s="23"/>
      <c r="I89" s="21"/>
    </row>
    <row r="90" spans="1:9" s="7" customFormat="1" ht="18" customHeight="1" x14ac:dyDescent="0.15">
      <c r="A90" s="17"/>
      <c r="D90" s="7" t="s">
        <v>103</v>
      </c>
      <c r="F90" s="18"/>
      <c r="G90" s="21">
        <v>3097325</v>
      </c>
      <c r="H90" s="23"/>
      <c r="I90" s="21"/>
    </row>
    <row r="91" spans="1:9" s="7" customFormat="1" ht="17.25" customHeight="1" x14ac:dyDescent="0.15">
      <c r="A91" s="17"/>
      <c r="D91" s="7" t="s">
        <v>108</v>
      </c>
      <c r="F91" s="18"/>
      <c r="G91" s="21">
        <v>12000</v>
      </c>
      <c r="H91" s="23"/>
      <c r="I91" s="21"/>
    </row>
    <row r="92" spans="1:9" s="7" customFormat="1" ht="17.25" hidden="1" customHeight="1" x14ac:dyDescent="0.15">
      <c r="A92" s="17"/>
      <c r="D92" s="7" t="s">
        <v>63</v>
      </c>
      <c r="F92" s="18"/>
      <c r="G92" s="21">
        <v>0</v>
      </c>
      <c r="H92" s="23"/>
      <c r="I92" s="21"/>
    </row>
    <row r="93" spans="1:9" s="7" customFormat="1" ht="17.25" customHeight="1" x14ac:dyDescent="0.15">
      <c r="A93" s="17"/>
      <c r="D93" s="7" t="s">
        <v>63</v>
      </c>
      <c r="F93" s="18"/>
      <c r="G93" s="24">
        <v>3096178</v>
      </c>
      <c r="H93" s="24">
        <f>SUM(G61:G93)</f>
        <v>177755602</v>
      </c>
      <c r="I93" s="21"/>
    </row>
    <row r="94" spans="1:9" s="7" customFormat="1" ht="17.25" customHeight="1" x14ac:dyDescent="0.15">
      <c r="A94" s="17"/>
      <c r="F94" s="18" t="s">
        <v>64</v>
      </c>
      <c r="G94" s="21"/>
      <c r="H94" s="26">
        <f>SUM(H59+H93)</f>
        <v>766453303</v>
      </c>
      <c r="I94" s="21"/>
    </row>
    <row r="95" spans="1:9" s="7" customFormat="1" ht="17.25" customHeight="1" x14ac:dyDescent="0.15">
      <c r="A95" s="17"/>
      <c r="F95" s="18"/>
      <c r="G95" s="21"/>
      <c r="H95" s="23"/>
      <c r="I95" s="21"/>
    </row>
    <row r="96" spans="1:9" s="7" customFormat="1" ht="17.25" customHeight="1" x14ac:dyDescent="0.15">
      <c r="A96" s="17"/>
      <c r="B96" s="7" t="s">
        <v>8</v>
      </c>
      <c r="C96" s="7" t="s">
        <v>65</v>
      </c>
      <c r="F96" s="18"/>
      <c r="G96" s="21"/>
      <c r="H96" s="23"/>
      <c r="I96" s="21"/>
    </row>
    <row r="97" spans="1:9" s="7" customFormat="1" ht="17.25" customHeight="1" x14ac:dyDescent="0.15">
      <c r="A97" s="17"/>
      <c r="D97" s="7" t="s">
        <v>66</v>
      </c>
      <c r="F97" s="18"/>
      <c r="G97" s="21">
        <v>668643</v>
      </c>
      <c r="H97" s="23"/>
      <c r="I97" s="21"/>
    </row>
    <row r="98" spans="1:9" s="7" customFormat="1" ht="17.25" customHeight="1" x14ac:dyDescent="0.15">
      <c r="A98" s="17"/>
      <c r="D98" s="7" t="s">
        <v>98</v>
      </c>
      <c r="F98" s="18"/>
      <c r="G98" s="24">
        <v>0</v>
      </c>
      <c r="H98" s="23"/>
      <c r="I98" s="21"/>
    </row>
    <row r="99" spans="1:9" s="7" customFormat="1" ht="17.25" hidden="1" customHeight="1" x14ac:dyDescent="0.15">
      <c r="A99" s="17"/>
      <c r="D99" s="7" t="s">
        <v>87</v>
      </c>
      <c r="F99" s="18"/>
      <c r="G99" s="21">
        <v>0</v>
      </c>
      <c r="H99" s="23"/>
      <c r="I99" s="21"/>
    </row>
    <row r="100" spans="1:9" s="7" customFormat="1" ht="17.25" customHeight="1" x14ac:dyDescent="0.15">
      <c r="A100" s="17"/>
      <c r="F100" s="18" t="s">
        <v>67</v>
      </c>
      <c r="G100" s="21"/>
      <c r="H100" s="24">
        <f>SUM(G97:G99)</f>
        <v>668643</v>
      </c>
      <c r="I100" s="21"/>
    </row>
    <row r="101" spans="1:9" s="7" customFormat="1" ht="17.25" customHeight="1" x14ac:dyDescent="0.15">
      <c r="A101" s="17"/>
      <c r="F101" s="18"/>
      <c r="G101" s="21"/>
      <c r="H101" s="23"/>
      <c r="I101" s="21"/>
    </row>
    <row r="102" spans="1:9" s="7" customFormat="1" ht="17.25" customHeight="1" x14ac:dyDescent="0.15">
      <c r="A102" s="17"/>
      <c r="F102" s="25" t="s">
        <v>68</v>
      </c>
      <c r="G102" s="21"/>
      <c r="H102" s="23"/>
      <c r="I102" s="24">
        <f>SUM(H94+H100)</f>
        <v>767121946</v>
      </c>
    </row>
    <row r="103" spans="1:9" s="7" customFormat="1" ht="17.25" customHeight="1" x14ac:dyDescent="0.15">
      <c r="A103" s="17"/>
      <c r="F103" s="18"/>
      <c r="G103" s="21"/>
      <c r="H103" s="23"/>
      <c r="I103" s="21"/>
    </row>
    <row r="104" spans="1:9" s="7" customFormat="1" ht="17.25" customHeight="1" x14ac:dyDescent="0.15">
      <c r="A104" s="17"/>
      <c r="B104" s="7" t="s">
        <v>69</v>
      </c>
      <c r="F104" s="25"/>
      <c r="G104" s="21"/>
      <c r="H104" s="23"/>
      <c r="I104" s="21">
        <f>SUM(I51-I102)</f>
        <v>3600534</v>
      </c>
    </row>
    <row r="105" spans="1:9" s="7" customFormat="1" ht="17.25" customHeight="1" x14ac:dyDescent="0.15">
      <c r="A105" s="17"/>
      <c r="F105" s="25"/>
      <c r="G105" s="21"/>
      <c r="H105" s="23"/>
      <c r="I105" s="21"/>
    </row>
    <row r="106" spans="1:9" s="7" customFormat="1" ht="17.25" customHeight="1" x14ac:dyDescent="0.15">
      <c r="A106" s="17" t="s">
        <v>70</v>
      </c>
      <c r="B106" s="7" t="s">
        <v>71</v>
      </c>
      <c r="F106" s="25"/>
      <c r="G106" s="21"/>
      <c r="H106" s="23"/>
      <c r="I106" s="21"/>
    </row>
    <row r="107" spans="1:9" s="7" customFormat="1" ht="17.25" hidden="1" customHeight="1" x14ac:dyDescent="0.15">
      <c r="A107" s="17"/>
      <c r="C107" s="7" t="s">
        <v>99</v>
      </c>
      <c r="F107" s="18"/>
      <c r="G107" s="21"/>
      <c r="H107" s="23"/>
      <c r="I107" s="21"/>
    </row>
    <row r="108" spans="1:9" s="7" customFormat="1" ht="17.25" hidden="1" customHeight="1" x14ac:dyDescent="0.15">
      <c r="A108" s="17"/>
      <c r="C108" s="7" t="s">
        <v>90</v>
      </c>
      <c r="F108" s="18"/>
      <c r="G108" s="21"/>
      <c r="H108" s="23"/>
      <c r="I108" s="21"/>
    </row>
    <row r="109" spans="1:9" s="7" customFormat="1" ht="17.25" customHeight="1" x14ac:dyDescent="0.15">
      <c r="A109" s="17"/>
      <c r="C109" s="7" t="s">
        <v>99</v>
      </c>
      <c r="F109" s="18"/>
      <c r="G109" s="24">
        <v>3731892</v>
      </c>
      <c r="H109" s="23"/>
      <c r="I109" s="21"/>
    </row>
    <row r="110" spans="1:9" s="7" customFormat="1" ht="17.25" customHeight="1" x14ac:dyDescent="0.15">
      <c r="A110" s="17"/>
      <c r="F110" s="25" t="s">
        <v>72</v>
      </c>
      <c r="G110" s="21"/>
      <c r="H110" s="24">
        <f>SUM(G109)</f>
        <v>3731892</v>
      </c>
      <c r="I110" s="21">
        <f>SUM(G107:G109)</f>
        <v>3731892</v>
      </c>
    </row>
    <row r="111" spans="1:9" s="7" customFormat="1" ht="17.25" customHeight="1" x14ac:dyDescent="0.15">
      <c r="A111" s="17"/>
      <c r="F111" s="18"/>
      <c r="G111" s="21"/>
      <c r="H111" s="23"/>
      <c r="I111" s="21"/>
    </row>
    <row r="112" spans="1:9" s="7" customFormat="1" ht="17.25" customHeight="1" x14ac:dyDescent="0.15">
      <c r="A112" s="17" t="s">
        <v>73</v>
      </c>
      <c r="B112" s="7" t="s">
        <v>74</v>
      </c>
      <c r="F112" s="18"/>
      <c r="G112" s="21"/>
      <c r="H112" s="23"/>
      <c r="I112" s="21"/>
    </row>
    <row r="113" spans="1:9" s="7" customFormat="1" ht="17.25" customHeight="1" x14ac:dyDescent="0.15">
      <c r="A113" s="17"/>
      <c r="C113" s="7" t="s">
        <v>104</v>
      </c>
      <c r="F113" s="18"/>
      <c r="G113" s="24">
        <v>249514</v>
      </c>
      <c r="H113" s="23"/>
      <c r="I113" s="21"/>
    </row>
    <row r="114" spans="1:9" s="7" customFormat="1" ht="17.25" hidden="1" customHeight="1" x14ac:dyDescent="0.15">
      <c r="A114" s="17"/>
      <c r="F114" s="18"/>
      <c r="G114" s="21"/>
      <c r="H114" s="21"/>
      <c r="I114" s="21"/>
    </row>
    <row r="115" spans="1:9" s="7" customFormat="1" ht="17.25" customHeight="1" x14ac:dyDescent="0.15">
      <c r="A115" s="17"/>
      <c r="F115" s="25" t="s">
        <v>75</v>
      </c>
      <c r="G115" s="21"/>
      <c r="H115" s="24">
        <f>SUM(G113)</f>
        <v>249514</v>
      </c>
      <c r="I115" s="21">
        <f>SUM(G113:G114)</f>
        <v>249514</v>
      </c>
    </row>
    <row r="116" spans="1:9" s="7" customFormat="1" ht="17.25" customHeight="1" x14ac:dyDescent="0.15">
      <c r="A116" s="17"/>
      <c r="F116" s="18"/>
      <c r="G116" s="21"/>
      <c r="H116" s="21"/>
      <c r="I116" s="21"/>
    </row>
    <row r="117" spans="1:9" s="7" customFormat="1" ht="18.75" customHeight="1" x14ac:dyDescent="0.15">
      <c r="A117" s="17"/>
      <c r="F117" s="18" t="s">
        <v>76</v>
      </c>
      <c r="G117" s="21"/>
      <c r="H117" s="23"/>
      <c r="I117" s="21">
        <f>SUM(I104+I110-I115)</f>
        <v>7082912</v>
      </c>
    </row>
    <row r="118" spans="1:9" s="7" customFormat="1" ht="18.75" customHeight="1" x14ac:dyDescent="0.15">
      <c r="A118" s="17"/>
      <c r="F118" s="18" t="s">
        <v>77</v>
      </c>
      <c r="G118" s="21"/>
      <c r="H118" s="23"/>
      <c r="I118" s="24">
        <v>201000</v>
      </c>
    </row>
    <row r="119" spans="1:9" s="7" customFormat="1" ht="18.75" customHeight="1" x14ac:dyDescent="0.15">
      <c r="A119" s="17"/>
      <c r="F119" s="18" t="s">
        <v>78</v>
      </c>
      <c r="G119" s="21"/>
      <c r="H119" s="23"/>
      <c r="I119" s="21">
        <f>SUM(I117-I118)</f>
        <v>6881912</v>
      </c>
    </row>
    <row r="120" spans="1:9" s="6" customFormat="1" ht="18.75" customHeight="1" x14ac:dyDescent="0.15">
      <c r="A120" s="17"/>
      <c r="B120" s="7"/>
      <c r="C120" s="7"/>
      <c r="D120" s="7"/>
      <c r="E120" s="7"/>
      <c r="F120" s="7" t="s">
        <v>79</v>
      </c>
      <c r="G120" s="21"/>
      <c r="H120" s="23"/>
      <c r="I120" s="24">
        <v>78650052</v>
      </c>
    </row>
    <row r="121" spans="1:9" s="6" customFormat="1" ht="18.75" customHeight="1" x14ac:dyDescent="0.15">
      <c r="A121" s="27"/>
      <c r="B121" s="28"/>
      <c r="C121" s="29"/>
      <c r="D121" s="29"/>
      <c r="E121" s="29"/>
      <c r="F121" s="30" t="s">
        <v>80</v>
      </c>
      <c r="G121" s="20"/>
      <c r="H121" s="24"/>
      <c r="I121" s="26">
        <v>85531964</v>
      </c>
    </row>
    <row r="122" spans="1:9" s="6" customFormat="1" ht="5.25" customHeight="1" x14ac:dyDescent="0.15">
      <c r="A122" s="7"/>
      <c r="B122" s="31"/>
      <c r="C122" s="7"/>
      <c r="D122" s="7"/>
      <c r="E122" s="7"/>
      <c r="F122" s="32"/>
      <c r="G122" s="16"/>
      <c r="H122" s="23"/>
      <c r="I122" s="23"/>
    </row>
    <row r="123" spans="1:9" s="6" customFormat="1" ht="18" customHeight="1" x14ac:dyDescent="0.15">
      <c r="A123" s="38"/>
      <c r="B123" s="31"/>
      <c r="C123" s="7"/>
      <c r="D123" s="7"/>
      <c r="E123" s="7"/>
      <c r="F123" s="32"/>
      <c r="G123" s="16"/>
      <c r="H123" s="23"/>
      <c r="I123" s="23"/>
    </row>
    <row r="124" spans="1:9" s="6" customFormat="1" ht="12.75" customHeight="1" x14ac:dyDescent="0.15">
      <c r="A124" s="7"/>
      <c r="B124" s="31"/>
      <c r="C124" s="7"/>
      <c r="D124" s="7"/>
      <c r="E124" s="7"/>
      <c r="F124" s="32"/>
      <c r="G124" s="16"/>
      <c r="H124" s="23"/>
      <c r="I124" s="23"/>
    </row>
    <row r="125" spans="1:9" s="6" customFormat="1" ht="21.75" customHeight="1" x14ac:dyDescent="0.15">
      <c r="A125" s="38" t="s">
        <v>81</v>
      </c>
      <c r="B125" s="31"/>
      <c r="C125" s="7"/>
      <c r="D125" s="7"/>
      <c r="E125" s="7"/>
      <c r="F125" s="32"/>
      <c r="G125" s="16"/>
      <c r="H125" s="23"/>
      <c r="I125" s="23"/>
    </row>
    <row r="126" spans="1:9" ht="17.25" customHeight="1" x14ac:dyDescent="0.15"/>
  </sheetData>
  <mergeCells count="5">
    <mergeCell ref="G5:I5"/>
    <mergeCell ref="G7:I7"/>
    <mergeCell ref="D14:F14"/>
    <mergeCell ref="D21:F21"/>
    <mergeCell ref="D25:F25"/>
  </mergeCells>
  <phoneticPr fontId="2"/>
  <printOptions horizontalCentered="1"/>
  <pageMargins left="0.51181102362204722" right="0.31496062992125984" top="0.47244094488188981" bottom="0.15748031496062992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</dc:creator>
  <cp:lastModifiedBy>みらいサポート税理士法人　＊</cp:lastModifiedBy>
  <cp:lastPrinted>2024-07-10T03:03:39Z</cp:lastPrinted>
  <dcterms:created xsi:type="dcterms:W3CDTF">2016-06-21T02:22:55Z</dcterms:created>
  <dcterms:modified xsi:type="dcterms:W3CDTF">2025-05-21T06:59:42Z</dcterms:modified>
</cp:coreProperties>
</file>