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70\share\①総会・理事会・運委会・中期計画\25理事・常任・総会\25事業計画\"/>
    </mc:Choice>
  </mc:AlternateContent>
  <xr:revisionPtr revIDLastSave="0" documentId="13_ncr:1_{993DCBFC-CB20-40E2-80AA-FE9A76B254AD}" xr6:coauthVersionLast="47" xr6:coauthVersionMax="47" xr10:uidLastSave="{00000000-0000-0000-0000-000000000000}"/>
  <bookViews>
    <workbookView xWindow="-120" yWindow="-120" windowWidth="29040" windowHeight="15720" xr2:uid="{58ACD664-99C3-4FDD-A599-CED6FACD5831}"/>
  </bookViews>
  <sheets>
    <sheet name="25年度予算 " sheetId="1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3" i="1" l="1"/>
  <c r="O82" i="1"/>
  <c r="O114" i="1" s="1"/>
  <c r="O12" i="1"/>
  <c r="M15" i="1" l="1"/>
  <c r="J41" i="1" l="1"/>
  <c r="C17" i="3"/>
  <c r="O71" i="1"/>
  <c r="O43" i="1"/>
  <c r="O31" i="1"/>
  <c r="O26" i="1"/>
  <c r="O16" i="1"/>
  <c r="F15" i="3"/>
  <c r="E15" i="3"/>
  <c r="D15" i="3"/>
  <c r="C15" i="3"/>
  <c r="B15" i="3"/>
  <c r="S113" i="1"/>
  <c r="Q113" i="1"/>
  <c r="P113" i="1"/>
  <c r="N113" i="1"/>
  <c r="L113" i="1"/>
  <c r="K113" i="1"/>
  <c r="I113" i="1"/>
  <c r="H113" i="1"/>
  <c r="G113" i="1"/>
  <c r="F113" i="1"/>
  <c r="E113" i="1"/>
  <c r="D113" i="1"/>
  <c r="C113" i="1"/>
  <c r="R112" i="1"/>
  <c r="J112" i="1"/>
  <c r="R111" i="1"/>
  <c r="J111" i="1"/>
  <c r="R110" i="1"/>
  <c r="J110" i="1"/>
  <c r="R109" i="1"/>
  <c r="J109" i="1"/>
  <c r="R108" i="1"/>
  <c r="J108" i="1"/>
  <c r="R107" i="1"/>
  <c r="J107" i="1"/>
  <c r="R106" i="1"/>
  <c r="J106" i="1"/>
  <c r="R105" i="1"/>
  <c r="J105" i="1"/>
  <c r="R104" i="1"/>
  <c r="J104" i="1"/>
  <c r="R103" i="1"/>
  <c r="J103" i="1"/>
  <c r="R102" i="1"/>
  <c r="J102" i="1"/>
  <c r="R101" i="1"/>
  <c r="J101" i="1"/>
  <c r="R100" i="1"/>
  <c r="J100" i="1"/>
  <c r="R99" i="1"/>
  <c r="J99" i="1"/>
  <c r="R98" i="1"/>
  <c r="J98" i="1"/>
  <c r="R97" i="1"/>
  <c r="J97" i="1"/>
  <c r="R96" i="1"/>
  <c r="J96" i="1"/>
  <c r="R95" i="1"/>
  <c r="J95" i="1"/>
  <c r="R94" i="1"/>
  <c r="J94" i="1"/>
  <c r="R93" i="1"/>
  <c r="J93" i="1"/>
  <c r="R92" i="1"/>
  <c r="J92" i="1"/>
  <c r="R91" i="1"/>
  <c r="J91" i="1"/>
  <c r="R90" i="1"/>
  <c r="J90" i="1"/>
  <c r="R89" i="1"/>
  <c r="M89" i="1"/>
  <c r="M113" i="1" s="1"/>
  <c r="J89" i="1"/>
  <c r="R88" i="1"/>
  <c r="J88" i="1"/>
  <c r="R87" i="1"/>
  <c r="J87" i="1"/>
  <c r="R86" i="1"/>
  <c r="J86" i="1"/>
  <c r="R85" i="1"/>
  <c r="J85" i="1"/>
  <c r="R84" i="1"/>
  <c r="J84" i="1"/>
  <c r="S82" i="1"/>
  <c r="S114" i="1" s="1"/>
  <c r="Q82" i="1"/>
  <c r="Q114" i="1" s="1"/>
  <c r="P82" i="1"/>
  <c r="N82" i="1"/>
  <c r="L82" i="1"/>
  <c r="K82" i="1"/>
  <c r="I82" i="1"/>
  <c r="H82" i="1"/>
  <c r="G82" i="1"/>
  <c r="F82" i="1"/>
  <c r="E82" i="1"/>
  <c r="D82" i="1"/>
  <c r="D114" i="1" s="1"/>
  <c r="C82" i="1"/>
  <c r="C114" i="1" s="1"/>
  <c r="R81" i="1"/>
  <c r="M81" i="1"/>
  <c r="J81" i="1"/>
  <c r="R80" i="1"/>
  <c r="M80" i="1"/>
  <c r="J80" i="1"/>
  <c r="R79" i="1"/>
  <c r="M79" i="1"/>
  <c r="J79" i="1"/>
  <c r="R78" i="1"/>
  <c r="M78" i="1"/>
  <c r="J78" i="1"/>
  <c r="R77" i="1"/>
  <c r="M77" i="1"/>
  <c r="J77" i="1"/>
  <c r="R76" i="1"/>
  <c r="M76" i="1"/>
  <c r="J76" i="1"/>
  <c r="R75" i="1"/>
  <c r="M75" i="1"/>
  <c r="J75" i="1"/>
  <c r="S71" i="1"/>
  <c r="Q71" i="1"/>
  <c r="P71" i="1"/>
  <c r="N71" i="1"/>
  <c r="L71" i="1"/>
  <c r="K71" i="1"/>
  <c r="I71" i="1"/>
  <c r="H71" i="1"/>
  <c r="G71" i="1"/>
  <c r="F71" i="1"/>
  <c r="E71" i="1"/>
  <c r="D71" i="1"/>
  <c r="C71" i="1"/>
  <c r="R70" i="1"/>
  <c r="M70" i="1"/>
  <c r="J70" i="1"/>
  <c r="R69" i="1"/>
  <c r="M69" i="1"/>
  <c r="J69" i="1"/>
  <c r="R68" i="1"/>
  <c r="M68" i="1"/>
  <c r="J68" i="1"/>
  <c r="T68" i="1" s="1"/>
  <c r="R67" i="1"/>
  <c r="M67" i="1"/>
  <c r="J67" i="1"/>
  <c r="R66" i="1"/>
  <c r="M66" i="1"/>
  <c r="J66" i="1"/>
  <c r="R65" i="1"/>
  <c r="M65" i="1"/>
  <c r="J65" i="1"/>
  <c r="R64" i="1"/>
  <c r="M64" i="1"/>
  <c r="J64" i="1"/>
  <c r="R63" i="1"/>
  <c r="M63" i="1"/>
  <c r="J63" i="1"/>
  <c r="R62" i="1"/>
  <c r="M62" i="1"/>
  <c r="J62" i="1"/>
  <c r="R61" i="1"/>
  <c r="M61" i="1"/>
  <c r="J61" i="1"/>
  <c r="R60" i="1"/>
  <c r="M60" i="1"/>
  <c r="J60" i="1"/>
  <c r="R59" i="1"/>
  <c r="M59" i="1"/>
  <c r="J59" i="1"/>
  <c r="R58" i="1"/>
  <c r="M58" i="1"/>
  <c r="J58" i="1"/>
  <c r="R57" i="1"/>
  <c r="M57" i="1"/>
  <c r="J57" i="1"/>
  <c r="R56" i="1"/>
  <c r="M56" i="1"/>
  <c r="J56" i="1"/>
  <c r="R55" i="1"/>
  <c r="M55" i="1"/>
  <c r="J55" i="1"/>
  <c r="R54" i="1"/>
  <c r="M54" i="1"/>
  <c r="J54" i="1"/>
  <c r="R53" i="1"/>
  <c r="M53" i="1"/>
  <c r="J53" i="1"/>
  <c r="R52" i="1"/>
  <c r="M52" i="1"/>
  <c r="J52" i="1"/>
  <c r="R51" i="1"/>
  <c r="M51" i="1"/>
  <c r="J51" i="1"/>
  <c r="R50" i="1"/>
  <c r="M50" i="1"/>
  <c r="J50" i="1"/>
  <c r="R49" i="1"/>
  <c r="M49" i="1"/>
  <c r="J49" i="1"/>
  <c r="R48" i="1"/>
  <c r="M48" i="1"/>
  <c r="J48" i="1"/>
  <c r="R47" i="1"/>
  <c r="M47" i="1"/>
  <c r="J47" i="1"/>
  <c r="R46" i="1"/>
  <c r="M46" i="1"/>
  <c r="J46" i="1"/>
  <c r="R45" i="1"/>
  <c r="M45" i="1"/>
  <c r="J45" i="1"/>
  <c r="S43" i="1"/>
  <c r="Q43" i="1"/>
  <c r="P43" i="1"/>
  <c r="N43" i="1"/>
  <c r="L43" i="1"/>
  <c r="K43" i="1"/>
  <c r="I43" i="1"/>
  <c r="H43" i="1"/>
  <c r="G43" i="1"/>
  <c r="F43" i="1"/>
  <c r="E43" i="1"/>
  <c r="D43" i="1"/>
  <c r="C43" i="1"/>
  <c r="R42" i="1"/>
  <c r="M42" i="1"/>
  <c r="J42" i="1"/>
  <c r="R41" i="1"/>
  <c r="M41" i="1"/>
  <c r="R40" i="1"/>
  <c r="M40" i="1"/>
  <c r="J40" i="1"/>
  <c r="R39" i="1"/>
  <c r="M39" i="1"/>
  <c r="J39" i="1"/>
  <c r="M38" i="1"/>
  <c r="J38" i="1"/>
  <c r="R37" i="1"/>
  <c r="M37" i="1"/>
  <c r="J37" i="1"/>
  <c r="R36" i="1"/>
  <c r="M36" i="1"/>
  <c r="J36" i="1"/>
  <c r="S31" i="1"/>
  <c r="Q31" i="1"/>
  <c r="P31" i="1"/>
  <c r="N31" i="1"/>
  <c r="L31" i="1"/>
  <c r="K31" i="1"/>
  <c r="H31" i="1"/>
  <c r="G31" i="1"/>
  <c r="F31" i="1"/>
  <c r="E31" i="1"/>
  <c r="D31" i="1"/>
  <c r="C31" i="1"/>
  <c r="R30" i="1"/>
  <c r="M30" i="1"/>
  <c r="J30" i="1"/>
  <c r="R29" i="1"/>
  <c r="M29" i="1"/>
  <c r="J29" i="1"/>
  <c r="R28" i="1"/>
  <c r="M28" i="1"/>
  <c r="J28" i="1"/>
  <c r="S26" i="1"/>
  <c r="Q26" i="1"/>
  <c r="P26" i="1"/>
  <c r="N26" i="1"/>
  <c r="L26" i="1"/>
  <c r="K26" i="1"/>
  <c r="I26" i="1"/>
  <c r="H26" i="1"/>
  <c r="G26" i="1"/>
  <c r="F26" i="1"/>
  <c r="E26" i="1"/>
  <c r="D26" i="1"/>
  <c r="C26" i="1"/>
  <c r="R25" i="1"/>
  <c r="M25" i="1"/>
  <c r="J25" i="1"/>
  <c r="R24" i="1"/>
  <c r="M24" i="1"/>
  <c r="J24" i="1"/>
  <c r="R23" i="1"/>
  <c r="M23" i="1"/>
  <c r="J23" i="1"/>
  <c r="S21" i="1"/>
  <c r="Q21" i="1"/>
  <c r="P21" i="1"/>
  <c r="N21" i="1"/>
  <c r="L21" i="1"/>
  <c r="K21" i="1"/>
  <c r="I21" i="1"/>
  <c r="H21" i="1"/>
  <c r="G21" i="1"/>
  <c r="F21" i="1"/>
  <c r="E21" i="1"/>
  <c r="D21" i="1"/>
  <c r="C21" i="1"/>
  <c r="R20" i="1"/>
  <c r="M20" i="1"/>
  <c r="J20" i="1"/>
  <c r="R19" i="1"/>
  <c r="M19" i="1"/>
  <c r="J19" i="1"/>
  <c r="R18" i="1"/>
  <c r="M18" i="1"/>
  <c r="J18" i="1"/>
  <c r="S16" i="1"/>
  <c r="Q16" i="1"/>
  <c r="P16" i="1"/>
  <c r="N16" i="1"/>
  <c r="L16" i="1"/>
  <c r="K16" i="1"/>
  <c r="I16" i="1"/>
  <c r="H16" i="1"/>
  <c r="G16" i="1"/>
  <c r="F16" i="1"/>
  <c r="E16" i="1"/>
  <c r="D16" i="1"/>
  <c r="C16" i="1"/>
  <c r="R15" i="1"/>
  <c r="J15" i="1"/>
  <c r="R14" i="1"/>
  <c r="M14" i="1"/>
  <c r="J14" i="1"/>
  <c r="S12" i="1"/>
  <c r="Q12" i="1"/>
  <c r="P12" i="1"/>
  <c r="N12" i="1"/>
  <c r="L12" i="1"/>
  <c r="K12" i="1"/>
  <c r="I12" i="1"/>
  <c r="H12" i="1"/>
  <c r="G12" i="1"/>
  <c r="F12" i="1"/>
  <c r="E12" i="1"/>
  <c r="D12" i="1"/>
  <c r="C12" i="1"/>
  <c r="R11" i="1"/>
  <c r="M11" i="1"/>
  <c r="J11" i="1"/>
  <c r="R10" i="1"/>
  <c r="M10" i="1"/>
  <c r="J10" i="1"/>
  <c r="R9" i="1"/>
  <c r="M9" i="1"/>
  <c r="J9" i="1"/>
  <c r="O72" i="1" l="1"/>
  <c r="O115" i="1" s="1"/>
  <c r="T51" i="1"/>
  <c r="T67" i="1"/>
  <c r="T24" i="1"/>
  <c r="T78" i="1"/>
  <c r="T91" i="1"/>
  <c r="T93" i="1"/>
  <c r="T95" i="1"/>
  <c r="T99" i="1"/>
  <c r="T101" i="1"/>
  <c r="T103" i="1"/>
  <c r="T107" i="1"/>
  <c r="T109" i="1"/>
  <c r="T111" i="1"/>
  <c r="O32" i="1"/>
  <c r="O116" i="1" s="1"/>
  <c r="T96" i="1"/>
  <c r="T104" i="1"/>
  <c r="T112" i="1"/>
  <c r="T56" i="1"/>
  <c r="T52" i="1"/>
  <c r="T47" i="1"/>
  <c r="T40" i="1"/>
  <c r="T37" i="1"/>
  <c r="T29" i="1"/>
  <c r="T49" i="1"/>
  <c r="T65" i="1"/>
  <c r="T85" i="1"/>
  <c r="T11" i="1"/>
  <c r="T59" i="1"/>
  <c r="T63" i="1"/>
  <c r="C72" i="1"/>
  <c r="C115" i="1" s="1"/>
  <c r="F114" i="1"/>
  <c r="T30" i="1"/>
  <c r="T50" i="1"/>
  <c r="T66" i="1"/>
  <c r="T19" i="1"/>
  <c r="T61" i="1"/>
  <c r="T80" i="1"/>
  <c r="T90" i="1"/>
  <c r="T98" i="1"/>
  <c r="T106" i="1"/>
  <c r="T20" i="1"/>
  <c r="T23" i="1"/>
  <c r="T46" i="1"/>
  <c r="T62" i="1"/>
  <c r="T81" i="1"/>
  <c r="T84" i="1"/>
  <c r="T9" i="1"/>
  <c r="T38" i="1"/>
  <c r="T57" i="1"/>
  <c r="T92" i="1"/>
  <c r="T100" i="1"/>
  <c r="T108" i="1"/>
  <c r="T39" i="1"/>
  <c r="G72" i="1"/>
  <c r="T58" i="1"/>
  <c r="T77" i="1"/>
  <c r="T86" i="1"/>
  <c r="T10" i="1"/>
  <c r="T53" i="1"/>
  <c r="T69" i="1"/>
  <c r="T94" i="1"/>
  <c r="T102" i="1"/>
  <c r="T110" i="1"/>
  <c r="T25" i="1"/>
  <c r="T28" i="1"/>
  <c r="I72" i="1"/>
  <c r="T48" i="1"/>
  <c r="T64" i="1"/>
  <c r="T87" i="1"/>
  <c r="T54" i="1"/>
  <c r="T70" i="1"/>
  <c r="T75" i="1"/>
  <c r="T88" i="1"/>
  <c r="T15" i="1"/>
  <c r="T41" i="1"/>
  <c r="T60" i="1"/>
  <c r="T79" i="1"/>
  <c r="T89" i="1"/>
  <c r="T55" i="1"/>
  <c r="T76" i="1"/>
  <c r="T97" i="1"/>
  <c r="T105" i="1"/>
  <c r="H72" i="1"/>
  <c r="T45" i="1"/>
  <c r="K72" i="1"/>
  <c r="F72" i="1"/>
  <c r="H15" i="3"/>
  <c r="T36" i="1"/>
  <c r="E72" i="1"/>
  <c r="D72" i="1"/>
  <c r="D115" i="1" s="1"/>
  <c r="T18" i="1"/>
  <c r="T14" i="1"/>
  <c r="M21" i="1"/>
  <c r="J43" i="1"/>
  <c r="R16" i="1"/>
  <c r="E114" i="1"/>
  <c r="R71" i="1"/>
  <c r="M43" i="1"/>
  <c r="Q32" i="1"/>
  <c r="C32" i="1"/>
  <c r="G114" i="1"/>
  <c r="M71" i="1"/>
  <c r="M31" i="1"/>
  <c r="I114" i="1"/>
  <c r="K114" i="1"/>
  <c r="K115" i="1" s="1"/>
  <c r="N72" i="1"/>
  <c r="M26" i="1"/>
  <c r="J12" i="1"/>
  <c r="S72" i="1"/>
  <c r="S115" i="1" s="1"/>
  <c r="P114" i="1"/>
  <c r="L72" i="1"/>
  <c r="R31" i="1"/>
  <c r="F32" i="1"/>
  <c r="L114" i="1"/>
  <c r="P72" i="1"/>
  <c r="Q72" i="1"/>
  <c r="Q115" i="1" s="1"/>
  <c r="M12" i="1"/>
  <c r="K32" i="1"/>
  <c r="R12" i="1"/>
  <c r="D32" i="1"/>
  <c r="G32" i="1"/>
  <c r="R82" i="1"/>
  <c r="H114" i="1"/>
  <c r="H115" i="1" s="1"/>
  <c r="R113" i="1"/>
  <c r="L32" i="1"/>
  <c r="J82" i="1"/>
  <c r="J16" i="1"/>
  <c r="H32" i="1"/>
  <c r="N114" i="1"/>
  <c r="R21" i="1"/>
  <c r="R26" i="1"/>
  <c r="R43" i="1"/>
  <c r="S32" i="1"/>
  <c r="N32" i="1"/>
  <c r="E32" i="1"/>
  <c r="I32" i="1"/>
  <c r="P32" i="1"/>
  <c r="M16" i="1"/>
  <c r="J113" i="1"/>
  <c r="J31" i="1"/>
  <c r="J71" i="1"/>
  <c r="J21" i="1"/>
  <c r="J26" i="1"/>
  <c r="M82" i="1"/>
  <c r="M114" i="1" s="1"/>
  <c r="F115" i="1" l="1"/>
  <c r="F116" i="1" s="1"/>
  <c r="T26" i="1"/>
  <c r="R114" i="1"/>
  <c r="I115" i="1"/>
  <c r="I116" i="1" s="1"/>
  <c r="T16" i="1"/>
  <c r="R72" i="1"/>
  <c r="S116" i="1"/>
  <c r="G115" i="1"/>
  <c r="G116" i="1" s="1"/>
  <c r="E115" i="1"/>
  <c r="E116" i="1" s="1"/>
  <c r="Q116" i="1"/>
  <c r="D116" i="1"/>
  <c r="R32" i="1"/>
  <c r="L115" i="1"/>
  <c r="L116" i="1" s="1"/>
  <c r="J72" i="1"/>
  <c r="P115" i="1"/>
  <c r="P116" i="1" s="1"/>
  <c r="M32" i="1"/>
  <c r="M72" i="1"/>
  <c r="M115" i="1" s="1"/>
  <c r="C116" i="1"/>
  <c r="K116" i="1"/>
  <c r="N115" i="1"/>
  <c r="N116" i="1" s="1"/>
  <c r="T12" i="1"/>
  <c r="T43" i="1"/>
  <c r="T113" i="1"/>
  <c r="T71" i="1"/>
  <c r="J32" i="1"/>
  <c r="T31" i="1"/>
  <c r="T21" i="1"/>
  <c r="H116" i="1"/>
  <c r="T82" i="1"/>
  <c r="J114" i="1"/>
  <c r="R115" i="1" l="1"/>
  <c r="J115" i="1"/>
  <c r="J116" i="1" s="1"/>
  <c r="R116" i="1"/>
  <c r="M116" i="1"/>
  <c r="T32" i="1"/>
  <c r="T72" i="1"/>
  <c r="T114" i="1"/>
  <c r="T115" i="1" l="1"/>
  <c r="T116" i="1" s="1"/>
  <c r="T118" i="1" s="1"/>
</calcChain>
</file>

<file path=xl/sharedStrings.xml><?xml version="1.0" encoding="utf-8"?>
<sst xmlns="http://schemas.openxmlformats.org/spreadsheetml/2006/main" count="290" uniqueCount="155">
  <si>
    <t/>
  </si>
  <si>
    <t>一般会計</t>
    <rPh sb="0" eb="4">
      <t>イッパンカイケイ</t>
    </rPh>
    <phoneticPr fontId="1"/>
  </si>
  <si>
    <t>とちコミ会計</t>
    <rPh sb="4" eb="6">
      <t>カイケイ</t>
    </rPh>
    <phoneticPr fontId="1"/>
  </si>
  <si>
    <t>県北事務所会計</t>
    <rPh sb="0" eb="7">
      <t>ケンホクジムショカイケイ</t>
    </rPh>
    <phoneticPr fontId="1"/>
  </si>
  <si>
    <t>講師派遣事業</t>
  </si>
  <si>
    <t>広報</t>
  </si>
  <si>
    <t>ふくしま生活再建支援拠点</t>
  </si>
  <si>
    <t>フードバンク</t>
  </si>
  <si>
    <t>SAVE JAPAN</t>
  </si>
  <si>
    <t>災害全般</t>
  </si>
  <si>
    <t>共通（一般）</t>
  </si>
  <si>
    <t>一般会計合計</t>
    <rPh sb="4" eb="6">
      <t>ゴウケイ</t>
    </rPh>
    <phoneticPr fontId="1"/>
  </si>
  <si>
    <t>こどもプロジェクト</t>
  </si>
  <si>
    <t>とちコミ共通</t>
  </si>
  <si>
    <t>とちぎコミュニティ基金合計</t>
    <rPh sb="11" eb="13">
      <t>ゴウケイ</t>
    </rPh>
    <phoneticPr fontId="1"/>
  </si>
  <si>
    <t>こども食堂（県北）</t>
  </si>
  <si>
    <t>ﾌｰﾄﾞﾊﾞﾝｸ（県北）</t>
  </si>
  <si>
    <t>共通（県北）</t>
  </si>
  <si>
    <t>県北支部合計</t>
    <rPh sb="4" eb="6">
      <t>ゴウケイ</t>
    </rPh>
    <phoneticPr fontId="1"/>
  </si>
  <si>
    <t>全事業所(共通)</t>
  </si>
  <si>
    <t>全事業所合計</t>
    <rPh sb="4" eb="6">
      <t>ゴウケイ</t>
    </rPh>
    <phoneticPr fontId="1"/>
  </si>
  <si>
    <t>勘定科目名称</t>
  </si>
  <si>
    <t>《経常増減の部》</t>
  </si>
  <si>
    <t>【経常収益】</t>
  </si>
  <si>
    <t>【受取会費】</t>
  </si>
  <si>
    <t>支持会員</t>
  </si>
  <si>
    <t>賛助会員</t>
  </si>
  <si>
    <t>団体会員</t>
  </si>
  <si>
    <t>受取会費　計</t>
  </si>
  <si>
    <t>【受取寄付金】</t>
  </si>
  <si>
    <t>寄付金</t>
  </si>
  <si>
    <t>ボランティア受入評価益</t>
  </si>
  <si>
    <t>受取寄付金  計</t>
  </si>
  <si>
    <t>【受取助成金等】</t>
  </si>
  <si>
    <t>民間助成金</t>
  </si>
  <si>
    <t>受取負担金</t>
  </si>
  <si>
    <t>受取補助金</t>
  </si>
  <si>
    <t>受取助成金等  計</t>
  </si>
  <si>
    <t>【事業収益】</t>
  </si>
  <si>
    <t>事業　収益</t>
  </si>
  <si>
    <t>受託事業収益</t>
  </si>
  <si>
    <t>その他事業収益</t>
  </si>
  <si>
    <t>事業収益  計</t>
  </si>
  <si>
    <t>【その他収益】</t>
  </si>
  <si>
    <t>受取　利息</t>
  </si>
  <si>
    <t>為替　差益</t>
  </si>
  <si>
    <t>雑　収　益</t>
  </si>
  <si>
    <t>その他収益  計</t>
  </si>
  <si>
    <t>経常収益  計</t>
  </si>
  <si>
    <t>【経常費用】</t>
  </si>
  <si>
    <t>【事業費】</t>
  </si>
  <si>
    <t>（人件費）</t>
  </si>
  <si>
    <t>給料　手当(事業)</t>
  </si>
  <si>
    <t>臨時雇賃金</t>
  </si>
  <si>
    <t>ボランティア評価費用</t>
  </si>
  <si>
    <t>退職給付費用(事業)</t>
  </si>
  <si>
    <t>通　勤　費(事業)</t>
  </si>
  <si>
    <t>法定福利費(事業)</t>
  </si>
  <si>
    <t>福利厚生費(事業)</t>
  </si>
  <si>
    <t>人件費計</t>
  </si>
  <si>
    <t>（その他経費）</t>
  </si>
  <si>
    <t>業務委託費（事業）</t>
  </si>
  <si>
    <t>食料購入費</t>
  </si>
  <si>
    <t>諸謝金（事業）</t>
  </si>
  <si>
    <t>印刷製本費(事業)</t>
  </si>
  <si>
    <t>会　議　費(事業)</t>
  </si>
  <si>
    <t>旅費交通費(事業)</t>
  </si>
  <si>
    <t>燃　料　費(事業)</t>
  </si>
  <si>
    <t>通信運搬費(事業)</t>
  </si>
  <si>
    <t>消耗品　費(事業)</t>
  </si>
  <si>
    <t>消耗品備品費(事業)</t>
  </si>
  <si>
    <t>修　繕　費(事業)</t>
  </si>
  <si>
    <t>水道光熱費(事業)</t>
  </si>
  <si>
    <t>地代　家賃(事業)</t>
  </si>
  <si>
    <t>賃  借  料(事業)</t>
  </si>
  <si>
    <t>施設等評価費用</t>
  </si>
  <si>
    <t>減価償却費(事業)</t>
  </si>
  <si>
    <t>保　険　料(事業)</t>
  </si>
  <si>
    <t>諸　会　費(事業)</t>
  </si>
  <si>
    <t>租税　公課(事業)</t>
  </si>
  <si>
    <t>研　修　費(事業)</t>
  </si>
  <si>
    <t>支払手数料(事業)</t>
  </si>
  <si>
    <t>支払助成金(事業)</t>
  </si>
  <si>
    <t>支払寄付金(事業)</t>
  </si>
  <si>
    <t>支払　利息(事業)</t>
  </si>
  <si>
    <t>雑　　　費(事業)</t>
  </si>
  <si>
    <t>事務局経費</t>
  </si>
  <si>
    <t>その他経費計</t>
  </si>
  <si>
    <t>事業費  計</t>
  </si>
  <si>
    <t>【管理費】</t>
  </si>
  <si>
    <t>給料　手当</t>
  </si>
  <si>
    <t>役員　報酬</t>
  </si>
  <si>
    <t>通　勤　費</t>
  </si>
  <si>
    <t>法定福利費</t>
  </si>
  <si>
    <t>福利厚生費</t>
  </si>
  <si>
    <t>ボランティア受入れ評価費用</t>
  </si>
  <si>
    <t>印刷製本費</t>
  </si>
  <si>
    <t>会　議　費</t>
  </si>
  <si>
    <t>旅費交通費</t>
  </si>
  <si>
    <t>車　両　費</t>
  </si>
  <si>
    <t>車両燃料費</t>
  </si>
  <si>
    <t>通信運搬費</t>
  </si>
  <si>
    <t>事務用品費</t>
  </si>
  <si>
    <t>消耗・備品費</t>
  </si>
  <si>
    <t>修　繕　費</t>
  </si>
  <si>
    <t>水道光熱費</t>
  </si>
  <si>
    <t>地代　家賃</t>
  </si>
  <si>
    <t>賃　借　料</t>
  </si>
  <si>
    <t>広告宣伝費</t>
  </si>
  <si>
    <t>渉外費</t>
  </si>
  <si>
    <t>新聞図書費</t>
  </si>
  <si>
    <t>減価償却費</t>
  </si>
  <si>
    <t>保　険　料</t>
  </si>
  <si>
    <t>諸　会　費</t>
  </si>
  <si>
    <t>慶　弔　費</t>
  </si>
  <si>
    <t>租税　公課</t>
  </si>
  <si>
    <t>支払手数料</t>
  </si>
  <si>
    <t>諸謝金</t>
  </si>
  <si>
    <t>委託費</t>
  </si>
  <si>
    <t>支払　利息</t>
  </si>
  <si>
    <t>貸倒引当金繰入額</t>
  </si>
  <si>
    <t>災害活動支援初動活動費</t>
  </si>
  <si>
    <t>寄付金支出</t>
  </si>
  <si>
    <t>助成金支出</t>
  </si>
  <si>
    <t>雑　　　費</t>
  </si>
  <si>
    <t>管理費  計</t>
  </si>
  <si>
    <t>経常費用  計</t>
  </si>
  <si>
    <t>当期経常増減額</t>
  </si>
  <si>
    <t>県北支部</t>
  </si>
  <si>
    <t>全事業所</t>
  </si>
  <si>
    <t>前期繰越賞味財産額</t>
    <rPh sb="0" eb="2">
      <t>ゼンキ</t>
    </rPh>
    <rPh sb="2" eb="4">
      <t>クリコシ</t>
    </rPh>
    <rPh sb="4" eb="6">
      <t>ショウミ</t>
    </rPh>
    <rPh sb="6" eb="9">
      <t>ザイサンガク</t>
    </rPh>
    <phoneticPr fontId="1"/>
  </si>
  <si>
    <t>次期繰越賞味財産額</t>
    <rPh sb="0" eb="2">
      <t>ジキ</t>
    </rPh>
    <rPh sb="2" eb="4">
      <t>クリコシ</t>
    </rPh>
    <rPh sb="4" eb="6">
      <t>ショウミ</t>
    </rPh>
    <rPh sb="6" eb="9">
      <t>ザイサンガク</t>
    </rPh>
    <phoneticPr fontId="1"/>
  </si>
  <si>
    <t>ふくしま生活再建支援拠点</t>
    <phoneticPr fontId="1"/>
  </si>
  <si>
    <t>給与</t>
    <rPh sb="0" eb="2">
      <t>キュウヨ</t>
    </rPh>
    <phoneticPr fontId="1"/>
  </si>
  <si>
    <t>矢野</t>
    <rPh sb="0" eb="2">
      <t>ヤノ</t>
    </rPh>
    <phoneticPr fontId="1"/>
  </si>
  <si>
    <t>一般</t>
    <rPh sb="0" eb="2">
      <t>イッパン</t>
    </rPh>
    <phoneticPr fontId="1"/>
  </si>
  <si>
    <t>福島</t>
    <rPh sb="0" eb="2">
      <t>フクシマ</t>
    </rPh>
    <phoneticPr fontId="1"/>
  </si>
  <si>
    <t>法定福利費</t>
    <rPh sb="0" eb="5">
      <t>ホウテイフクリヒ</t>
    </rPh>
    <phoneticPr fontId="1"/>
  </si>
  <si>
    <t>徳山</t>
    <rPh sb="0" eb="2">
      <t>トクヤマ</t>
    </rPh>
    <phoneticPr fontId="1"/>
  </si>
  <si>
    <t>管理費</t>
    <rPh sb="0" eb="3">
      <t>カンリヒ</t>
    </rPh>
    <phoneticPr fontId="1"/>
  </si>
  <si>
    <t>小澤</t>
    <rPh sb="0" eb="2">
      <t>オザワ</t>
    </rPh>
    <phoneticPr fontId="1"/>
  </si>
  <si>
    <t>安井</t>
    <rPh sb="0" eb="2">
      <t>ヤスイ</t>
    </rPh>
    <phoneticPr fontId="1"/>
  </si>
  <si>
    <t>松葉</t>
    <rPh sb="0" eb="2">
      <t>マツバ</t>
    </rPh>
    <phoneticPr fontId="1"/>
  </si>
  <si>
    <t>バイト</t>
    <phoneticPr fontId="1"/>
  </si>
  <si>
    <t>人件費合計</t>
    <rPh sb="0" eb="5">
      <t>ジンケンヒゴウケイ</t>
    </rPh>
    <phoneticPr fontId="1"/>
  </si>
  <si>
    <t>門馬</t>
    <rPh sb="0" eb="2">
      <t>モンマ</t>
    </rPh>
    <phoneticPr fontId="1"/>
  </si>
  <si>
    <t>県北</t>
    <rPh sb="0" eb="2">
      <t>ケンホク</t>
    </rPh>
    <phoneticPr fontId="1"/>
  </si>
  <si>
    <t>藤田</t>
    <rPh sb="0" eb="2">
      <t>フジタ</t>
    </rPh>
    <phoneticPr fontId="1"/>
  </si>
  <si>
    <t>實</t>
    <rPh sb="0" eb="1">
      <t>ミノル</t>
    </rPh>
    <phoneticPr fontId="1"/>
  </si>
  <si>
    <t>県北A</t>
    <rPh sb="0" eb="2">
      <t>ケンホク</t>
    </rPh>
    <phoneticPr fontId="1"/>
  </si>
  <si>
    <t>　</t>
    <phoneticPr fontId="1"/>
  </si>
  <si>
    <t>ほほえみセンター</t>
    <phoneticPr fontId="1"/>
  </si>
  <si>
    <t>退職給付引当金</t>
    <rPh sb="4" eb="7">
      <t>ヒキアテキン</t>
    </rPh>
    <phoneticPr fontId="1"/>
  </si>
  <si>
    <t>ほほえみセンター</t>
  </si>
  <si>
    <t>2025年度とちぎボランティアネットワーク予算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</si>
</sst>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38" fontId="0" fillId="0" borderId="0" xfId="1" applyFont="1" applyAlignment="1"/>
    <xf numFmtId="38" fontId="0" fillId="0" borderId="0" xfId="0" applyNumberFormat="1"/>
    <xf numFmtId="176" fontId="0" fillId="0" borderId="0" xfId="0" applyNumberFormat="1"/>
    <xf numFmtId="176" fontId="2" fillId="0" borderId="0" xfId="0" applyNumberFormat="1" applyFont="1"/>
    <xf numFmtId="176" fontId="0" fillId="0" borderId="1" xfId="0" applyNumberFormat="1" applyBorder="1" applyAlignment="1">
      <alignment shrinkToFit="1"/>
    </xf>
    <xf numFmtId="176" fontId="0" fillId="0" borderId="3" xfId="0" applyNumberFormat="1" applyBorder="1" applyAlignment="1">
      <alignment shrinkToFit="1"/>
    </xf>
    <xf numFmtId="176" fontId="0" fillId="0" borderId="36" xfId="0" applyNumberFormat="1" applyBorder="1"/>
    <xf numFmtId="176" fontId="0" fillId="0" borderId="8" xfId="0" applyNumberFormat="1" applyBorder="1" applyAlignment="1">
      <alignment shrinkToFit="1"/>
    </xf>
    <xf numFmtId="176" fontId="0" fillId="0" borderId="9" xfId="0" applyNumberFormat="1" applyBorder="1" applyAlignment="1">
      <alignment shrinkToFit="1"/>
    </xf>
    <xf numFmtId="176" fontId="0" fillId="0" borderId="0" xfId="0" applyNumberFormat="1" applyAlignment="1">
      <alignment shrinkToFit="1"/>
    </xf>
    <xf numFmtId="176" fontId="0" fillId="0" borderId="29" xfId="0" applyNumberFormat="1" applyBorder="1" applyAlignment="1">
      <alignment shrinkToFit="1"/>
    </xf>
    <xf numFmtId="176" fontId="0" fillId="0" borderId="38" xfId="0" applyNumberFormat="1" applyBorder="1" applyAlignment="1">
      <alignment shrinkToFit="1"/>
    </xf>
    <xf numFmtId="176" fontId="4" fillId="0" borderId="0" xfId="0" applyNumberFormat="1" applyFont="1" applyAlignment="1">
      <alignment shrinkToFit="1"/>
    </xf>
    <xf numFmtId="176" fontId="3" fillId="0" borderId="0" xfId="0" applyNumberFormat="1" applyFont="1" applyAlignment="1">
      <alignment shrinkToFit="1"/>
    </xf>
    <xf numFmtId="176" fontId="5" fillId="0" borderId="0" xfId="0" applyNumberFormat="1" applyFont="1" applyAlignment="1">
      <alignment shrinkToFit="1"/>
    </xf>
    <xf numFmtId="176" fontId="0" fillId="0" borderId="10" xfId="0" applyNumberFormat="1" applyBorder="1" applyAlignment="1">
      <alignment shrinkToFit="1"/>
    </xf>
    <xf numFmtId="176" fontId="0" fillId="0" borderId="11" xfId="0" applyNumberFormat="1" applyBorder="1" applyAlignment="1">
      <alignment shrinkToFit="1"/>
    </xf>
    <xf numFmtId="176" fontId="0" fillId="0" borderId="12" xfId="0" applyNumberFormat="1" applyBorder="1" applyAlignment="1">
      <alignment shrinkToFit="1"/>
    </xf>
    <xf numFmtId="176" fontId="0" fillId="0" borderId="30" xfId="0" applyNumberFormat="1" applyBorder="1" applyAlignment="1">
      <alignment shrinkToFit="1"/>
    </xf>
    <xf numFmtId="176" fontId="0" fillId="0" borderId="39" xfId="0" applyNumberFormat="1" applyBorder="1" applyAlignment="1">
      <alignment shrinkToFit="1"/>
    </xf>
    <xf numFmtId="176" fontId="0" fillId="0" borderId="13" xfId="0" applyNumberFormat="1" applyBorder="1" applyAlignment="1">
      <alignment shrinkToFit="1"/>
    </xf>
    <xf numFmtId="176" fontId="0" fillId="0" borderId="14" xfId="0" applyNumberFormat="1" applyBorder="1" applyAlignment="1">
      <alignment shrinkToFit="1"/>
    </xf>
    <xf numFmtId="176" fontId="0" fillId="0" borderId="15" xfId="0" applyNumberFormat="1" applyBorder="1" applyAlignment="1">
      <alignment shrinkToFit="1"/>
    </xf>
    <xf numFmtId="176" fontId="0" fillId="0" borderId="31" xfId="0" applyNumberFormat="1" applyBorder="1" applyAlignment="1">
      <alignment shrinkToFit="1"/>
    </xf>
    <xf numFmtId="176" fontId="0" fillId="0" borderId="40" xfId="0" applyNumberFormat="1" applyBorder="1" applyAlignment="1">
      <alignment shrinkToFit="1"/>
    </xf>
    <xf numFmtId="176" fontId="6" fillId="0" borderId="0" xfId="0" applyNumberFormat="1" applyFont="1" applyAlignment="1">
      <alignment shrinkToFit="1"/>
    </xf>
    <xf numFmtId="176" fontId="0" fillId="0" borderId="16" xfId="0" applyNumberFormat="1" applyBorder="1" applyAlignment="1">
      <alignment shrinkToFit="1"/>
    </xf>
    <xf numFmtId="176" fontId="0" fillId="0" borderId="17" xfId="0" applyNumberFormat="1" applyBorder="1" applyAlignment="1">
      <alignment shrinkToFit="1"/>
    </xf>
    <xf numFmtId="176" fontId="0" fillId="0" borderId="18" xfId="0" applyNumberFormat="1" applyBorder="1" applyAlignment="1">
      <alignment shrinkToFit="1"/>
    </xf>
    <xf numFmtId="176" fontId="0" fillId="0" borderId="32" xfId="0" applyNumberFormat="1" applyBorder="1" applyAlignment="1">
      <alignment shrinkToFit="1"/>
    </xf>
    <xf numFmtId="176" fontId="0" fillId="0" borderId="41" xfId="0" applyNumberFormat="1" applyBorder="1" applyAlignment="1">
      <alignment shrinkToFit="1"/>
    </xf>
    <xf numFmtId="176" fontId="0" fillId="0" borderId="19" xfId="0" applyNumberFormat="1" applyBorder="1" applyAlignment="1">
      <alignment shrinkToFit="1"/>
    </xf>
    <xf numFmtId="176" fontId="0" fillId="0" borderId="20" xfId="0" applyNumberFormat="1" applyBorder="1" applyAlignment="1">
      <alignment shrinkToFit="1"/>
    </xf>
    <xf numFmtId="176" fontId="0" fillId="0" borderId="21" xfId="0" applyNumberFormat="1" applyBorder="1" applyAlignment="1">
      <alignment shrinkToFit="1"/>
    </xf>
    <xf numFmtId="176" fontId="0" fillId="0" borderId="33" xfId="0" applyNumberFormat="1" applyBorder="1" applyAlignment="1">
      <alignment shrinkToFit="1"/>
    </xf>
    <xf numFmtId="176" fontId="0" fillId="0" borderId="42" xfId="0" applyNumberFormat="1" applyBorder="1" applyAlignment="1">
      <alignment shrinkToFit="1"/>
    </xf>
    <xf numFmtId="176" fontId="0" fillId="0" borderId="22" xfId="0" applyNumberFormat="1" applyBorder="1" applyAlignment="1">
      <alignment shrinkToFit="1"/>
    </xf>
    <xf numFmtId="176" fontId="0" fillId="0" borderId="23" xfId="0" applyNumberFormat="1" applyBorder="1" applyAlignment="1">
      <alignment shrinkToFit="1"/>
    </xf>
    <xf numFmtId="176" fontId="0" fillId="0" borderId="24" xfId="0" applyNumberFormat="1" applyBorder="1" applyAlignment="1">
      <alignment shrinkToFit="1"/>
    </xf>
    <xf numFmtId="176" fontId="0" fillId="0" borderId="34" xfId="0" applyNumberFormat="1" applyBorder="1" applyAlignment="1">
      <alignment shrinkToFit="1"/>
    </xf>
    <xf numFmtId="176" fontId="0" fillId="0" borderId="43" xfId="0" applyNumberFormat="1" applyBorder="1" applyAlignment="1">
      <alignment shrinkToFit="1"/>
    </xf>
    <xf numFmtId="176" fontId="0" fillId="0" borderId="25" xfId="0" applyNumberFormat="1" applyBorder="1" applyAlignment="1">
      <alignment shrinkToFit="1"/>
    </xf>
    <xf numFmtId="176" fontId="0" fillId="0" borderId="26" xfId="0" applyNumberFormat="1" applyBorder="1" applyAlignment="1">
      <alignment horizontal="center" shrinkToFit="1"/>
    </xf>
    <xf numFmtId="176" fontId="0" fillId="0" borderId="27" xfId="0" applyNumberFormat="1" applyBorder="1" applyAlignment="1">
      <alignment horizontal="center" shrinkToFit="1"/>
    </xf>
    <xf numFmtId="176" fontId="0" fillId="0" borderId="35" xfId="0" applyNumberFormat="1" applyBorder="1" applyAlignment="1">
      <alignment horizontal="center" shrinkToFit="1"/>
    </xf>
    <xf numFmtId="176" fontId="0" fillId="0" borderId="44" xfId="0" applyNumberFormat="1" applyBorder="1"/>
    <xf numFmtId="176" fontId="0" fillId="0" borderId="0" xfId="0" applyNumberFormat="1" applyAlignment="1">
      <alignment wrapText="1"/>
    </xf>
    <xf numFmtId="176" fontId="0" fillId="0" borderId="5" xfId="0" applyNumberFormat="1" applyBorder="1" applyAlignment="1">
      <alignment wrapText="1"/>
    </xf>
    <xf numFmtId="176" fontId="0" fillId="0" borderId="6" xfId="0" applyNumberFormat="1" applyBorder="1" applyAlignment="1">
      <alignment horizontal="center" wrapText="1"/>
    </xf>
    <xf numFmtId="176" fontId="0" fillId="0" borderId="7" xfId="0" applyNumberFormat="1" applyBorder="1" applyAlignment="1">
      <alignment horizontal="center" wrapText="1"/>
    </xf>
    <xf numFmtId="176" fontId="0" fillId="2" borderId="28" xfId="0" applyNumberFormat="1" applyFill="1" applyBorder="1" applyAlignment="1">
      <alignment horizontal="center" wrapText="1"/>
    </xf>
    <xf numFmtId="176" fontId="0" fillId="0" borderId="37" xfId="0" applyNumberFormat="1" applyBorder="1" applyAlignment="1">
      <alignment wrapText="1"/>
    </xf>
    <xf numFmtId="176" fontId="0" fillId="0" borderId="2" xfId="0" applyNumberFormat="1" applyBorder="1" applyAlignment="1">
      <alignment horizontal="center" shrinkToFit="1"/>
    </xf>
    <xf numFmtId="176" fontId="0" fillId="0" borderId="3" xfId="0" applyNumberFormat="1" applyBorder="1" applyAlignment="1">
      <alignment horizontal="center" shrinkToFit="1"/>
    </xf>
    <xf numFmtId="176" fontId="0" fillId="0" borderId="4" xfId="0" applyNumberFormat="1" applyBorder="1" applyAlignment="1">
      <alignment horizontal="center" shrinkToFit="1"/>
    </xf>
    <xf numFmtId="176" fontId="3" fillId="2" borderId="45" xfId="0" applyNumberFormat="1" applyFont="1" applyFill="1" applyBorder="1" applyAlignment="1">
      <alignment horizontal="center" vertical="center" shrinkToFit="1"/>
    </xf>
    <xf numFmtId="176" fontId="0" fillId="2" borderId="31" xfId="0" applyNumberForma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4494C-2BE6-4BED-BF23-FC07031636F7}">
  <sheetPr>
    <pageSetUpPr fitToPage="1"/>
  </sheetPr>
  <dimension ref="B2:U121"/>
  <sheetViews>
    <sheetView tabSelected="1" zoomScale="89" zoomScaleNormal="89" workbookViewId="0">
      <pane xSplit="2" ySplit="4" topLeftCell="C90" activePane="bottomRight" state="frozen"/>
      <selection activeCell="I117" sqref="I117"/>
      <selection pane="topRight" activeCell="I117" sqref="I117"/>
      <selection pane="bottomLeft" activeCell="I117" sqref="I117"/>
      <selection pane="bottomRight" activeCell="F122" sqref="F122"/>
    </sheetView>
  </sheetViews>
  <sheetFormatPr defaultColWidth="15.625" defaultRowHeight="13.5" x14ac:dyDescent="0.15"/>
  <cols>
    <col min="1" max="1" width="2.625" style="3" customWidth="1"/>
    <col min="2" max="2" width="21.375" style="3" customWidth="1"/>
    <col min="3" max="19" width="12.5" style="3" customWidth="1"/>
    <col min="20" max="20" width="13.25" style="3" customWidth="1"/>
    <col min="21" max="252" width="15.625" style="3"/>
    <col min="253" max="253" width="21.375" style="3" customWidth="1"/>
    <col min="254" max="508" width="15.625" style="3"/>
    <col min="509" max="509" width="21.375" style="3" customWidth="1"/>
    <col min="510" max="764" width="15.625" style="3"/>
    <col min="765" max="765" width="21.375" style="3" customWidth="1"/>
    <col min="766" max="1020" width="15.625" style="3"/>
    <col min="1021" max="1021" width="21.375" style="3" customWidth="1"/>
    <col min="1022" max="1276" width="15.625" style="3"/>
    <col min="1277" max="1277" width="21.375" style="3" customWidth="1"/>
    <col min="1278" max="1532" width="15.625" style="3"/>
    <col min="1533" max="1533" width="21.375" style="3" customWidth="1"/>
    <col min="1534" max="1788" width="15.625" style="3"/>
    <col min="1789" max="1789" width="21.375" style="3" customWidth="1"/>
    <col min="1790" max="2044" width="15.625" style="3"/>
    <col min="2045" max="2045" width="21.375" style="3" customWidth="1"/>
    <col min="2046" max="2300" width="15.625" style="3"/>
    <col min="2301" max="2301" width="21.375" style="3" customWidth="1"/>
    <col min="2302" max="2556" width="15.625" style="3"/>
    <col min="2557" max="2557" width="21.375" style="3" customWidth="1"/>
    <col min="2558" max="2812" width="15.625" style="3"/>
    <col min="2813" max="2813" width="21.375" style="3" customWidth="1"/>
    <col min="2814" max="3068" width="15.625" style="3"/>
    <col min="3069" max="3069" width="21.375" style="3" customWidth="1"/>
    <col min="3070" max="3324" width="15.625" style="3"/>
    <col min="3325" max="3325" width="21.375" style="3" customWidth="1"/>
    <col min="3326" max="3580" width="15.625" style="3"/>
    <col min="3581" max="3581" width="21.375" style="3" customWidth="1"/>
    <col min="3582" max="3836" width="15.625" style="3"/>
    <col min="3837" max="3837" width="21.375" style="3" customWidth="1"/>
    <col min="3838" max="4092" width="15.625" style="3"/>
    <col min="4093" max="4093" width="21.375" style="3" customWidth="1"/>
    <col min="4094" max="4348" width="15.625" style="3"/>
    <col min="4349" max="4349" width="21.375" style="3" customWidth="1"/>
    <col min="4350" max="4604" width="15.625" style="3"/>
    <col min="4605" max="4605" width="21.375" style="3" customWidth="1"/>
    <col min="4606" max="4860" width="15.625" style="3"/>
    <col min="4861" max="4861" width="21.375" style="3" customWidth="1"/>
    <col min="4862" max="5116" width="15.625" style="3"/>
    <col min="5117" max="5117" width="21.375" style="3" customWidth="1"/>
    <col min="5118" max="5372" width="15.625" style="3"/>
    <col min="5373" max="5373" width="21.375" style="3" customWidth="1"/>
    <col min="5374" max="5628" width="15.625" style="3"/>
    <col min="5629" max="5629" width="21.375" style="3" customWidth="1"/>
    <col min="5630" max="5884" width="15.625" style="3"/>
    <col min="5885" max="5885" width="21.375" style="3" customWidth="1"/>
    <col min="5886" max="6140" width="15.625" style="3"/>
    <col min="6141" max="6141" width="21.375" style="3" customWidth="1"/>
    <col min="6142" max="6396" width="15.625" style="3"/>
    <col min="6397" max="6397" width="21.375" style="3" customWidth="1"/>
    <col min="6398" max="6652" width="15.625" style="3"/>
    <col min="6653" max="6653" width="21.375" style="3" customWidth="1"/>
    <col min="6654" max="6908" width="15.625" style="3"/>
    <col min="6909" max="6909" width="21.375" style="3" customWidth="1"/>
    <col min="6910" max="7164" width="15.625" style="3"/>
    <col min="7165" max="7165" width="21.375" style="3" customWidth="1"/>
    <col min="7166" max="7420" width="15.625" style="3"/>
    <col min="7421" max="7421" width="21.375" style="3" customWidth="1"/>
    <col min="7422" max="7676" width="15.625" style="3"/>
    <col min="7677" max="7677" width="21.375" style="3" customWidth="1"/>
    <col min="7678" max="7932" width="15.625" style="3"/>
    <col min="7933" max="7933" width="21.375" style="3" customWidth="1"/>
    <col min="7934" max="8188" width="15.625" style="3"/>
    <col min="8189" max="8189" width="21.375" style="3" customWidth="1"/>
    <col min="8190" max="8444" width="15.625" style="3"/>
    <col min="8445" max="8445" width="21.375" style="3" customWidth="1"/>
    <col min="8446" max="8700" width="15.625" style="3"/>
    <col min="8701" max="8701" width="21.375" style="3" customWidth="1"/>
    <col min="8702" max="8956" width="15.625" style="3"/>
    <col min="8957" max="8957" width="21.375" style="3" customWidth="1"/>
    <col min="8958" max="9212" width="15.625" style="3"/>
    <col min="9213" max="9213" width="21.375" style="3" customWidth="1"/>
    <col min="9214" max="9468" width="15.625" style="3"/>
    <col min="9469" max="9469" width="21.375" style="3" customWidth="1"/>
    <col min="9470" max="9724" width="15.625" style="3"/>
    <col min="9725" max="9725" width="21.375" style="3" customWidth="1"/>
    <col min="9726" max="9980" width="15.625" style="3"/>
    <col min="9981" max="9981" width="21.375" style="3" customWidth="1"/>
    <col min="9982" max="10236" width="15.625" style="3"/>
    <col min="10237" max="10237" width="21.375" style="3" customWidth="1"/>
    <col min="10238" max="10492" width="15.625" style="3"/>
    <col min="10493" max="10493" width="21.375" style="3" customWidth="1"/>
    <col min="10494" max="10748" width="15.625" style="3"/>
    <col min="10749" max="10749" width="21.375" style="3" customWidth="1"/>
    <col min="10750" max="11004" width="15.625" style="3"/>
    <col min="11005" max="11005" width="21.375" style="3" customWidth="1"/>
    <col min="11006" max="11260" width="15.625" style="3"/>
    <col min="11261" max="11261" width="21.375" style="3" customWidth="1"/>
    <col min="11262" max="11516" width="15.625" style="3"/>
    <col min="11517" max="11517" width="21.375" style="3" customWidth="1"/>
    <col min="11518" max="11772" width="15.625" style="3"/>
    <col min="11773" max="11773" width="21.375" style="3" customWidth="1"/>
    <col min="11774" max="12028" width="15.625" style="3"/>
    <col min="12029" max="12029" width="21.375" style="3" customWidth="1"/>
    <col min="12030" max="12284" width="15.625" style="3"/>
    <col min="12285" max="12285" width="21.375" style="3" customWidth="1"/>
    <col min="12286" max="12540" width="15.625" style="3"/>
    <col min="12541" max="12541" width="21.375" style="3" customWidth="1"/>
    <col min="12542" max="12796" width="15.625" style="3"/>
    <col min="12797" max="12797" width="21.375" style="3" customWidth="1"/>
    <col min="12798" max="13052" width="15.625" style="3"/>
    <col min="13053" max="13053" width="21.375" style="3" customWidth="1"/>
    <col min="13054" max="13308" width="15.625" style="3"/>
    <col min="13309" max="13309" width="21.375" style="3" customWidth="1"/>
    <col min="13310" max="13564" width="15.625" style="3"/>
    <col min="13565" max="13565" width="21.375" style="3" customWidth="1"/>
    <col min="13566" max="13820" width="15.625" style="3"/>
    <col min="13821" max="13821" width="21.375" style="3" customWidth="1"/>
    <col min="13822" max="14076" width="15.625" style="3"/>
    <col min="14077" max="14077" width="21.375" style="3" customWidth="1"/>
    <col min="14078" max="14332" width="15.625" style="3"/>
    <col min="14333" max="14333" width="21.375" style="3" customWidth="1"/>
    <col min="14334" max="14588" width="15.625" style="3"/>
    <col min="14589" max="14589" width="21.375" style="3" customWidth="1"/>
    <col min="14590" max="14844" width="15.625" style="3"/>
    <col min="14845" max="14845" width="21.375" style="3" customWidth="1"/>
    <col min="14846" max="15100" width="15.625" style="3"/>
    <col min="15101" max="15101" width="21.375" style="3" customWidth="1"/>
    <col min="15102" max="15356" width="15.625" style="3"/>
    <col min="15357" max="15357" width="21.375" style="3" customWidth="1"/>
    <col min="15358" max="15612" width="15.625" style="3"/>
    <col min="15613" max="15613" width="21.375" style="3" customWidth="1"/>
    <col min="15614" max="15868" width="15.625" style="3"/>
    <col min="15869" max="15869" width="21.375" style="3" customWidth="1"/>
    <col min="15870" max="16124" width="15.625" style="3"/>
    <col min="16125" max="16125" width="21.375" style="3" customWidth="1"/>
    <col min="16126" max="16384" width="15.625" style="3"/>
  </cols>
  <sheetData>
    <row r="2" spans="2:21" ht="18" thickBot="1" x14ac:dyDescent="0.25">
      <c r="B2" s="4" t="s">
        <v>154</v>
      </c>
    </row>
    <row r="3" spans="2:21" ht="14.25" thickBot="1" x14ac:dyDescent="0.2">
      <c r="B3" s="5" t="s">
        <v>0</v>
      </c>
      <c r="C3" s="53" t="s">
        <v>1</v>
      </c>
      <c r="D3" s="54"/>
      <c r="E3" s="54"/>
      <c r="F3" s="54"/>
      <c r="G3" s="54"/>
      <c r="H3" s="54"/>
      <c r="I3" s="54"/>
      <c r="J3" s="55"/>
      <c r="K3" s="54" t="s">
        <v>2</v>
      </c>
      <c r="L3" s="54"/>
      <c r="M3" s="54"/>
      <c r="N3" s="53" t="s">
        <v>3</v>
      </c>
      <c r="O3" s="54"/>
      <c r="P3" s="54"/>
      <c r="Q3" s="54"/>
      <c r="R3" s="55"/>
      <c r="S3" s="6"/>
      <c r="T3" s="56" t="s">
        <v>20</v>
      </c>
      <c r="U3" s="7"/>
    </row>
    <row r="4" spans="2:21" s="47" customFormat="1" ht="27" x14ac:dyDescent="0.15">
      <c r="B4" s="48" t="s">
        <v>0</v>
      </c>
      <c r="C4" s="49" t="s">
        <v>4</v>
      </c>
      <c r="D4" s="50" t="s">
        <v>5</v>
      </c>
      <c r="E4" s="50" t="s">
        <v>132</v>
      </c>
      <c r="F4" s="50" t="s">
        <v>7</v>
      </c>
      <c r="G4" s="50" t="s">
        <v>8</v>
      </c>
      <c r="H4" s="50" t="s">
        <v>9</v>
      </c>
      <c r="I4" s="50" t="s">
        <v>10</v>
      </c>
      <c r="J4" s="51" t="s">
        <v>11</v>
      </c>
      <c r="K4" s="50" t="s">
        <v>12</v>
      </c>
      <c r="L4" s="50" t="s">
        <v>13</v>
      </c>
      <c r="M4" s="51" t="s">
        <v>14</v>
      </c>
      <c r="N4" s="50" t="s">
        <v>15</v>
      </c>
      <c r="O4" s="50" t="s">
        <v>151</v>
      </c>
      <c r="P4" s="50" t="s">
        <v>16</v>
      </c>
      <c r="Q4" s="50" t="s">
        <v>17</v>
      </c>
      <c r="R4" s="51" t="s">
        <v>18</v>
      </c>
      <c r="S4" s="50" t="s">
        <v>19</v>
      </c>
      <c r="T4" s="57"/>
      <c r="U4" s="52"/>
    </row>
    <row r="5" spans="2:21" x14ac:dyDescent="0.15">
      <c r="B5" s="8" t="s">
        <v>21</v>
      </c>
      <c r="C5" s="9"/>
      <c r="D5" s="10"/>
      <c r="E5" s="10"/>
      <c r="F5" s="10"/>
      <c r="G5" s="10"/>
      <c r="H5" s="10"/>
      <c r="I5" s="10"/>
      <c r="J5" s="11"/>
      <c r="K5" s="10"/>
      <c r="L5" s="10"/>
      <c r="M5" s="11"/>
      <c r="N5" s="10"/>
      <c r="O5" s="10"/>
      <c r="P5" s="10"/>
      <c r="Q5" s="10"/>
      <c r="R5" s="11"/>
      <c r="S5" s="10"/>
      <c r="T5" s="11"/>
      <c r="U5" s="12" t="s">
        <v>21</v>
      </c>
    </row>
    <row r="6" spans="2:21" x14ac:dyDescent="0.15">
      <c r="B6" s="8" t="s">
        <v>22</v>
      </c>
      <c r="C6" s="9"/>
      <c r="D6" s="10"/>
      <c r="E6" s="10"/>
      <c r="F6" s="10"/>
      <c r="G6" s="10"/>
      <c r="H6" s="10"/>
      <c r="I6" s="10"/>
      <c r="J6" s="11"/>
      <c r="K6" s="10"/>
      <c r="L6" s="10"/>
      <c r="M6" s="11"/>
      <c r="P6" s="13"/>
      <c r="Q6" s="14"/>
      <c r="R6" s="11"/>
      <c r="S6" s="10"/>
      <c r="T6" s="11"/>
      <c r="U6" s="12" t="s">
        <v>22</v>
      </c>
    </row>
    <row r="7" spans="2:21" x14ac:dyDescent="0.15">
      <c r="B7" s="8" t="s">
        <v>23</v>
      </c>
      <c r="C7" s="9"/>
      <c r="D7" s="10"/>
      <c r="E7" s="10"/>
      <c r="F7" s="10"/>
      <c r="G7" s="10"/>
      <c r="H7" s="10"/>
      <c r="I7" s="10"/>
      <c r="J7" s="11"/>
      <c r="K7" s="10"/>
      <c r="L7" s="10"/>
      <c r="M7" s="11"/>
      <c r="P7" s="13"/>
      <c r="Q7" s="15"/>
      <c r="R7" s="11"/>
      <c r="S7" s="10"/>
      <c r="T7" s="11"/>
      <c r="U7" s="12" t="s">
        <v>23</v>
      </c>
    </row>
    <row r="8" spans="2:21" x14ac:dyDescent="0.15">
      <c r="B8" s="8" t="s">
        <v>24</v>
      </c>
      <c r="C8" s="9"/>
      <c r="D8" s="10"/>
      <c r="E8" s="10"/>
      <c r="F8" s="10"/>
      <c r="G8" s="10"/>
      <c r="H8" s="10"/>
      <c r="I8" s="10"/>
      <c r="J8" s="11"/>
      <c r="K8" s="10"/>
      <c r="L8" s="10"/>
      <c r="M8" s="11"/>
      <c r="N8" s="10"/>
      <c r="O8" s="10"/>
      <c r="P8" s="10"/>
      <c r="Q8" s="10"/>
      <c r="R8" s="11"/>
      <c r="S8" s="10"/>
      <c r="T8" s="11"/>
      <c r="U8" s="12" t="s">
        <v>24</v>
      </c>
    </row>
    <row r="9" spans="2:21" x14ac:dyDescent="0.15">
      <c r="B9" s="8" t="s">
        <v>25</v>
      </c>
      <c r="C9" s="9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700000</v>
      </c>
      <c r="J9" s="11">
        <f>SUM(C9:I9)</f>
        <v>700000</v>
      </c>
      <c r="K9" s="10">
        <v>0</v>
      </c>
      <c r="L9" s="10">
        <v>0</v>
      </c>
      <c r="M9" s="11">
        <f>SUM(K9:L9)</f>
        <v>0</v>
      </c>
      <c r="N9" s="10">
        <v>0</v>
      </c>
      <c r="O9" s="10">
        <v>0</v>
      </c>
      <c r="P9" s="10">
        <v>0</v>
      </c>
      <c r="Q9" s="10">
        <v>30000</v>
      </c>
      <c r="R9" s="11">
        <f>SUM(N9:Q9)</f>
        <v>30000</v>
      </c>
      <c r="S9" s="10">
        <v>0</v>
      </c>
      <c r="T9" s="11">
        <f>J9+M9+R9+S9</f>
        <v>730000</v>
      </c>
      <c r="U9" s="12" t="s">
        <v>25</v>
      </c>
    </row>
    <row r="10" spans="2:21" x14ac:dyDescent="0.15">
      <c r="B10" s="8" t="s">
        <v>26</v>
      </c>
      <c r="C10" s="9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660000</v>
      </c>
      <c r="J10" s="11">
        <f>SUM(C10:I10)</f>
        <v>660000</v>
      </c>
      <c r="K10" s="10">
        <v>0</v>
      </c>
      <c r="L10" s="10">
        <v>0</v>
      </c>
      <c r="M10" s="11">
        <f>SUM(K10:L10)</f>
        <v>0</v>
      </c>
      <c r="N10" s="10">
        <v>0</v>
      </c>
      <c r="O10" s="10">
        <v>0</v>
      </c>
      <c r="P10" s="10">
        <v>0</v>
      </c>
      <c r="Q10" s="10">
        <v>160000</v>
      </c>
      <c r="R10" s="11">
        <f>SUM(N10:Q10)</f>
        <v>160000</v>
      </c>
      <c r="S10" s="10">
        <v>0</v>
      </c>
      <c r="T10" s="11">
        <f t="shared" ref="T10:T11" si="0">J10+M10+R10+S10</f>
        <v>820000</v>
      </c>
      <c r="U10" s="12" t="s">
        <v>26</v>
      </c>
    </row>
    <row r="11" spans="2:21" x14ac:dyDescent="0.15">
      <c r="B11" s="8" t="s">
        <v>27</v>
      </c>
      <c r="C11" s="9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360000</v>
      </c>
      <c r="J11" s="11">
        <f>SUM(C11:I11)</f>
        <v>360000</v>
      </c>
      <c r="K11" s="10">
        <v>0</v>
      </c>
      <c r="L11" s="10">
        <v>0</v>
      </c>
      <c r="M11" s="11">
        <f>SUM(K11:L11)</f>
        <v>0</v>
      </c>
      <c r="N11" s="10">
        <v>0</v>
      </c>
      <c r="O11" s="10">
        <v>0</v>
      </c>
      <c r="P11" s="10">
        <v>0</v>
      </c>
      <c r="Q11" s="10">
        <v>20000</v>
      </c>
      <c r="R11" s="11">
        <f>SUM(N11:Q11)</f>
        <v>20000</v>
      </c>
      <c r="S11" s="10">
        <v>0</v>
      </c>
      <c r="T11" s="11">
        <f t="shared" si="0"/>
        <v>380000</v>
      </c>
      <c r="U11" s="12" t="s">
        <v>27</v>
      </c>
    </row>
    <row r="12" spans="2:21" x14ac:dyDescent="0.15">
      <c r="B12" s="8" t="s">
        <v>28</v>
      </c>
      <c r="C12" s="9">
        <f>SUM(C9:C11)</f>
        <v>0</v>
      </c>
      <c r="D12" s="10">
        <f>SUM(D9:D11)</f>
        <v>0</v>
      </c>
      <c r="E12" s="10">
        <f t="shared" ref="E12:T12" si="1">SUM(E9:E11)</f>
        <v>0</v>
      </c>
      <c r="F12" s="10">
        <f t="shared" si="1"/>
        <v>0</v>
      </c>
      <c r="G12" s="10">
        <f t="shared" si="1"/>
        <v>0</v>
      </c>
      <c r="H12" s="10">
        <f t="shared" si="1"/>
        <v>0</v>
      </c>
      <c r="I12" s="10">
        <f t="shared" si="1"/>
        <v>1720000</v>
      </c>
      <c r="J12" s="11">
        <f t="shared" si="1"/>
        <v>1720000</v>
      </c>
      <c r="K12" s="10">
        <f t="shared" si="1"/>
        <v>0</v>
      </c>
      <c r="L12" s="10">
        <f t="shared" si="1"/>
        <v>0</v>
      </c>
      <c r="M12" s="11">
        <f t="shared" si="1"/>
        <v>0</v>
      </c>
      <c r="N12" s="10">
        <f t="shared" si="1"/>
        <v>0</v>
      </c>
      <c r="O12" s="10">
        <f>SUM(O9:O11)</f>
        <v>0</v>
      </c>
      <c r="P12" s="10">
        <f t="shared" si="1"/>
        <v>0</v>
      </c>
      <c r="Q12" s="10">
        <f t="shared" si="1"/>
        <v>210000</v>
      </c>
      <c r="R12" s="11">
        <f t="shared" si="1"/>
        <v>210000</v>
      </c>
      <c r="S12" s="10">
        <f t="shared" si="1"/>
        <v>0</v>
      </c>
      <c r="T12" s="11">
        <f t="shared" si="1"/>
        <v>1930000</v>
      </c>
      <c r="U12" s="12" t="s">
        <v>28</v>
      </c>
    </row>
    <row r="13" spans="2:21" x14ac:dyDescent="0.15">
      <c r="B13" s="16" t="s">
        <v>29</v>
      </c>
      <c r="C13" s="17"/>
      <c r="D13" s="18"/>
      <c r="E13" s="18"/>
      <c r="F13" s="18"/>
      <c r="G13" s="18"/>
      <c r="H13" s="18"/>
      <c r="I13" s="18"/>
      <c r="J13" s="19"/>
      <c r="K13" s="18"/>
      <c r="L13" s="18"/>
      <c r="M13" s="19"/>
      <c r="N13" s="18"/>
      <c r="O13" s="18"/>
      <c r="P13" s="18"/>
      <c r="Q13" s="18"/>
      <c r="R13" s="19"/>
      <c r="S13" s="18"/>
      <c r="T13" s="19"/>
      <c r="U13" s="20" t="s">
        <v>29</v>
      </c>
    </row>
    <row r="14" spans="2:21" x14ac:dyDescent="0.15">
      <c r="B14" s="8" t="s">
        <v>30</v>
      </c>
      <c r="C14" s="9">
        <v>0</v>
      </c>
      <c r="D14" s="10">
        <v>0</v>
      </c>
      <c r="E14" s="10">
        <v>0</v>
      </c>
      <c r="F14" s="10">
        <v>400000</v>
      </c>
      <c r="G14" s="10">
        <v>0</v>
      </c>
      <c r="H14" s="10">
        <v>100000</v>
      </c>
      <c r="I14" s="10">
        <v>4600000</v>
      </c>
      <c r="J14" s="11">
        <f>SUM(C14:I14)</f>
        <v>5100000</v>
      </c>
      <c r="K14" s="10">
        <v>7900000</v>
      </c>
      <c r="L14" s="10">
        <v>8500000</v>
      </c>
      <c r="M14" s="11">
        <f>SUM(K14:L14)</f>
        <v>16400000</v>
      </c>
      <c r="N14" s="10">
        <v>1469000</v>
      </c>
      <c r="O14" s="10">
        <v>680000</v>
      </c>
      <c r="P14" s="10">
        <v>535000</v>
      </c>
      <c r="Q14" s="10">
        <v>1840000</v>
      </c>
      <c r="R14" s="11">
        <f>SUM(N14:Q14)</f>
        <v>4524000</v>
      </c>
      <c r="S14" s="10">
        <v>0</v>
      </c>
      <c r="T14" s="11">
        <f t="shared" ref="T14:T15" si="2">J14+M14+R14+S14</f>
        <v>26024000</v>
      </c>
      <c r="U14" s="12" t="s">
        <v>30</v>
      </c>
    </row>
    <row r="15" spans="2:21" x14ac:dyDescent="0.15">
      <c r="B15" s="8" t="s">
        <v>31</v>
      </c>
      <c r="C15" s="9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3000000</v>
      </c>
      <c r="J15" s="11">
        <f>SUM(C15:I15)</f>
        <v>3000000</v>
      </c>
      <c r="K15" s="10">
        <v>0</v>
      </c>
      <c r="L15" s="10">
        <v>3000000</v>
      </c>
      <c r="M15" s="11">
        <f>SUM(K15:L15)</f>
        <v>3000000</v>
      </c>
      <c r="N15" s="10">
        <v>0</v>
      </c>
      <c r="O15" s="10"/>
      <c r="P15" s="10">
        <v>0</v>
      </c>
      <c r="Q15" s="10">
        <v>2000000</v>
      </c>
      <c r="R15" s="11">
        <f>SUM(N15:Q15)</f>
        <v>2000000</v>
      </c>
      <c r="S15" s="10">
        <v>0</v>
      </c>
      <c r="T15" s="11">
        <f t="shared" si="2"/>
        <v>8000000</v>
      </c>
      <c r="U15" s="12" t="s">
        <v>31</v>
      </c>
    </row>
    <row r="16" spans="2:21" x14ac:dyDescent="0.15">
      <c r="B16" s="21" t="s">
        <v>32</v>
      </c>
      <c r="C16" s="22">
        <f t="shared" ref="C16:D16" si="3">SUM(C14:C15)</f>
        <v>0</v>
      </c>
      <c r="D16" s="23">
        <f t="shared" si="3"/>
        <v>0</v>
      </c>
      <c r="E16" s="23">
        <f t="shared" ref="E16:T16" si="4">SUM(E14:E15)</f>
        <v>0</v>
      </c>
      <c r="F16" s="23">
        <f t="shared" si="4"/>
        <v>400000</v>
      </c>
      <c r="G16" s="23">
        <f t="shared" si="4"/>
        <v>0</v>
      </c>
      <c r="H16" s="23">
        <f t="shared" si="4"/>
        <v>100000</v>
      </c>
      <c r="I16" s="23">
        <f t="shared" si="4"/>
        <v>7600000</v>
      </c>
      <c r="J16" s="24">
        <f t="shared" si="4"/>
        <v>8100000</v>
      </c>
      <c r="K16" s="23">
        <f t="shared" si="4"/>
        <v>7900000</v>
      </c>
      <c r="L16" s="23">
        <f t="shared" si="4"/>
        <v>11500000</v>
      </c>
      <c r="M16" s="24">
        <f t="shared" si="4"/>
        <v>19400000</v>
      </c>
      <c r="N16" s="23">
        <f t="shared" si="4"/>
        <v>1469000</v>
      </c>
      <c r="O16" s="23">
        <f t="shared" si="4"/>
        <v>680000</v>
      </c>
      <c r="P16" s="23">
        <f t="shared" si="4"/>
        <v>535000</v>
      </c>
      <c r="Q16" s="23">
        <f t="shared" si="4"/>
        <v>3840000</v>
      </c>
      <c r="R16" s="24">
        <f>SUM(R14:R15)</f>
        <v>6524000</v>
      </c>
      <c r="S16" s="23">
        <f t="shared" si="4"/>
        <v>0</v>
      </c>
      <c r="T16" s="24">
        <f t="shared" si="4"/>
        <v>34024000</v>
      </c>
      <c r="U16" s="25" t="s">
        <v>32</v>
      </c>
    </row>
    <row r="17" spans="2:21" x14ac:dyDescent="0.15">
      <c r="B17" s="8" t="s">
        <v>33</v>
      </c>
      <c r="C17" s="9"/>
      <c r="D17" s="10"/>
      <c r="E17" s="10"/>
      <c r="F17" s="10"/>
      <c r="G17" s="10"/>
      <c r="H17" s="10"/>
      <c r="I17" s="10"/>
      <c r="J17" s="11"/>
      <c r="K17" s="10"/>
      <c r="L17" s="10"/>
      <c r="M17" s="11"/>
      <c r="N17" s="10"/>
      <c r="O17" s="10"/>
      <c r="P17" s="10"/>
      <c r="Q17" s="10"/>
      <c r="R17" s="11"/>
      <c r="S17" s="10"/>
      <c r="T17" s="11"/>
      <c r="U17" s="12" t="s">
        <v>33</v>
      </c>
    </row>
    <row r="18" spans="2:21" x14ac:dyDescent="0.15">
      <c r="B18" s="8" t="s">
        <v>34</v>
      </c>
      <c r="C18" s="9">
        <v>0</v>
      </c>
      <c r="D18" s="10">
        <v>0</v>
      </c>
      <c r="E18" s="10">
        <v>0</v>
      </c>
      <c r="F18" s="10">
        <v>0</v>
      </c>
      <c r="G18" s="10">
        <v>1800000</v>
      </c>
      <c r="H18" s="10">
        <v>0</v>
      </c>
      <c r="I18" s="10">
        <v>1300000</v>
      </c>
      <c r="J18" s="11">
        <f>SUM(C18:I18)</f>
        <v>3100000</v>
      </c>
      <c r="K18" s="10">
        <v>0</v>
      </c>
      <c r="L18" s="10">
        <v>0</v>
      </c>
      <c r="M18" s="11">
        <f>SUM(K18:L18)</f>
        <v>0</v>
      </c>
      <c r="N18" s="10">
        <v>0</v>
      </c>
      <c r="O18" s="10">
        <v>0</v>
      </c>
      <c r="P18" s="3">
        <v>1500000</v>
      </c>
      <c r="Q18" s="10">
        <v>0</v>
      </c>
      <c r="R18" s="11">
        <f>SUM(N18:Q18)</f>
        <v>1500000</v>
      </c>
      <c r="S18" s="10">
        <v>0</v>
      </c>
      <c r="T18" s="11">
        <f t="shared" ref="T18:T20" si="5">J18+M18+R18+S18</f>
        <v>4600000</v>
      </c>
      <c r="U18" s="12" t="s">
        <v>34</v>
      </c>
    </row>
    <row r="19" spans="2:21" x14ac:dyDescent="0.15">
      <c r="B19" s="8" t="s">
        <v>35</v>
      </c>
      <c r="C19" s="9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1">
        <f>SUM(C19:I19)</f>
        <v>0</v>
      </c>
      <c r="K19" s="10">
        <v>0</v>
      </c>
      <c r="L19" s="10">
        <v>0</v>
      </c>
      <c r="M19" s="11">
        <f>SUM(K19:L19)</f>
        <v>0</v>
      </c>
      <c r="N19" s="10">
        <v>0</v>
      </c>
      <c r="O19" s="10">
        <v>0</v>
      </c>
      <c r="P19" s="10">
        <v>0</v>
      </c>
      <c r="Q19" s="10">
        <v>0</v>
      </c>
      <c r="R19" s="11">
        <f>SUM(N19:Q19)</f>
        <v>0</v>
      </c>
      <c r="S19" s="10">
        <v>0</v>
      </c>
      <c r="T19" s="11">
        <f t="shared" si="5"/>
        <v>0</v>
      </c>
      <c r="U19" s="12" t="s">
        <v>35</v>
      </c>
    </row>
    <row r="20" spans="2:21" x14ac:dyDescent="0.15">
      <c r="B20" s="8" t="s">
        <v>36</v>
      </c>
      <c r="C20" s="9">
        <v>0</v>
      </c>
      <c r="D20" s="10">
        <v>0</v>
      </c>
      <c r="E20" s="10">
        <v>0</v>
      </c>
      <c r="F20" s="10">
        <v>1000000</v>
      </c>
      <c r="G20" s="10">
        <v>0</v>
      </c>
      <c r="H20" s="10">
        <v>0</v>
      </c>
      <c r="I20" s="10">
        <v>0</v>
      </c>
      <c r="J20" s="11">
        <f>SUM(C20:I20)</f>
        <v>1000000</v>
      </c>
      <c r="K20" s="10">
        <v>0</v>
      </c>
      <c r="L20" s="10">
        <v>0</v>
      </c>
      <c r="M20" s="11">
        <f>SUM(K20:L20)</f>
        <v>0</v>
      </c>
      <c r="N20" s="10">
        <v>900000</v>
      </c>
      <c r="O20" s="10">
        <v>0</v>
      </c>
      <c r="P20" s="10">
        <v>0</v>
      </c>
      <c r="Q20" s="10">
        <v>0</v>
      </c>
      <c r="R20" s="11">
        <f>SUM(N20:Q20)</f>
        <v>900000</v>
      </c>
      <c r="S20" s="10">
        <v>0</v>
      </c>
      <c r="T20" s="11">
        <f t="shared" si="5"/>
        <v>1900000</v>
      </c>
      <c r="U20" s="12" t="s">
        <v>36</v>
      </c>
    </row>
    <row r="21" spans="2:21" x14ac:dyDescent="0.15">
      <c r="B21" s="8" t="s">
        <v>37</v>
      </c>
      <c r="C21" s="9">
        <f>SUM(C18:C20)</f>
        <v>0</v>
      </c>
      <c r="D21" s="10">
        <f>SUM(D18:D20)</f>
        <v>0</v>
      </c>
      <c r="E21" s="10">
        <f t="shared" ref="E21:T21" si="6">SUM(E18:E20)</f>
        <v>0</v>
      </c>
      <c r="F21" s="10">
        <f t="shared" si="6"/>
        <v>1000000</v>
      </c>
      <c r="G21" s="10">
        <f t="shared" si="6"/>
        <v>1800000</v>
      </c>
      <c r="H21" s="10">
        <f t="shared" si="6"/>
        <v>0</v>
      </c>
      <c r="I21" s="10">
        <f t="shared" si="6"/>
        <v>1300000</v>
      </c>
      <c r="J21" s="11">
        <f t="shared" si="6"/>
        <v>4100000</v>
      </c>
      <c r="K21" s="10">
        <f t="shared" si="6"/>
        <v>0</v>
      </c>
      <c r="L21" s="10">
        <f t="shared" si="6"/>
        <v>0</v>
      </c>
      <c r="M21" s="11">
        <f t="shared" si="6"/>
        <v>0</v>
      </c>
      <c r="N21" s="10">
        <f>SUM(N18:N20)</f>
        <v>900000</v>
      </c>
      <c r="O21" s="10">
        <v>0</v>
      </c>
      <c r="P21" s="10">
        <f t="shared" ref="P21:R21" si="7">SUM(P18:P20)</f>
        <v>1500000</v>
      </c>
      <c r="Q21" s="10">
        <f t="shared" si="7"/>
        <v>0</v>
      </c>
      <c r="R21" s="11">
        <f t="shared" si="7"/>
        <v>2400000</v>
      </c>
      <c r="S21" s="10">
        <f t="shared" si="6"/>
        <v>0</v>
      </c>
      <c r="T21" s="11">
        <f t="shared" si="6"/>
        <v>6500000</v>
      </c>
      <c r="U21" s="12" t="s">
        <v>37</v>
      </c>
    </row>
    <row r="22" spans="2:21" x14ac:dyDescent="0.15">
      <c r="B22" s="16" t="s">
        <v>38</v>
      </c>
      <c r="C22" s="17"/>
      <c r="D22" s="18"/>
      <c r="E22" s="18"/>
      <c r="F22" s="18"/>
      <c r="G22" s="18"/>
      <c r="H22" s="18"/>
      <c r="I22" s="18"/>
      <c r="J22" s="19"/>
      <c r="K22" s="18"/>
      <c r="L22" s="18"/>
      <c r="M22" s="19"/>
      <c r="N22" s="18"/>
      <c r="O22" s="18"/>
      <c r="P22" s="18"/>
      <c r="Q22" s="18"/>
      <c r="R22" s="19"/>
      <c r="S22" s="18"/>
      <c r="T22" s="19"/>
      <c r="U22" s="20" t="s">
        <v>38</v>
      </c>
    </row>
    <row r="23" spans="2:21" x14ac:dyDescent="0.15">
      <c r="B23" s="8" t="s">
        <v>39</v>
      </c>
      <c r="C23" s="9">
        <v>20000</v>
      </c>
      <c r="D23" s="10">
        <v>0</v>
      </c>
      <c r="E23" s="10">
        <v>0</v>
      </c>
      <c r="F23" s="10">
        <v>0</v>
      </c>
      <c r="G23" s="10">
        <v>0</v>
      </c>
      <c r="H23" s="10">
        <v>10000</v>
      </c>
      <c r="I23" s="10"/>
      <c r="J23" s="11">
        <f>SUM(C23:I23)</f>
        <v>30000</v>
      </c>
      <c r="K23" s="10">
        <v>0</v>
      </c>
      <c r="L23" s="10">
        <v>0</v>
      </c>
      <c r="M23" s="11">
        <f>SUM(K23:L23)</f>
        <v>0</v>
      </c>
      <c r="N23" s="10">
        <v>0</v>
      </c>
      <c r="O23" s="10">
        <v>0</v>
      </c>
      <c r="P23" s="10">
        <v>0</v>
      </c>
      <c r="Q23" s="10">
        <v>100000</v>
      </c>
      <c r="R23" s="11">
        <f>SUM(N23:Q23)</f>
        <v>100000</v>
      </c>
      <c r="S23" s="10">
        <v>0</v>
      </c>
      <c r="T23" s="11">
        <f t="shared" ref="T23:T25" si="8">J23+M23+R23+S23</f>
        <v>130000</v>
      </c>
      <c r="U23" s="12" t="s">
        <v>39</v>
      </c>
    </row>
    <row r="24" spans="2:21" x14ac:dyDescent="0.15">
      <c r="B24" s="8" t="s">
        <v>40</v>
      </c>
      <c r="C24" s="9">
        <v>0</v>
      </c>
      <c r="D24" s="10">
        <v>0</v>
      </c>
      <c r="E24" s="26">
        <v>3600000</v>
      </c>
      <c r="F24" s="10">
        <v>0</v>
      </c>
      <c r="G24" s="10">
        <v>0</v>
      </c>
      <c r="H24" s="10">
        <v>0</v>
      </c>
      <c r="I24" s="10"/>
      <c r="J24" s="11">
        <f>SUM(C24:I24)</f>
        <v>3600000</v>
      </c>
      <c r="K24" s="10">
        <v>0</v>
      </c>
      <c r="L24" s="10">
        <v>0</v>
      </c>
      <c r="M24" s="11">
        <f>SUM(K24:L24)</f>
        <v>0</v>
      </c>
      <c r="N24" s="10">
        <v>0</v>
      </c>
      <c r="O24" s="10">
        <v>1150000</v>
      </c>
      <c r="P24" s="10">
        <v>0</v>
      </c>
      <c r="Q24" s="10">
        <v>0</v>
      </c>
      <c r="R24" s="11">
        <f>SUM(N24:Q24)</f>
        <v>1150000</v>
      </c>
      <c r="S24" s="10">
        <v>0</v>
      </c>
      <c r="T24" s="11">
        <f t="shared" si="8"/>
        <v>4750000</v>
      </c>
      <c r="U24" s="12" t="s">
        <v>40</v>
      </c>
    </row>
    <row r="25" spans="2:21" x14ac:dyDescent="0.15">
      <c r="B25" s="8" t="s">
        <v>41</v>
      </c>
      <c r="C25" s="9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/>
      <c r="J25" s="11">
        <f>SUM(C25:I25)</f>
        <v>0</v>
      </c>
      <c r="K25" s="10">
        <v>0</v>
      </c>
      <c r="L25" s="10">
        <v>0</v>
      </c>
      <c r="M25" s="11">
        <f>SUM(K25:L25)</f>
        <v>0</v>
      </c>
      <c r="N25" s="10">
        <v>0</v>
      </c>
      <c r="O25" s="10">
        <v>0</v>
      </c>
      <c r="P25" s="10">
        <v>0</v>
      </c>
      <c r="Q25" s="10">
        <v>0</v>
      </c>
      <c r="R25" s="11">
        <f>SUM(N25:Q25)</f>
        <v>0</v>
      </c>
      <c r="S25" s="10">
        <v>0</v>
      </c>
      <c r="T25" s="11">
        <f t="shared" si="8"/>
        <v>0</v>
      </c>
      <c r="U25" s="12" t="s">
        <v>41</v>
      </c>
    </row>
    <row r="26" spans="2:21" x14ac:dyDescent="0.15">
      <c r="B26" s="21" t="s">
        <v>42</v>
      </c>
      <c r="C26" s="22">
        <f>SUM(C23:C25)</f>
        <v>20000</v>
      </c>
      <c r="D26" s="23">
        <f>SUM(D23:D25)</f>
        <v>0</v>
      </c>
      <c r="E26" s="23">
        <f t="shared" ref="E26:T26" si="9">SUM(E23:E25)</f>
        <v>3600000</v>
      </c>
      <c r="F26" s="23">
        <f t="shared" si="9"/>
        <v>0</v>
      </c>
      <c r="G26" s="23">
        <f t="shared" si="9"/>
        <v>0</v>
      </c>
      <c r="H26" s="23">
        <f t="shared" si="9"/>
        <v>10000</v>
      </c>
      <c r="I26" s="23">
        <f t="shared" si="9"/>
        <v>0</v>
      </c>
      <c r="J26" s="24">
        <f t="shared" si="9"/>
        <v>3630000</v>
      </c>
      <c r="K26" s="23">
        <f t="shared" si="9"/>
        <v>0</v>
      </c>
      <c r="L26" s="23">
        <f t="shared" si="9"/>
        <v>0</v>
      </c>
      <c r="M26" s="24">
        <f t="shared" si="9"/>
        <v>0</v>
      </c>
      <c r="N26" s="23">
        <f t="shared" si="9"/>
        <v>0</v>
      </c>
      <c r="O26" s="23">
        <f t="shared" si="9"/>
        <v>1150000</v>
      </c>
      <c r="P26" s="23">
        <f t="shared" si="9"/>
        <v>0</v>
      </c>
      <c r="Q26" s="23">
        <f t="shared" si="9"/>
        <v>100000</v>
      </c>
      <c r="R26" s="24">
        <f t="shared" si="9"/>
        <v>1250000</v>
      </c>
      <c r="S26" s="23">
        <f t="shared" si="9"/>
        <v>0</v>
      </c>
      <c r="T26" s="24">
        <f t="shared" si="9"/>
        <v>4880000</v>
      </c>
      <c r="U26" s="25" t="s">
        <v>42</v>
      </c>
    </row>
    <row r="27" spans="2:21" x14ac:dyDescent="0.15">
      <c r="B27" s="8" t="s">
        <v>43</v>
      </c>
      <c r="C27" s="9"/>
      <c r="D27" s="10"/>
      <c r="E27" s="10"/>
      <c r="F27" s="10"/>
      <c r="G27" s="10"/>
      <c r="H27" s="10"/>
      <c r="I27" s="10"/>
      <c r="J27" s="11"/>
      <c r="K27" s="10"/>
      <c r="L27" s="10"/>
      <c r="M27" s="11"/>
      <c r="N27" s="10"/>
      <c r="O27" s="10"/>
      <c r="P27" s="10"/>
      <c r="Q27" s="10"/>
      <c r="R27" s="11"/>
      <c r="S27" s="10"/>
      <c r="T27" s="11"/>
      <c r="U27" s="12" t="s">
        <v>43</v>
      </c>
    </row>
    <row r="28" spans="2:21" x14ac:dyDescent="0.15">
      <c r="B28" s="8" t="s">
        <v>44</v>
      </c>
      <c r="C28" s="9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1">
        <f>SUM(C28:I28)</f>
        <v>0</v>
      </c>
      <c r="K28" s="10">
        <v>0</v>
      </c>
      <c r="L28" s="10">
        <v>0</v>
      </c>
      <c r="M28" s="11">
        <f>SUM(K28:L28)</f>
        <v>0</v>
      </c>
      <c r="N28" s="10">
        <v>0</v>
      </c>
      <c r="O28" s="10">
        <v>0</v>
      </c>
      <c r="P28" s="10">
        <v>0</v>
      </c>
      <c r="Q28" s="10">
        <v>0</v>
      </c>
      <c r="R28" s="11">
        <f>SUM(N28:Q28)</f>
        <v>0</v>
      </c>
      <c r="S28" s="10">
        <v>0</v>
      </c>
      <c r="T28" s="11">
        <f t="shared" ref="T28:T30" si="10">J28+M28+R28+S28</f>
        <v>0</v>
      </c>
      <c r="U28" s="12" t="s">
        <v>44</v>
      </c>
    </row>
    <row r="29" spans="2:21" x14ac:dyDescent="0.15">
      <c r="B29" s="8" t="s">
        <v>45</v>
      </c>
      <c r="C29" s="9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1">
        <f>SUM(C29:I29)</f>
        <v>0</v>
      </c>
      <c r="K29" s="10">
        <v>0</v>
      </c>
      <c r="L29" s="10">
        <v>0</v>
      </c>
      <c r="M29" s="11">
        <f>SUM(K29:L29)</f>
        <v>0</v>
      </c>
      <c r="N29" s="10">
        <v>0</v>
      </c>
      <c r="O29" s="10">
        <v>0</v>
      </c>
      <c r="P29" s="10">
        <v>0</v>
      </c>
      <c r="Q29" s="10">
        <v>0</v>
      </c>
      <c r="R29" s="11">
        <f>SUM(N29:Q29)</f>
        <v>0</v>
      </c>
      <c r="S29" s="10">
        <v>0</v>
      </c>
      <c r="T29" s="11">
        <f t="shared" si="10"/>
        <v>0</v>
      </c>
      <c r="U29" s="12" t="s">
        <v>45</v>
      </c>
    </row>
    <row r="30" spans="2:21" x14ac:dyDescent="0.15">
      <c r="B30" s="8" t="s">
        <v>46</v>
      </c>
      <c r="C30" s="9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600000</v>
      </c>
      <c r="J30" s="11">
        <f>SUM(C30:I30)</f>
        <v>600000</v>
      </c>
      <c r="K30" s="10">
        <v>0</v>
      </c>
      <c r="L30" s="10">
        <v>0</v>
      </c>
      <c r="M30" s="11">
        <f>SUM(K30:L30)</f>
        <v>0</v>
      </c>
      <c r="N30" s="10">
        <v>100000</v>
      </c>
      <c r="O30" s="10">
        <v>0</v>
      </c>
      <c r="P30" s="10">
        <v>0</v>
      </c>
      <c r="Q30" s="10">
        <v>0</v>
      </c>
      <c r="R30" s="11">
        <f>SUM(N30:Q30)</f>
        <v>100000</v>
      </c>
      <c r="S30" s="10">
        <v>1256000</v>
      </c>
      <c r="T30" s="11">
        <f t="shared" si="10"/>
        <v>1956000</v>
      </c>
      <c r="U30" s="12" t="s">
        <v>46</v>
      </c>
    </row>
    <row r="31" spans="2:21" x14ac:dyDescent="0.15">
      <c r="B31" s="8" t="s">
        <v>47</v>
      </c>
      <c r="C31" s="9">
        <f>SUM(C28:C30)</f>
        <v>0</v>
      </c>
      <c r="D31" s="10">
        <f>SUM(D28:D30)</f>
        <v>0</v>
      </c>
      <c r="E31" s="10">
        <f t="shared" ref="E31:T31" si="11">SUM(E28:E30)</f>
        <v>0</v>
      </c>
      <c r="F31" s="10">
        <f t="shared" si="11"/>
        <v>0</v>
      </c>
      <c r="G31" s="10">
        <f t="shared" si="11"/>
        <v>0</v>
      </c>
      <c r="H31" s="10">
        <f t="shared" si="11"/>
        <v>0</v>
      </c>
      <c r="I31" s="10"/>
      <c r="J31" s="11">
        <f t="shared" si="11"/>
        <v>600000</v>
      </c>
      <c r="K31" s="23">
        <f t="shared" si="11"/>
        <v>0</v>
      </c>
      <c r="L31" s="23">
        <f t="shared" si="11"/>
        <v>0</v>
      </c>
      <c r="M31" s="24">
        <f t="shared" si="11"/>
        <v>0</v>
      </c>
      <c r="N31" s="23">
        <f t="shared" si="11"/>
        <v>100000</v>
      </c>
      <c r="O31" s="23">
        <f t="shared" si="11"/>
        <v>0</v>
      </c>
      <c r="P31" s="23">
        <f t="shared" si="11"/>
        <v>0</v>
      </c>
      <c r="Q31" s="23">
        <f t="shared" si="11"/>
        <v>0</v>
      </c>
      <c r="R31" s="24">
        <f t="shared" si="11"/>
        <v>100000</v>
      </c>
      <c r="S31" s="10">
        <f t="shared" si="11"/>
        <v>1256000</v>
      </c>
      <c r="T31" s="24">
        <f t="shared" si="11"/>
        <v>1956000</v>
      </c>
      <c r="U31" s="12" t="s">
        <v>47</v>
      </c>
    </row>
    <row r="32" spans="2:21" ht="14.25" thickBot="1" x14ac:dyDescent="0.2">
      <c r="B32" s="27" t="s">
        <v>48</v>
      </c>
      <c r="C32" s="28">
        <f t="shared" ref="C32:T32" si="12">C12+C16+C21+C26+C31</f>
        <v>20000</v>
      </c>
      <c r="D32" s="29">
        <f t="shared" si="12"/>
        <v>0</v>
      </c>
      <c r="E32" s="29">
        <f>E12+E16+E21+E26+E31</f>
        <v>3600000</v>
      </c>
      <c r="F32" s="29">
        <f t="shared" si="12"/>
        <v>1400000</v>
      </c>
      <c r="G32" s="29">
        <f t="shared" si="12"/>
        <v>1800000</v>
      </c>
      <c r="H32" s="29">
        <f t="shared" si="12"/>
        <v>110000</v>
      </c>
      <c r="I32" s="29">
        <f t="shared" si="12"/>
        <v>10620000</v>
      </c>
      <c r="J32" s="30">
        <f t="shared" si="12"/>
        <v>18150000</v>
      </c>
      <c r="K32" s="29">
        <f t="shared" si="12"/>
        <v>7900000</v>
      </c>
      <c r="L32" s="29">
        <f t="shared" si="12"/>
        <v>11500000</v>
      </c>
      <c r="M32" s="30">
        <f t="shared" si="12"/>
        <v>19400000</v>
      </c>
      <c r="N32" s="29">
        <f t="shared" si="12"/>
        <v>2469000</v>
      </c>
      <c r="O32" s="29">
        <f t="shared" si="12"/>
        <v>1830000</v>
      </c>
      <c r="P32" s="29">
        <f t="shared" si="12"/>
        <v>2035000</v>
      </c>
      <c r="Q32" s="29">
        <f t="shared" si="12"/>
        <v>4150000</v>
      </c>
      <c r="R32" s="30">
        <f>R12+R16+R21+R26+R31</f>
        <v>10484000</v>
      </c>
      <c r="S32" s="29">
        <f t="shared" si="12"/>
        <v>1256000</v>
      </c>
      <c r="T32" s="30">
        <f t="shared" si="12"/>
        <v>49290000</v>
      </c>
      <c r="U32" s="31" t="s">
        <v>48</v>
      </c>
    </row>
    <row r="33" spans="2:21" ht="14.25" thickTop="1" x14ac:dyDescent="0.15">
      <c r="B33" s="8" t="s">
        <v>49</v>
      </c>
      <c r="C33" s="9"/>
      <c r="D33" s="10"/>
      <c r="E33" s="10"/>
      <c r="F33" s="10"/>
      <c r="G33" s="10"/>
      <c r="H33" s="10"/>
      <c r="I33" s="10"/>
      <c r="J33" s="11"/>
      <c r="K33" s="10"/>
      <c r="L33" s="10"/>
      <c r="M33" s="11"/>
      <c r="N33" s="10"/>
      <c r="O33" s="10"/>
      <c r="P33" s="10"/>
      <c r="Q33" s="10"/>
      <c r="R33" s="11"/>
      <c r="S33" s="10"/>
      <c r="T33" s="11"/>
      <c r="U33" s="12" t="s">
        <v>49</v>
      </c>
    </row>
    <row r="34" spans="2:21" x14ac:dyDescent="0.15">
      <c r="B34" s="8" t="s">
        <v>50</v>
      </c>
      <c r="C34" s="9"/>
      <c r="D34" s="10"/>
      <c r="E34" s="10"/>
      <c r="F34" s="10"/>
      <c r="G34" s="10"/>
      <c r="H34" s="10"/>
      <c r="I34" s="10"/>
      <c r="J34" s="11"/>
      <c r="K34" s="10"/>
      <c r="L34" s="10"/>
      <c r="M34" s="11"/>
      <c r="N34" s="10"/>
      <c r="O34" s="10"/>
      <c r="P34" s="10"/>
      <c r="Q34" s="10"/>
      <c r="R34" s="11"/>
      <c r="S34" s="10"/>
      <c r="T34" s="11"/>
      <c r="U34" s="12" t="s">
        <v>50</v>
      </c>
    </row>
    <row r="35" spans="2:21" x14ac:dyDescent="0.15">
      <c r="B35" s="8" t="s">
        <v>51</v>
      </c>
      <c r="C35" s="9"/>
      <c r="D35" s="10"/>
      <c r="E35" s="10"/>
      <c r="F35" s="10"/>
      <c r="G35" s="10"/>
      <c r="H35" s="10"/>
      <c r="I35" s="10"/>
      <c r="J35" s="11"/>
      <c r="K35" s="10"/>
      <c r="L35" s="10"/>
      <c r="M35" s="11"/>
      <c r="N35" s="10"/>
      <c r="O35" s="10"/>
      <c r="P35" s="10"/>
      <c r="Q35" s="10"/>
      <c r="R35" s="11"/>
      <c r="S35" s="10"/>
      <c r="T35" s="11"/>
      <c r="U35" s="12" t="s">
        <v>51</v>
      </c>
    </row>
    <row r="36" spans="2:21" x14ac:dyDescent="0.15">
      <c r="B36" s="8" t="s">
        <v>52</v>
      </c>
      <c r="C36" s="9">
        <v>0</v>
      </c>
      <c r="D36" s="10">
        <v>430000</v>
      </c>
      <c r="E36" s="10">
        <v>2580000</v>
      </c>
      <c r="F36" s="10">
        <v>1700000</v>
      </c>
      <c r="G36" s="10">
        <v>420000</v>
      </c>
      <c r="H36" s="10">
        <v>0</v>
      </c>
      <c r="I36" s="10">
        <v>3250000</v>
      </c>
      <c r="J36" s="11">
        <f t="shared" ref="J36:J42" si="13">SUM(C36:I36)</f>
        <v>8380000</v>
      </c>
      <c r="K36" s="10">
        <v>0</v>
      </c>
      <c r="L36" s="10">
        <v>0</v>
      </c>
      <c r="M36" s="11">
        <f t="shared" ref="M36:M42" si="14">SUM(K36:L36)</f>
        <v>0</v>
      </c>
      <c r="N36" s="10">
        <v>1000000</v>
      </c>
      <c r="O36" s="10">
        <v>800000</v>
      </c>
      <c r="P36" s="10">
        <v>800000</v>
      </c>
      <c r="Q36" s="10">
        <v>700000</v>
      </c>
      <c r="R36" s="11">
        <f>SUM(N36:Q36)</f>
        <v>3300000</v>
      </c>
      <c r="S36" s="10">
        <v>48000</v>
      </c>
      <c r="T36" s="11">
        <f t="shared" ref="T36:T41" si="15">J36+M36+R36+S36</f>
        <v>11728000</v>
      </c>
      <c r="U36" s="12" t="s">
        <v>52</v>
      </c>
    </row>
    <row r="37" spans="2:21" x14ac:dyDescent="0.15">
      <c r="B37" s="8" t="s">
        <v>53</v>
      </c>
      <c r="C37" s="9">
        <v>0</v>
      </c>
      <c r="D37" s="10"/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1">
        <f t="shared" si="13"/>
        <v>0</v>
      </c>
      <c r="K37" s="10">
        <v>0</v>
      </c>
      <c r="L37" s="10">
        <v>0</v>
      </c>
      <c r="M37" s="11">
        <f t="shared" si="14"/>
        <v>0</v>
      </c>
      <c r="N37" s="10">
        <v>0</v>
      </c>
      <c r="O37" s="10">
        <v>0</v>
      </c>
      <c r="P37" s="10">
        <v>0</v>
      </c>
      <c r="Q37" s="10">
        <v>0</v>
      </c>
      <c r="R37" s="11">
        <f t="shared" ref="R37:R42" si="16">SUM(N37:Q37)</f>
        <v>0</v>
      </c>
      <c r="S37" s="10">
        <v>0</v>
      </c>
      <c r="T37" s="11">
        <f t="shared" si="15"/>
        <v>0</v>
      </c>
      <c r="U37" s="12" t="s">
        <v>53</v>
      </c>
    </row>
    <row r="38" spans="2:21" x14ac:dyDescent="0.15">
      <c r="B38" s="8" t="s">
        <v>54</v>
      </c>
      <c r="C38" s="9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3000000</v>
      </c>
      <c r="J38" s="11">
        <f t="shared" si="13"/>
        <v>3000000</v>
      </c>
      <c r="K38" s="10">
        <v>0</v>
      </c>
      <c r="L38" s="10">
        <v>3000000</v>
      </c>
      <c r="M38" s="11">
        <f t="shared" si="14"/>
        <v>3000000</v>
      </c>
      <c r="N38" s="10">
        <v>0</v>
      </c>
      <c r="O38" s="10">
        <v>0</v>
      </c>
      <c r="P38" s="10">
        <v>0</v>
      </c>
      <c r="Q38" s="10">
        <v>0</v>
      </c>
      <c r="R38" s="11">
        <v>2000000</v>
      </c>
      <c r="S38" s="10">
        <v>0</v>
      </c>
      <c r="T38" s="11">
        <f t="shared" si="15"/>
        <v>8000000</v>
      </c>
      <c r="U38" s="12" t="s">
        <v>54</v>
      </c>
    </row>
    <row r="39" spans="2:21" x14ac:dyDescent="0.15">
      <c r="B39" s="8" t="s">
        <v>55</v>
      </c>
      <c r="C39" s="9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1">
        <f t="shared" si="13"/>
        <v>0</v>
      </c>
      <c r="K39" s="10">
        <v>0</v>
      </c>
      <c r="L39" s="10">
        <v>0</v>
      </c>
      <c r="M39" s="11">
        <f t="shared" si="14"/>
        <v>0</v>
      </c>
      <c r="N39" s="10">
        <v>0</v>
      </c>
      <c r="O39" s="10">
        <v>0</v>
      </c>
      <c r="P39" s="10">
        <v>0</v>
      </c>
      <c r="Q39" s="10">
        <v>0</v>
      </c>
      <c r="R39" s="11">
        <f t="shared" si="16"/>
        <v>0</v>
      </c>
      <c r="S39" s="10">
        <v>0</v>
      </c>
      <c r="T39" s="11">
        <f t="shared" si="15"/>
        <v>0</v>
      </c>
      <c r="U39" s="12" t="s">
        <v>55</v>
      </c>
    </row>
    <row r="40" spans="2:21" x14ac:dyDescent="0.15">
      <c r="B40" s="8" t="s">
        <v>56</v>
      </c>
      <c r="C40" s="9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1">
        <f t="shared" si="13"/>
        <v>0</v>
      </c>
      <c r="K40" s="10">
        <v>0</v>
      </c>
      <c r="L40" s="10">
        <v>0</v>
      </c>
      <c r="M40" s="11">
        <f t="shared" si="14"/>
        <v>0</v>
      </c>
      <c r="N40" s="10">
        <v>0</v>
      </c>
      <c r="O40" s="10">
        <v>0</v>
      </c>
      <c r="P40" s="10">
        <v>0</v>
      </c>
      <c r="Q40" s="10">
        <v>0</v>
      </c>
      <c r="R40" s="11">
        <f t="shared" si="16"/>
        <v>0</v>
      </c>
      <c r="S40" s="10">
        <v>0</v>
      </c>
      <c r="T40" s="11">
        <f t="shared" si="15"/>
        <v>0</v>
      </c>
      <c r="U40" s="12" t="s">
        <v>56</v>
      </c>
    </row>
    <row r="41" spans="2:21" x14ac:dyDescent="0.15">
      <c r="B41" s="8" t="s">
        <v>57</v>
      </c>
      <c r="C41" s="9">
        <v>0</v>
      </c>
      <c r="D41" s="10">
        <v>0</v>
      </c>
      <c r="E41" s="10">
        <v>360000</v>
      </c>
      <c r="F41" s="10">
        <v>180000</v>
      </c>
      <c r="G41" s="10">
        <v>0</v>
      </c>
      <c r="H41" s="10">
        <v>0</v>
      </c>
      <c r="I41" s="10">
        <v>250000</v>
      </c>
      <c r="J41" s="11">
        <f>SUM(C41:I41)</f>
        <v>790000</v>
      </c>
      <c r="K41" s="10">
        <v>0</v>
      </c>
      <c r="L41" s="10">
        <v>0</v>
      </c>
      <c r="M41" s="11">
        <f t="shared" si="14"/>
        <v>0</v>
      </c>
      <c r="N41" s="10">
        <v>0</v>
      </c>
      <c r="O41" s="10">
        <v>0</v>
      </c>
      <c r="P41" s="10">
        <v>0</v>
      </c>
      <c r="Q41" s="10">
        <v>600000</v>
      </c>
      <c r="R41" s="11">
        <f t="shared" si="16"/>
        <v>600000</v>
      </c>
      <c r="S41" s="10">
        <v>64830</v>
      </c>
      <c r="T41" s="11">
        <f t="shared" si="15"/>
        <v>1454830</v>
      </c>
      <c r="U41" s="12" t="s">
        <v>57</v>
      </c>
    </row>
    <row r="42" spans="2:21" x14ac:dyDescent="0.15">
      <c r="B42" s="8" t="s">
        <v>58</v>
      </c>
      <c r="C42" s="9">
        <v>0</v>
      </c>
      <c r="D42" s="10">
        <v>0</v>
      </c>
      <c r="E42" s="10"/>
      <c r="F42" s="10">
        <v>0</v>
      </c>
      <c r="G42" s="10">
        <v>0</v>
      </c>
      <c r="H42" s="10">
        <v>0</v>
      </c>
      <c r="I42" s="10">
        <v>24000</v>
      </c>
      <c r="J42" s="11">
        <f t="shared" si="13"/>
        <v>24000</v>
      </c>
      <c r="K42" s="10">
        <v>0</v>
      </c>
      <c r="L42" s="10">
        <v>15000</v>
      </c>
      <c r="M42" s="11">
        <f t="shared" si="14"/>
        <v>15000</v>
      </c>
      <c r="N42" s="10">
        <v>0</v>
      </c>
      <c r="O42" s="10">
        <v>0</v>
      </c>
      <c r="P42" s="10">
        <v>0</v>
      </c>
      <c r="Q42" s="10">
        <v>50000</v>
      </c>
      <c r="R42" s="11">
        <f t="shared" si="16"/>
        <v>50000</v>
      </c>
      <c r="S42" s="10">
        <v>0</v>
      </c>
      <c r="T42" s="11">
        <v>39890</v>
      </c>
      <c r="U42" s="12" t="s">
        <v>58</v>
      </c>
    </row>
    <row r="43" spans="2:21" x14ac:dyDescent="0.15">
      <c r="B43" s="8" t="s">
        <v>59</v>
      </c>
      <c r="C43" s="9">
        <f>SUM(C36:C42)</f>
        <v>0</v>
      </c>
      <c r="D43" s="10">
        <f>SUM(D36:D42)</f>
        <v>430000</v>
      </c>
      <c r="E43" s="10">
        <f>SUM(E36:E42)</f>
        <v>2940000</v>
      </c>
      <c r="F43" s="10">
        <f t="shared" ref="F43:S43" si="17">SUM(F36:F42)</f>
        <v>1880000</v>
      </c>
      <c r="G43" s="10">
        <f t="shared" si="17"/>
        <v>420000</v>
      </c>
      <c r="H43" s="10">
        <f t="shared" si="17"/>
        <v>0</v>
      </c>
      <c r="I43" s="10">
        <f t="shared" si="17"/>
        <v>6524000</v>
      </c>
      <c r="J43" s="11">
        <f t="shared" si="17"/>
        <v>12194000</v>
      </c>
      <c r="K43" s="10">
        <f t="shared" si="17"/>
        <v>0</v>
      </c>
      <c r="L43" s="10">
        <f t="shared" si="17"/>
        <v>3015000</v>
      </c>
      <c r="M43" s="11">
        <f t="shared" si="17"/>
        <v>3015000</v>
      </c>
      <c r="N43" s="10">
        <f t="shared" si="17"/>
        <v>1000000</v>
      </c>
      <c r="O43" s="10">
        <f t="shared" si="17"/>
        <v>800000</v>
      </c>
      <c r="P43" s="10">
        <f t="shared" si="17"/>
        <v>800000</v>
      </c>
      <c r="Q43" s="10">
        <f t="shared" si="17"/>
        <v>1350000</v>
      </c>
      <c r="R43" s="11">
        <f t="shared" si="17"/>
        <v>5950000</v>
      </c>
      <c r="S43" s="10">
        <f t="shared" si="17"/>
        <v>112830</v>
      </c>
      <c r="T43" s="11">
        <f>SUM(T36:T42)</f>
        <v>21222720</v>
      </c>
      <c r="U43" s="12" t="s">
        <v>59</v>
      </c>
    </row>
    <row r="44" spans="2:21" x14ac:dyDescent="0.15">
      <c r="B44" s="16" t="s">
        <v>60</v>
      </c>
      <c r="C44" s="17"/>
      <c r="D44" s="18"/>
      <c r="E44" s="18"/>
      <c r="F44" s="18"/>
      <c r="G44" s="18"/>
      <c r="H44" s="18"/>
      <c r="I44" s="18"/>
      <c r="J44" s="19"/>
      <c r="K44" s="18"/>
      <c r="L44" s="18"/>
      <c r="M44" s="19"/>
      <c r="N44" s="18"/>
      <c r="O44" s="18"/>
      <c r="P44" s="18"/>
      <c r="Q44" s="18"/>
      <c r="R44" s="19"/>
      <c r="S44" s="18"/>
      <c r="T44" s="19"/>
      <c r="U44" s="20" t="s">
        <v>60</v>
      </c>
    </row>
    <row r="45" spans="2:21" x14ac:dyDescent="0.15">
      <c r="B45" s="8" t="s">
        <v>61</v>
      </c>
      <c r="C45" s="9">
        <v>0</v>
      </c>
      <c r="D45" s="10">
        <v>500000</v>
      </c>
      <c r="E45" s="10">
        <v>0</v>
      </c>
      <c r="F45" s="10">
        <v>0</v>
      </c>
      <c r="G45" s="10">
        <v>0</v>
      </c>
      <c r="H45" s="10">
        <v>0</v>
      </c>
      <c r="I45" s="10">
        <v>30000</v>
      </c>
      <c r="J45" s="11">
        <f t="shared" ref="J45:J70" si="18">SUM(C45:I45)</f>
        <v>530000</v>
      </c>
      <c r="K45" s="10">
        <v>500000</v>
      </c>
      <c r="L45" s="10">
        <v>500000</v>
      </c>
      <c r="M45" s="11">
        <f t="shared" ref="M45:M70" si="19">SUM(K45:L45)</f>
        <v>1000000</v>
      </c>
      <c r="N45" s="10">
        <v>0</v>
      </c>
      <c r="O45" s="10"/>
      <c r="P45" s="10">
        <v>0</v>
      </c>
      <c r="Q45" s="10">
        <v>0</v>
      </c>
      <c r="R45" s="11">
        <f t="shared" ref="R45:R70" si="20">SUM(N45:Q45)</f>
        <v>0</v>
      </c>
      <c r="S45" s="10">
        <v>0</v>
      </c>
      <c r="T45" s="11">
        <f t="shared" ref="T45:T70" si="21">J45+M45+R45+S45</f>
        <v>1530000</v>
      </c>
      <c r="U45" s="12" t="s">
        <v>61</v>
      </c>
    </row>
    <row r="46" spans="2:21" x14ac:dyDescent="0.15">
      <c r="B46" s="8" t="s">
        <v>62</v>
      </c>
      <c r="C46" s="9">
        <v>0</v>
      </c>
      <c r="D46" s="10">
        <v>0</v>
      </c>
      <c r="E46" s="10">
        <v>0</v>
      </c>
      <c r="F46" s="10">
        <v>500000</v>
      </c>
      <c r="G46" s="10">
        <v>0</v>
      </c>
      <c r="H46" s="10">
        <v>0</v>
      </c>
      <c r="I46" s="10">
        <v>0</v>
      </c>
      <c r="J46" s="11">
        <f t="shared" si="18"/>
        <v>500000</v>
      </c>
      <c r="K46" s="10">
        <v>0</v>
      </c>
      <c r="L46" s="10">
        <v>0</v>
      </c>
      <c r="M46" s="11">
        <f t="shared" si="19"/>
        <v>0</v>
      </c>
      <c r="N46" s="10">
        <v>900000</v>
      </c>
      <c r="O46" s="10">
        <v>450000</v>
      </c>
      <c r="P46" s="10">
        <v>1000000</v>
      </c>
      <c r="Q46" s="10">
        <v>100000</v>
      </c>
      <c r="R46" s="11">
        <f t="shared" si="20"/>
        <v>2450000</v>
      </c>
      <c r="S46" s="10">
        <v>0</v>
      </c>
      <c r="T46" s="11">
        <f t="shared" si="21"/>
        <v>2950000</v>
      </c>
      <c r="U46" s="12" t="s">
        <v>62</v>
      </c>
    </row>
    <row r="47" spans="2:21" x14ac:dyDescent="0.15">
      <c r="B47" s="8" t="s">
        <v>63</v>
      </c>
      <c r="C47" s="9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5000</v>
      </c>
      <c r="J47" s="11">
        <f t="shared" si="18"/>
        <v>5000</v>
      </c>
      <c r="K47" s="10">
        <v>0</v>
      </c>
      <c r="L47" s="10">
        <v>0</v>
      </c>
      <c r="M47" s="11">
        <f t="shared" si="19"/>
        <v>0</v>
      </c>
      <c r="N47" s="10">
        <v>100000</v>
      </c>
      <c r="O47" s="10">
        <v>100000</v>
      </c>
      <c r="P47" s="10">
        <v>50000</v>
      </c>
      <c r="Q47" s="10">
        <v>100000</v>
      </c>
      <c r="R47" s="11">
        <f t="shared" si="20"/>
        <v>350000</v>
      </c>
      <c r="S47" s="10">
        <v>0</v>
      </c>
      <c r="T47" s="11">
        <f t="shared" si="21"/>
        <v>355000</v>
      </c>
      <c r="U47" s="12" t="s">
        <v>63</v>
      </c>
    </row>
    <row r="48" spans="2:21" x14ac:dyDescent="0.15">
      <c r="B48" s="8" t="s">
        <v>64</v>
      </c>
      <c r="C48" s="9">
        <v>0</v>
      </c>
      <c r="D48" s="10">
        <v>450000</v>
      </c>
      <c r="E48" s="10">
        <v>50000</v>
      </c>
      <c r="F48" s="10">
        <v>20000</v>
      </c>
      <c r="G48" s="10">
        <v>0</v>
      </c>
      <c r="H48" s="10">
        <v>0</v>
      </c>
      <c r="I48" s="10">
        <v>620000</v>
      </c>
      <c r="J48" s="11">
        <f t="shared" si="18"/>
        <v>1140000</v>
      </c>
      <c r="K48" s="10">
        <v>34400</v>
      </c>
      <c r="L48" s="10">
        <v>184700</v>
      </c>
      <c r="M48" s="11">
        <f t="shared" si="19"/>
        <v>219100</v>
      </c>
      <c r="N48" s="10">
        <v>0</v>
      </c>
      <c r="O48" s="10">
        <v>100000</v>
      </c>
      <c r="P48" s="10">
        <v>5000</v>
      </c>
      <c r="Q48" s="10">
        <v>50000</v>
      </c>
      <c r="R48" s="11">
        <f t="shared" si="20"/>
        <v>155000</v>
      </c>
      <c r="S48" s="10">
        <v>120340</v>
      </c>
      <c r="T48" s="11">
        <f t="shared" si="21"/>
        <v>1634440</v>
      </c>
      <c r="U48" s="12" t="s">
        <v>64</v>
      </c>
    </row>
    <row r="49" spans="2:21" x14ac:dyDescent="0.15">
      <c r="B49" s="8" t="s">
        <v>65</v>
      </c>
      <c r="C49" s="9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1">
        <f t="shared" si="18"/>
        <v>0</v>
      </c>
      <c r="K49" s="10">
        <v>0</v>
      </c>
      <c r="L49" s="10">
        <v>0</v>
      </c>
      <c r="M49" s="11">
        <f t="shared" si="19"/>
        <v>0</v>
      </c>
      <c r="N49" s="10">
        <v>0</v>
      </c>
      <c r="O49" s="10">
        <v>0</v>
      </c>
      <c r="P49" s="10">
        <v>0</v>
      </c>
      <c r="Q49" s="10">
        <v>0</v>
      </c>
      <c r="R49" s="11">
        <f t="shared" si="20"/>
        <v>0</v>
      </c>
      <c r="S49" s="10">
        <v>0</v>
      </c>
      <c r="T49" s="11">
        <f t="shared" si="21"/>
        <v>0</v>
      </c>
      <c r="U49" s="12" t="s">
        <v>65</v>
      </c>
    </row>
    <row r="50" spans="2:21" x14ac:dyDescent="0.15">
      <c r="B50" s="8" t="s">
        <v>66</v>
      </c>
      <c r="C50" s="9">
        <v>0</v>
      </c>
      <c r="D50" s="10">
        <v>0</v>
      </c>
      <c r="E50" s="10">
        <v>150000</v>
      </c>
      <c r="F50" s="10">
        <v>0</v>
      </c>
      <c r="G50" s="10">
        <v>0</v>
      </c>
      <c r="H50" s="10">
        <v>600000</v>
      </c>
      <c r="I50" s="10">
        <v>106400</v>
      </c>
      <c r="J50" s="11">
        <f t="shared" si="18"/>
        <v>856400</v>
      </c>
      <c r="K50" s="10">
        <v>0</v>
      </c>
      <c r="L50" s="10">
        <v>0</v>
      </c>
      <c r="M50" s="11">
        <f t="shared" si="19"/>
        <v>0</v>
      </c>
      <c r="N50" s="10">
        <v>120000</v>
      </c>
      <c r="O50" s="10">
        <v>50000</v>
      </c>
      <c r="P50" s="10">
        <v>10000</v>
      </c>
      <c r="Q50" s="10">
        <v>30000</v>
      </c>
      <c r="R50" s="11">
        <f t="shared" si="20"/>
        <v>210000</v>
      </c>
      <c r="S50" s="10">
        <v>0</v>
      </c>
      <c r="T50" s="11">
        <f t="shared" si="21"/>
        <v>1066400</v>
      </c>
      <c r="U50" s="12" t="s">
        <v>66</v>
      </c>
    </row>
    <row r="51" spans="2:21" x14ac:dyDescent="0.15">
      <c r="B51" s="8" t="s">
        <v>67</v>
      </c>
      <c r="C51" s="9">
        <v>0</v>
      </c>
      <c r="D51" s="10">
        <v>0</v>
      </c>
      <c r="E51" s="10">
        <v>120000</v>
      </c>
      <c r="F51" s="10">
        <v>0</v>
      </c>
      <c r="G51" s="10">
        <v>0</v>
      </c>
      <c r="H51" s="10">
        <v>0</v>
      </c>
      <c r="I51" s="10">
        <v>0</v>
      </c>
      <c r="J51" s="11">
        <f t="shared" si="18"/>
        <v>120000</v>
      </c>
      <c r="K51" s="10">
        <v>0</v>
      </c>
      <c r="L51" s="10">
        <v>0</v>
      </c>
      <c r="M51" s="11">
        <f t="shared" si="19"/>
        <v>0</v>
      </c>
      <c r="N51" s="10">
        <v>0</v>
      </c>
      <c r="O51" s="10"/>
      <c r="P51" s="10">
        <v>0</v>
      </c>
      <c r="Q51" s="10">
        <v>0</v>
      </c>
      <c r="R51" s="11">
        <f t="shared" si="20"/>
        <v>0</v>
      </c>
      <c r="S51" s="10">
        <v>0</v>
      </c>
      <c r="T51" s="11">
        <f t="shared" si="21"/>
        <v>120000</v>
      </c>
      <c r="U51" s="12" t="s">
        <v>67</v>
      </c>
    </row>
    <row r="52" spans="2:21" x14ac:dyDescent="0.15">
      <c r="B52" s="8" t="s">
        <v>68</v>
      </c>
      <c r="C52" s="9">
        <v>0</v>
      </c>
      <c r="D52" s="10">
        <v>300000</v>
      </c>
      <c r="E52" s="10">
        <v>108000</v>
      </c>
      <c r="F52" s="10">
        <v>120000</v>
      </c>
      <c r="G52" s="10">
        <v>0</v>
      </c>
      <c r="H52" s="10">
        <v>8500</v>
      </c>
      <c r="I52" s="10">
        <v>177000</v>
      </c>
      <c r="J52" s="11">
        <f t="shared" si="18"/>
        <v>713500</v>
      </c>
      <c r="K52" s="10">
        <v>2500</v>
      </c>
      <c r="L52" s="10">
        <v>234000</v>
      </c>
      <c r="M52" s="11">
        <f t="shared" si="19"/>
        <v>236500</v>
      </c>
      <c r="N52" s="10">
        <v>0</v>
      </c>
      <c r="O52" s="10">
        <v>50000</v>
      </c>
      <c r="P52" s="10">
        <v>10000</v>
      </c>
      <c r="Q52" s="10">
        <v>0</v>
      </c>
      <c r="R52" s="11">
        <f t="shared" si="20"/>
        <v>60000</v>
      </c>
      <c r="S52" s="10">
        <v>46000</v>
      </c>
      <c r="T52" s="11">
        <f t="shared" si="21"/>
        <v>1056000</v>
      </c>
      <c r="U52" s="12" t="s">
        <v>68</v>
      </c>
    </row>
    <row r="53" spans="2:21" x14ac:dyDescent="0.15">
      <c r="B53" s="8" t="s">
        <v>69</v>
      </c>
      <c r="C53" s="9">
        <v>0</v>
      </c>
      <c r="D53" s="10">
        <v>0</v>
      </c>
      <c r="E53" s="10">
        <v>24000</v>
      </c>
      <c r="F53" s="10">
        <v>5300</v>
      </c>
      <c r="G53" s="10">
        <v>0</v>
      </c>
      <c r="H53" s="10">
        <v>0</v>
      </c>
      <c r="I53" s="10">
        <v>52500</v>
      </c>
      <c r="J53" s="11">
        <f t="shared" si="18"/>
        <v>81800</v>
      </c>
      <c r="K53" s="10">
        <v>110</v>
      </c>
      <c r="L53" s="10">
        <v>20500</v>
      </c>
      <c r="M53" s="11">
        <f t="shared" si="19"/>
        <v>20610</v>
      </c>
      <c r="N53" s="10">
        <v>50000</v>
      </c>
      <c r="O53" s="10">
        <v>100000</v>
      </c>
      <c r="P53" s="10">
        <v>80000</v>
      </c>
      <c r="Q53" s="10">
        <v>0</v>
      </c>
      <c r="R53" s="11">
        <f t="shared" si="20"/>
        <v>230000</v>
      </c>
      <c r="S53" s="10">
        <v>0</v>
      </c>
      <c r="T53" s="11">
        <f t="shared" si="21"/>
        <v>332410</v>
      </c>
      <c r="U53" s="12" t="s">
        <v>69</v>
      </c>
    </row>
    <row r="54" spans="2:21" x14ac:dyDescent="0.15">
      <c r="B54" s="8" t="s">
        <v>70</v>
      </c>
      <c r="C54" s="9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6600</v>
      </c>
      <c r="J54" s="11">
        <f t="shared" si="18"/>
        <v>6600</v>
      </c>
      <c r="K54" s="10">
        <v>4500</v>
      </c>
      <c r="L54" s="10">
        <v>0</v>
      </c>
      <c r="M54" s="11">
        <f t="shared" si="19"/>
        <v>4500</v>
      </c>
      <c r="N54" s="10">
        <v>0</v>
      </c>
      <c r="O54" s="10"/>
      <c r="P54" s="10">
        <v>0</v>
      </c>
      <c r="Q54" s="10">
        <v>0</v>
      </c>
      <c r="R54" s="11">
        <f t="shared" si="20"/>
        <v>0</v>
      </c>
      <c r="S54" s="10">
        <v>0</v>
      </c>
      <c r="T54" s="11">
        <f t="shared" si="21"/>
        <v>11100</v>
      </c>
      <c r="U54" s="12" t="s">
        <v>70</v>
      </c>
    </row>
    <row r="55" spans="2:21" x14ac:dyDescent="0.15">
      <c r="B55" s="8" t="s">
        <v>71</v>
      </c>
      <c r="C55" s="9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1">
        <f t="shared" si="18"/>
        <v>0</v>
      </c>
      <c r="K55" s="10">
        <v>0</v>
      </c>
      <c r="L55" s="10">
        <v>0</v>
      </c>
      <c r="M55" s="11">
        <f t="shared" si="19"/>
        <v>0</v>
      </c>
      <c r="N55" s="10">
        <v>0</v>
      </c>
      <c r="O55" s="10">
        <v>80000</v>
      </c>
      <c r="P55" s="10">
        <v>0</v>
      </c>
      <c r="Q55" s="10">
        <v>0</v>
      </c>
      <c r="R55" s="11">
        <f t="shared" si="20"/>
        <v>80000</v>
      </c>
      <c r="S55" s="10">
        <v>0</v>
      </c>
      <c r="T55" s="11">
        <f t="shared" si="21"/>
        <v>80000</v>
      </c>
      <c r="U55" s="12" t="s">
        <v>71</v>
      </c>
    </row>
    <row r="56" spans="2:21" x14ac:dyDescent="0.15">
      <c r="B56" s="8" t="s">
        <v>72</v>
      </c>
      <c r="C56" s="9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240000</v>
      </c>
      <c r="J56" s="11">
        <f t="shared" si="18"/>
        <v>240000</v>
      </c>
      <c r="K56" s="10">
        <v>0</v>
      </c>
      <c r="L56" s="10">
        <v>3850</v>
      </c>
      <c r="M56" s="11">
        <f t="shared" si="19"/>
        <v>3850</v>
      </c>
      <c r="N56" s="10">
        <v>0</v>
      </c>
      <c r="O56" s="10">
        <v>100000</v>
      </c>
      <c r="P56" s="10">
        <v>0</v>
      </c>
      <c r="Q56" s="10">
        <v>50000</v>
      </c>
      <c r="R56" s="11">
        <f t="shared" si="20"/>
        <v>150000</v>
      </c>
      <c r="S56" s="10">
        <v>0</v>
      </c>
      <c r="T56" s="11">
        <f t="shared" si="21"/>
        <v>393850</v>
      </c>
      <c r="U56" s="12" t="s">
        <v>72</v>
      </c>
    </row>
    <row r="57" spans="2:21" x14ac:dyDescent="0.15">
      <c r="B57" s="8" t="s">
        <v>73</v>
      </c>
      <c r="C57" s="9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/>
      <c r="J57" s="11">
        <f t="shared" si="18"/>
        <v>0</v>
      </c>
      <c r="K57" s="10">
        <v>0</v>
      </c>
      <c r="L57" s="10">
        <v>0</v>
      </c>
      <c r="M57" s="11">
        <f t="shared" si="19"/>
        <v>0</v>
      </c>
      <c r="N57" s="10">
        <v>200000</v>
      </c>
      <c r="O57" s="10">
        <v>0</v>
      </c>
      <c r="P57" s="10">
        <v>0</v>
      </c>
      <c r="Q57" s="10">
        <v>100000</v>
      </c>
      <c r="R57" s="11">
        <f t="shared" si="20"/>
        <v>300000</v>
      </c>
      <c r="S57" s="10">
        <v>0</v>
      </c>
      <c r="T57" s="11">
        <f t="shared" si="21"/>
        <v>300000</v>
      </c>
      <c r="U57" s="12" t="s">
        <v>73</v>
      </c>
    </row>
    <row r="58" spans="2:21" x14ac:dyDescent="0.15">
      <c r="B58" s="8" t="s">
        <v>74</v>
      </c>
      <c r="C58" s="9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1">
        <f t="shared" si="18"/>
        <v>0</v>
      </c>
      <c r="K58" s="10">
        <v>0</v>
      </c>
      <c r="L58" s="10">
        <v>11120</v>
      </c>
      <c r="M58" s="11">
        <f t="shared" si="19"/>
        <v>11120</v>
      </c>
      <c r="N58" s="10">
        <v>0</v>
      </c>
      <c r="O58" s="10">
        <v>0</v>
      </c>
      <c r="P58" s="10">
        <v>0</v>
      </c>
      <c r="Q58" s="10">
        <v>0</v>
      </c>
      <c r="R58" s="11">
        <f t="shared" si="20"/>
        <v>0</v>
      </c>
      <c r="S58" s="10">
        <v>0</v>
      </c>
      <c r="T58" s="11">
        <f t="shared" si="21"/>
        <v>11120</v>
      </c>
      <c r="U58" s="12" t="s">
        <v>74</v>
      </c>
    </row>
    <row r="59" spans="2:21" x14ac:dyDescent="0.15">
      <c r="B59" s="8" t="s">
        <v>75</v>
      </c>
      <c r="C59" s="9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1">
        <f t="shared" si="18"/>
        <v>0</v>
      </c>
      <c r="K59" s="10">
        <v>0</v>
      </c>
      <c r="L59" s="10">
        <v>0</v>
      </c>
      <c r="M59" s="11">
        <f t="shared" si="19"/>
        <v>0</v>
      </c>
      <c r="N59" s="10">
        <v>0</v>
      </c>
      <c r="O59" s="10">
        <v>0</v>
      </c>
      <c r="P59" s="10">
        <v>0</v>
      </c>
      <c r="Q59" s="10">
        <v>0</v>
      </c>
      <c r="R59" s="11">
        <f t="shared" si="20"/>
        <v>0</v>
      </c>
      <c r="S59" s="10">
        <v>0</v>
      </c>
      <c r="T59" s="11">
        <f t="shared" si="21"/>
        <v>0</v>
      </c>
      <c r="U59" s="12" t="s">
        <v>75</v>
      </c>
    </row>
    <row r="60" spans="2:21" x14ac:dyDescent="0.15">
      <c r="B60" s="8" t="s">
        <v>76</v>
      </c>
      <c r="C60" s="9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1">
        <f t="shared" si="18"/>
        <v>0</v>
      </c>
      <c r="K60" s="10">
        <v>0</v>
      </c>
      <c r="L60" s="10">
        <v>0</v>
      </c>
      <c r="M60" s="11">
        <f t="shared" si="19"/>
        <v>0</v>
      </c>
      <c r="N60" s="10">
        <v>0</v>
      </c>
      <c r="O60" s="10">
        <v>0</v>
      </c>
      <c r="P60" s="10">
        <v>0</v>
      </c>
      <c r="Q60" s="10">
        <v>0</v>
      </c>
      <c r="R60" s="11">
        <f t="shared" si="20"/>
        <v>0</v>
      </c>
      <c r="S60" s="10">
        <v>0</v>
      </c>
      <c r="T60" s="11">
        <f t="shared" si="21"/>
        <v>0</v>
      </c>
      <c r="U60" s="12" t="s">
        <v>76</v>
      </c>
    </row>
    <row r="61" spans="2:21" x14ac:dyDescent="0.15">
      <c r="B61" s="8" t="s">
        <v>77</v>
      </c>
      <c r="C61" s="9">
        <v>0</v>
      </c>
      <c r="D61" s="10">
        <v>0</v>
      </c>
      <c r="E61" s="10">
        <v>0</v>
      </c>
      <c r="F61" s="10">
        <v>193680</v>
      </c>
      <c r="G61" s="10">
        <v>0</v>
      </c>
      <c r="H61" s="10" t="s">
        <v>150</v>
      </c>
      <c r="I61" s="10">
        <v>0</v>
      </c>
      <c r="J61" s="11">
        <f t="shared" si="18"/>
        <v>193680</v>
      </c>
      <c r="K61" s="10">
        <v>0</v>
      </c>
      <c r="L61" s="10">
        <v>11600</v>
      </c>
      <c r="M61" s="11">
        <f t="shared" si="19"/>
        <v>11600</v>
      </c>
      <c r="N61" s="10">
        <v>49000</v>
      </c>
      <c r="O61" s="10">
        <v>0</v>
      </c>
      <c r="P61" s="10">
        <v>0</v>
      </c>
      <c r="Q61" s="10">
        <v>0</v>
      </c>
      <c r="R61" s="11">
        <f t="shared" si="20"/>
        <v>49000</v>
      </c>
      <c r="S61" s="10">
        <v>0</v>
      </c>
      <c r="T61" s="11">
        <f t="shared" si="21"/>
        <v>254280</v>
      </c>
      <c r="U61" s="12" t="s">
        <v>77</v>
      </c>
    </row>
    <row r="62" spans="2:21" x14ac:dyDescent="0.15">
      <c r="B62" s="8" t="s">
        <v>78</v>
      </c>
      <c r="C62" s="9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12000</v>
      </c>
      <c r="J62" s="11">
        <f t="shared" si="18"/>
        <v>12000</v>
      </c>
      <c r="K62" s="10">
        <v>0</v>
      </c>
      <c r="L62" s="10">
        <v>0</v>
      </c>
      <c r="M62" s="11">
        <f t="shared" si="19"/>
        <v>0</v>
      </c>
      <c r="N62" s="10">
        <v>0</v>
      </c>
      <c r="O62" s="10">
        <v>0</v>
      </c>
      <c r="P62" s="10">
        <v>0</v>
      </c>
      <c r="Q62" s="10">
        <v>0</v>
      </c>
      <c r="R62" s="11">
        <f t="shared" si="20"/>
        <v>0</v>
      </c>
      <c r="S62" s="10">
        <v>0</v>
      </c>
      <c r="T62" s="11">
        <f t="shared" si="21"/>
        <v>12000</v>
      </c>
      <c r="U62" s="12" t="s">
        <v>78</v>
      </c>
    </row>
    <row r="63" spans="2:21" x14ac:dyDescent="0.15">
      <c r="B63" s="8" t="s">
        <v>79</v>
      </c>
      <c r="C63" s="9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10000</v>
      </c>
      <c r="J63" s="11">
        <f t="shared" si="18"/>
        <v>10000</v>
      </c>
      <c r="K63" s="10">
        <v>0</v>
      </c>
      <c r="L63" s="10">
        <v>0</v>
      </c>
      <c r="M63" s="11">
        <f t="shared" si="19"/>
        <v>0</v>
      </c>
      <c r="N63" s="10">
        <v>0</v>
      </c>
      <c r="O63" s="10">
        <v>0</v>
      </c>
      <c r="P63" s="10">
        <v>0</v>
      </c>
      <c r="Q63" s="10">
        <v>0</v>
      </c>
      <c r="R63" s="11">
        <f t="shared" si="20"/>
        <v>0</v>
      </c>
      <c r="S63" s="10">
        <v>0</v>
      </c>
      <c r="T63" s="11">
        <f t="shared" si="21"/>
        <v>10000</v>
      </c>
      <c r="U63" s="12" t="s">
        <v>79</v>
      </c>
    </row>
    <row r="64" spans="2:21" x14ac:dyDescent="0.15">
      <c r="B64" s="8" t="s">
        <v>80</v>
      </c>
      <c r="C64" s="9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17980</v>
      </c>
      <c r="J64" s="11">
        <f t="shared" si="18"/>
        <v>17980</v>
      </c>
      <c r="K64" s="10">
        <v>0</v>
      </c>
      <c r="L64" s="10">
        <v>0</v>
      </c>
      <c r="M64" s="11">
        <f t="shared" si="19"/>
        <v>0</v>
      </c>
      <c r="N64" s="10">
        <v>0</v>
      </c>
      <c r="O64" s="10">
        <v>0</v>
      </c>
      <c r="P64" s="10">
        <v>0</v>
      </c>
      <c r="Q64" s="10">
        <v>0</v>
      </c>
      <c r="R64" s="11">
        <f t="shared" si="20"/>
        <v>0</v>
      </c>
      <c r="S64" s="10">
        <v>0</v>
      </c>
      <c r="T64" s="11">
        <f t="shared" si="21"/>
        <v>17980</v>
      </c>
      <c r="U64" s="12" t="s">
        <v>80</v>
      </c>
    </row>
    <row r="65" spans="2:21" x14ac:dyDescent="0.15">
      <c r="B65" s="8" t="s">
        <v>81</v>
      </c>
      <c r="C65" s="9">
        <v>0</v>
      </c>
      <c r="D65" s="10">
        <v>1000</v>
      </c>
      <c r="E65" s="10">
        <v>0</v>
      </c>
      <c r="F65" s="10">
        <v>0</v>
      </c>
      <c r="G65" s="10">
        <v>0</v>
      </c>
      <c r="H65" s="10">
        <v>0</v>
      </c>
      <c r="I65" s="10">
        <v>27840</v>
      </c>
      <c r="J65" s="11">
        <f t="shared" si="18"/>
        <v>28840</v>
      </c>
      <c r="K65" s="10">
        <v>0</v>
      </c>
      <c r="L65" s="10">
        <v>11000</v>
      </c>
      <c r="M65" s="11">
        <f t="shared" si="19"/>
        <v>11000</v>
      </c>
      <c r="N65" s="10">
        <v>0</v>
      </c>
      <c r="O65" s="10">
        <v>0</v>
      </c>
      <c r="P65" s="10">
        <v>0</v>
      </c>
      <c r="Q65" s="10">
        <v>0</v>
      </c>
      <c r="R65" s="11">
        <f t="shared" si="20"/>
        <v>0</v>
      </c>
      <c r="S65" s="10">
        <v>83000</v>
      </c>
      <c r="T65" s="11">
        <f t="shared" si="21"/>
        <v>122840</v>
      </c>
      <c r="U65" s="12" t="s">
        <v>81</v>
      </c>
    </row>
    <row r="66" spans="2:21" x14ac:dyDescent="0.15">
      <c r="B66" s="8" t="s">
        <v>82</v>
      </c>
      <c r="C66" s="9">
        <v>0</v>
      </c>
      <c r="D66" s="10">
        <v>0</v>
      </c>
      <c r="E66" s="10">
        <v>0</v>
      </c>
      <c r="F66" s="10">
        <v>0</v>
      </c>
      <c r="G66" s="10">
        <v>1200000</v>
      </c>
      <c r="H66" s="10">
        <v>0</v>
      </c>
      <c r="I66" s="10">
        <v>0</v>
      </c>
      <c r="J66" s="11">
        <f t="shared" si="18"/>
        <v>1200000</v>
      </c>
      <c r="K66" s="10">
        <v>5500000</v>
      </c>
      <c r="L66" s="10">
        <v>3000000</v>
      </c>
      <c r="M66" s="11">
        <f t="shared" si="19"/>
        <v>8500000</v>
      </c>
      <c r="N66" s="10">
        <v>0</v>
      </c>
      <c r="O66" s="10">
        <v>0</v>
      </c>
      <c r="P66" s="10">
        <v>0</v>
      </c>
      <c r="Q66" s="10">
        <v>0</v>
      </c>
      <c r="R66" s="11">
        <f t="shared" si="20"/>
        <v>0</v>
      </c>
      <c r="S66" s="10">
        <v>0</v>
      </c>
      <c r="T66" s="11">
        <f t="shared" si="21"/>
        <v>9700000</v>
      </c>
      <c r="U66" s="12" t="s">
        <v>82</v>
      </c>
    </row>
    <row r="67" spans="2:21" x14ac:dyDescent="0.15">
      <c r="B67" s="8" t="s">
        <v>83</v>
      </c>
      <c r="C67" s="9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1">
        <f t="shared" si="18"/>
        <v>0</v>
      </c>
      <c r="K67" s="10">
        <v>0</v>
      </c>
      <c r="L67" s="10">
        <v>0</v>
      </c>
      <c r="M67" s="11">
        <f t="shared" si="19"/>
        <v>0</v>
      </c>
      <c r="N67" s="10">
        <v>0</v>
      </c>
      <c r="O67" s="10">
        <v>0</v>
      </c>
      <c r="P67" s="10">
        <v>0</v>
      </c>
      <c r="Q67" s="10">
        <v>0</v>
      </c>
      <c r="R67" s="11">
        <f t="shared" si="20"/>
        <v>0</v>
      </c>
      <c r="S67" s="10">
        <v>0</v>
      </c>
      <c r="T67" s="11">
        <f t="shared" si="21"/>
        <v>0</v>
      </c>
      <c r="U67" s="12" t="s">
        <v>83</v>
      </c>
    </row>
    <row r="68" spans="2:21" x14ac:dyDescent="0.15">
      <c r="B68" s="8" t="s">
        <v>84</v>
      </c>
      <c r="C68" s="9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1">
        <f t="shared" si="18"/>
        <v>0</v>
      </c>
      <c r="K68" s="10">
        <v>0</v>
      </c>
      <c r="L68" s="10">
        <v>0</v>
      </c>
      <c r="M68" s="11">
        <f t="shared" si="19"/>
        <v>0</v>
      </c>
      <c r="N68" s="10">
        <v>0</v>
      </c>
      <c r="O68" s="10">
        <v>0</v>
      </c>
      <c r="P68" s="10">
        <v>0</v>
      </c>
      <c r="Q68" s="10">
        <v>0</v>
      </c>
      <c r="R68" s="11">
        <f t="shared" si="20"/>
        <v>0</v>
      </c>
      <c r="S68" s="10">
        <v>0</v>
      </c>
      <c r="T68" s="11">
        <f t="shared" si="21"/>
        <v>0</v>
      </c>
      <c r="U68" s="12" t="s">
        <v>84</v>
      </c>
    </row>
    <row r="69" spans="2:21" x14ac:dyDescent="0.15">
      <c r="B69" s="8" t="s">
        <v>85</v>
      </c>
      <c r="C69" s="9">
        <v>0</v>
      </c>
      <c r="D69" s="10">
        <v>25000</v>
      </c>
      <c r="E69" s="10">
        <v>10000</v>
      </c>
      <c r="F69" s="10">
        <v>0</v>
      </c>
      <c r="G69" s="10">
        <v>0</v>
      </c>
      <c r="H69" s="10">
        <v>0</v>
      </c>
      <c r="I69" s="10">
        <v>3000</v>
      </c>
      <c r="J69" s="11">
        <f t="shared" si="18"/>
        <v>38000</v>
      </c>
      <c r="K69" s="10">
        <v>192350</v>
      </c>
      <c r="L69" s="10">
        <v>11200</v>
      </c>
      <c r="M69" s="11">
        <f t="shared" si="19"/>
        <v>203550</v>
      </c>
      <c r="N69" s="10">
        <v>0</v>
      </c>
      <c r="O69" s="10">
        <v>0</v>
      </c>
      <c r="P69" s="10">
        <v>30000</v>
      </c>
      <c r="Q69" s="10">
        <v>30000</v>
      </c>
      <c r="R69" s="11">
        <f t="shared" si="20"/>
        <v>60000</v>
      </c>
      <c r="S69" s="10">
        <v>0</v>
      </c>
      <c r="T69" s="11">
        <f t="shared" si="21"/>
        <v>301550</v>
      </c>
      <c r="U69" s="12" t="s">
        <v>85</v>
      </c>
    </row>
    <row r="70" spans="2:21" x14ac:dyDescent="0.15">
      <c r="B70" s="8" t="s">
        <v>86</v>
      </c>
      <c r="C70" s="9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1">
        <f t="shared" si="18"/>
        <v>0</v>
      </c>
      <c r="K70" s="10">
        <v>500000</v>
      </c>
      <c r="L70" s="10">
        <v>500000</v>
      </c>
      <c r="M70" s="11">
        <f t="shared" si="19"/>
        <v>1000000</v>
      </c>
      <c r="N70" s="10">
        <v>0</v>
      </c>
      <c r="O70" s="10">
        <v>0</v>
      </c>
      <c r="P70" s="10">
        <v>0</v>
      </c>
      <c r="Q70" s="10">
        <v>0</v>
      </c>
      <c r="R70" s="11">
        <f t="shared" si="20"/>
        <v>0</v>
      </c>
      <c r="S70" s="10">
        <v>0</v>
      </c>
      <c r="T70" s="11">
        <f t="shared" si="21"/>
        <v>1000000</v>
      </c>
      <c r="U70" s="12" t="s">
        <v>86</v>
      </c>
    </row>
    <row r="71" spans="2:21" x14ac:dyDescent="0.15">
      <c r="B71" s="21" t="s">
        <v>87</v>
      </c>
      <c r="C71" s="22">
        <f t="shared" ref="C71:T71" si="22">SUM(C45:C70)</f>
        <v>0</v>
      </c>
      <c r="D71" s="23">
        <f t="shared" si="22"/>
        <v>1276000</v>
      </c>
      <c r="E71" s="23">
        <f t="shared" si="22"/>
        <v>462000</v>
      </c>
      <c r="F71" s="23">
        <f t="shared" si="22"/>
        <v>838980</v>
      </c>
      <c r="G71" s="23">
        <f t="shared" si="22"/>
        <v>1200000</v>
      </c>
      <c r="H71" s="23">
        <f t="shared" si="22"/>
        <v>608500</v>
      </c>
      <c r="I71" s="23">
        <f t="shared" si="22"/>
        <v>1308320</v>
      </c>
      <c r="J71" s="24">
        <f t="shared" si="22"/>
        <v>5693800</v>
      </c>
      <c r="K71" s="23">
        <f t="shared" si="22"/>
        <v>6733860</v>
      </c>
      <c r="L71" s="23">
        <f t="shared" si="22"/>
        <v>4487970</v>
      </c>
      <c r="M71" s="24">
        <f t="shared" si="22"/>
        <v>11221830</v>
      </c>
      <c r="N71" s="23">
        <f t="shared" si="22"/>
        <v>1419000</v>
      </c>
      <c r="O71" s="23">
        <f t="shared" ref="O71" si="23">SUM(O45:O70)</f>
        <v>1030000</v>
      </c>
      <c r="P71" s="23">
        <f t="shared" si="22"/>
        <v>1185000</v>
      </c>
      <c r="Q71" s="23">
        <f t="shared" si="22"/>
        <v>460000</v>
      </c>
      <c r="R71" s="24">
        <f t="shared" si="22"/>
        <v>4094000</v>
      </c>
      <c r="S71" s="23">
        <f t="shared" si="22"/>
        <v>249340</v>
      </c>
      <c r="T71" s="24">
        <f t="shared" si="22"/>
        <v>21258970</v>
      </c>
      <c r="U71" s="25" t="s">
        <v>87</v>
      </c>
    </row>
    <row r="72" spans="2:21" ht="14.25" thickBot="1" x14ac:dyDescent="0.2">
      <c r="B72" s="8" t="s">
        <v>88</v>
      </c>
      <c r="C72" s="9">
        <f t="shared" ref="C72:T72" si="24">C43+C71</f>
        <v>0</v>
      </c>
      <c r="D72" s="10">
        <f t="shared" si="24"/>
        <v>1706000</v>
      </c>
      <c r="E72" s="10">
        <f t="shared" si="24"/>
        <v>3402000</v>
      </c>
      <c r="F72" s="10">
        <f t="shared" si="24"/>
        <v>2718980</v>
      </c>
      <c r="G72" s="10">
        <f t="shared" si="24"/>
        <v>1620000</v>
      </c>
      <c r="H72" s="10">
        <f t="shared" si="24"/>
        <v>608500</v>
      </c>
      <c r="I72" s="10">
        <f t="shared" si="24"/>
        <v>7832320</v>
      </c>
      <c r="J72" s="11">
        <f t="shared" si="24"/>
        <v>17887800</v>
      </c>
      <c r="K72" s="10">
        <f t="shared" si="24"/>
        <v>6733860</v>
      </c>
      <c r="L72" s="10">
        <f t="shared" si="24"/>
        <v>7502970</v>
      </c>
      <c r="M72" s="11">
        <f t="shared" si="24"/>
        <v>14236830</v>
      </c>
      <c r="N72" s="10">
        <f t="shared" si="24"/>
        <v>2419000</v>
      </c>
      <c r="O72" s="10">
        <f t="shared" ref="O72" si="25">O43+O71</f>
        <v>1830000</v>
      </c>
      <c r="P72" s="10">
        <f t="shared" si="24"/>
        <v>1985000</v>
      </c>
      <c r="Q72" s="10">
        <f t="shared" si="24"/>
        <v>1810000</v>
      </c>
      <c r="R72" s="11">
        <f t="shared" si="24"/>
        <v>10044000</v>
      </c>
      <c r="S72" s="10">
        <f t="shared" si="24"/>
        <v>362170</v>
      </c>
      <c r="T72" s="11">
        <f t="shared" si="24"/>
        <v>42481690</v>
      </c>
      <c r="U72" s="12" t="s">
        <v>88</v>
      </c>
    </row>
    <row r="73" spans="2:21" ht="14.25" thickTop="1" x14ac:dyDescent="0.15">
      <c r="B73" s="32" t="s">
        <v>89</v>
      </c>
      <c r="C73" s="33"/>
      <c r="D73" s="34"/>
      <c r="E73" s="34"/>
      <c r="F73" s="34"/>
      <c r="G73" s="34"/>
      <c r="H73" s="34"/>
      <c r="I73" s="34"/>
      <c r="J73" s="35"/>
      <c r="K73" s="34"/>
      <c r="L73" s="34"/>
      <c r="M73" s="35"/>
      <c r="N73" s="34"/>
      <c r="O73" s="34"/>
      <c r="P73" s="34"/>
      <c r="Q73" s="34"/>
      <c r="R73" s="35"/>
      <c r="S73" s="34"/>
      <c r="T73" s="35"/>
      <c r="U73" s="36" t="s">
        <v>89</v>
      </c>
    </row>
    <row r="74" spans="2:21" x14ac:dyDescent="0.15">
      <c r="B74" s="8" t="s">
        <v>51</v>
      </c>
      <c r="C74" s="9"/>
      <c r="D74" s="10"/>
      <c r="E74" s="10"/>
      <c r="F74" s="10"/>
      <c r="G74" s="10"/>
      <c r="H74" s="10"/>
      <c r="I74" s="10"/>
      <c r="J74" s="11"/>
      <c r="K74" s="10"/>
      <c r="L74" s="10"/>
      <c r="M74" s="11"/>
      <c r="N74" s="10"/>
      <c r="O74" s="10"/>
      <c r="P74" s="10"/>
      <c r="Q74" s="10"/>
      <c r="R74" s="11"/>
      <c r="S74" s="10"/>
      <c r="T74" s="11"/>
      <c r="U74" s="12" t="s">
        <v>51</v>
      </c>
    </row>
    <row r="75" spans="2:21" x14ac:dyDescent="0.15">
      <c r="B75" s="8" t="s">
        <v>90</v>
      </c>
      <c r="C75" s="9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1">
        <f t="shared" ref="J75:J81" si="26">SUM(C75:I75)</f>
        <v>0</v>
      </c>
      <c r="K75" s="10">
        <v>0</v>
      </c>
      <c r="L75" s="10">
        <v>0</v>
      </c>
      <c r="M75" s="11">
        <f>SUM(K75:L75)</f>
        <v>0</v>
      </c>
      <c r="N75" s="10">
        <v>0</v>
      </c>
      <c r="O75" s="10">
        <v>0</v>
      </c>
      <c r="P75" s="10">
        <v>0</v>
      </c>
      <c r="Q75" s="10">
        <v>0</v>
      </c>
      <c r="R75" s="11">
        <f t="shared" ref="R75:R81" si="27">SUM(N75:Q75)</f>
        <v>0</v>
      </c>
      <c r="S75" s="10">
        <v>1800000</v>
      </c>
      <c r="T75" s="11">
        <f t="shared" ref="T75:T81" si="28">J75+M75+R75+S75</f>
        <v>1800000</v>
      </c>
      <c r="U75" s="12" t="s">
        <v>90</v>
      </c>
    </row>
    <row r="76" spans="2:21" x14ac:dyDescent="0.15">
      <c r="B76" s="8" t="s">
        <v>91</v>
      </c>
      <c r="C76" s="9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1">
        <f t="shared" si="26"/>
        <v>0</v>
      </c>
      <c r="K76" s="10">
        <v>0</v>
      </c>
      <c r="L76" s="10">
        <v>0</v>
      </c>
      <c r="M76" s="11">
        <f t="shared" ref="M76:M81" si="29">SUM(K76:L76)</f>
        <v>0</v>
      </c>
      <c r="N76" s="10">
        <v>0</v>
      </c>
      <c r="O76" s="10">
        <v>0</v>
      </c>
      <c r="P76" s="10">
        <v>0</v>
      </c>
      <c r="Q76" s="10">
        <v>0</v>
      </c>
      <c r="R76" s="11">
        <f t="shared" si="27"/>
        <v>0</v>
      </c>
      <c r="S76" s="10">
        <v>0</v>
      </c>
      <c r="T76" s="11">
        <f t="shared" si="28"/>
        <v>0</v>
      </c>
      <c r="U76" s="12" t="s">
        <v>91</v>
      </c>
    </row>
    <row r="77" spans="2:21" x14ac:dyDescent="0.15">
      <c r="B77" s="8" t="s">
        <v>152</v>
      </c>
      <c r="C77" s="9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2000000</v>
      </c>
      <c r="J77" s="11">
        <f t="shared" si="26"/>
        <v>2000000</v>
      </c>
      <c r="K77" s="10">
        <v>0</v>
      </c>
      <c r="L77" s="10">
        <v>0</v>
      </c>
      <c r="M77" s="11">
        <f t="shared" si="29"/>
        <v>0</v>
      </c>
      <c r="N77" s="10">
        <v>0</v>
      </c>
      <c r="O77" s="10">
        <v>0</v>
      </c>
      <c r="P77" s="10">
        <v>0</v>
      </c>
      <c r="Q77" s="10">
        <v>0</v>
      </c>
      <c r="R77" s="11">
        <f t="shared" si="27"/>
        <v>0</v>
      </c>
      <c r="S77" s="10">
        <v>0</v>
      </c>
      <c r="T77" s="11">
        <f t="shared" si="28"/>
        <v>2000000</v>
      </c>
      <c r="U77" s="12" t="s">
        <v>152</v>
      </c>
    </row>
    <row r="78" spans="2:21" x14ac:dyDescent="0.15">
      <c r="B78" s="8" t="s">
        <v>92</v>
      </c>
      <c r="C78" s="9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1">
        <f t="shared" si="26"/>
        <v>0</v>
      </c>
      <c r="K78" s="10">
        <v>0</v>
      </c>
      <c r="L78" s="10">
        <v>0</v>
      </c>
      <c r="M78" s="11">
        <f t="shared" si="29"/>
        <v>0</v>
      </c>
      <c r="N78" s="10">
        <v>0</v>
      </c>
      <c r="O78" s="10">
        <v>0</v>
      </c>
      <c r="P78" s="10">
        <v>0</v>
      </c>
      <c r="Q78" s="10">
        <v>0</v>
      </c>
      <c r="R78" s="11">
        <f t="shared" si="27"/>
        <v>0</v>
      </c>
      <c r="S78" s="10">
        <v>6000</v>
      </c>
      <c r="T78" s="11">
        <f t="shared" si="28"/>
        <v>6000</v>
      </c>
      <c r="U78" s="12" t="s">
        <v>92</v>
      </c>
    </row>
    <row r="79" spans="2:21" x14ac:dyDescent="0.15">
      <c r="B79" s="8" t="s">
        <v>93</v>
      </c>
      <c r="C79" s="9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109000</v>
      </c>
      <c r="J79" s="11">
        <f t="shared" si="26"/>
        <v>109000</v>
      </c>
      <c r="K79" s="10">
        <v>0</v>
      </c>
      <c r="L79" s="10">
        <v>0</v>
      </c>
      <c r="M79" s="11">
        <f t="shared" si="29"/>
        <v>0</v>
      </c>
      <c r="N79" s="10">
        <v>0</v>
      </c>
      <c r="O79" s="10">
        <v>0</v>
      </c>
      <c r="P79" s="10">
        <v>0</v>
      </c>
      <c r="Q79" s="10">
        <v>0</v>
      </c>
      <c r="R79" s="11">
        <f t="shared" si="27"/>
        <v>0</v>
      </c>
      <c r="S79" s="10">
        <v>1300000</v>
      </c>
      <c r="T79" s="11">
        <f t="shared" si="28"/>
        <v>1409000</v>
      </c>
      <c r="U79" s="12" t="s">
        <v>93</v>
      </c>
    </row>
    <row r="80" spans="2:21" x14ac:dyDescent="0.15">
      <c r="B80" s="8" t="s">
        <v>94</v>
      </c>
      <c r="C80" s="9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1">
        <f t="shared" si="26"/>
        <v>0</v>
      </c>
      <c r="K80" s="10">
        <v>0</v>
      </c>
      <c r="L80" s="10">
        <v>0</v>
      </c>
      <c r="M80" s="11">
        <f t="shared" si="29"/>
        <v>0</v>
      </c>
      <c r="N80" s="10">
        <v>0</v>
      </c>
      <c r="O80" s="10">
        <v>0</v>
      </c>
      <c r="P80" s="10">
        <v>0</v>
      </c>
      <c r="Q80" s="10">
        <v>0</v>
      </c>
      <c r="R80" s="11">
        <f t="shared" si="27"/>
        <v>0</v>
      </c>
      <c r="S80" s="10">
        <v>0</v>
      </c>
      <c r="T80" s="11">
        <f t="shared" si="28"/>
        <v>0</v>
      </c>
      <c r="U80" s="12" t="s">
        <v>94</v>
      </c>
    </row>
    <row r="81" spans="2:21" x14ac:dyDescent="0.15">
      <c r="B81" s="8" t="s">
        <v>95</v>
      </c>
      <c r="C81" s="9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1">
        <f t="shared" si="26"/>
        <v>0</v>
      </c>
      <c r="K81" s="10">
        <v>0</v>
      </c>
      <c r="L81" s="10">
        <v>0</v>
      </c>
      <c r="M81" s="11">
        <f t="shared" si="29"/>
        <v>0</v>
      </c>
      <c r="N81" s="10">
        <v>0</v>
      </c>
      <c r="O81" s="10">
        <v>0</v>
      </c>
      <c r="P81" s="10">
        <v>0</v>
      </c>
      <c r="Q81" s="10">
        <v>0</v>
      </c>
      <c r="R81" s="11">
        <f t="shared" si="27"/>
        <v>0</v>
      </c>
      <c r="S81" s="10">
        <v>0</v>
      </c>
      <c r="T81" s="11">
        <f t="shared" si="28"/>
        <v>0</v>
      </c>
      <c r="U81" s="12" t="s">
        <v>95</v>
      </c>
    </row>
    <row r="82" spans="2:21" x14ac:dyDescent="0.15">
      <c r="B82" s="21" t="s">
        <v>59</v>
      </c>
      <c r="C82" s="22">
        <f t="shared" ref="C82:T82" si="30">SUM(C75:C81)</f>
        <v>0</v>
      </c>
      <c r="D82" s="23">
        <f t="shared" si="30"/>
        <v>0</v>
      </c>
      <c r="E82" s="23">
        <f t="shared" si="30"/>
        <v>0</v>
      </c>
      <c r="F82" s="23">
        <f t="shared" si="30"/>
        <v>0</v>
      </c>
      <c r="G82" s="23">
        <f t="shared" si="30"/>
        <v>0</v>
      </c>
      <c r="H82" s="23">
        <f t="shared" si="30"/>
        <v>0</v>
      </c>
      <c r="I82" s="23">
        <f t="shared" si="30"/>
        <v>2109000</v>
      </c>
      <c r="J82" s="24">
        <f t="shared" si="30"/>
        <v>2109000</v>
      </c>
      <c r="K82" s="23">
        <f t="shared" si="30"/>
        <v>0</v>
      </c>
      <c r="L82" s="23">
        <f t="shared" si="30"/>
        <v>0</v>
      </c>
      <c r="M82" s="24">
        <f t="shared" si="30"/>
        <v>0</v>
      </c>
      <c r="N82" s="23">
        <f t="shared" si="30"/>
        <v>0</v>
      </c>
      <c r="O82" s="23">
        <f t="shared" si="30"/>
        <v>0</v>
      </c>
      <c r="P82" s="23">
        <f t="shared" si="30"/>
        <v>0</v>
      </c>
      <c r="Q82" s="23">
        <f t="shared" si="30"/>
        <v>0</v>
      </c>
      <c r="R82" s="24">
        <f t="shared" si="30"/>
        <v>0</v>
      </c>
      <c r="S82" s="23">
        <f t="shared" si="30"/>
        <v>3106000</v>
      </c>
      <c r="T82" s="24">
        <f t="shared" si="30"/>
        <v>5215000</v>
      </c>
      <c r="U82" s="25" t="s">
        <v>59</v>
      </c>
    </row>
    <row r="83" spans="2:21" x14ac:dyDescent="0.15">
      <c r="B83" s="8" t="s">
        <v>60</v>
      </c>
      <c r="C83" s="9"/>
      <c r="D83" s="10"/>
      <c r="E83" s="10"/>
      <c r="F83" s="10"/>
      <c r="G83" s="10"/>
      <c r="H83" s="10"/>
      <c r="I83" s="10"/>
      <c r="J83" s="11"/>
      <c r="K83" s="10"/>
      <c r="L83" s="10"/>
      <c r="M83" s="11"/>
      <c r="N83" s="10"/>
      <c r="O83" s="10"/>
      <c r="P83" s="10"/>
      <c r="Q83" s="10"/>
      <c r="R83" s="11"/>
      <c r="S83" s="10"/>
      <c r="T83" s="11"/>
      <c r="U83" s="12" t="s">
        <v>60</v>
      </c>
    </row>
    <row r="84" spans="2:21" x14ac:dyDescent="0.15">
      <c r="B84" s="8" t="s">
        <v>96</v>
      </c>
      <c r="C84" s="9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1">
        <f t="shared" ref="J84:J112" si="31">SUM(C84:I84)</f>
        <v>0</v>
      </c>
      <c r="K84" s="10">
        <v>0</v>
      </c>
      <c r="L84" s="10">
        <v>0</v>
      </c>
      <c r="M84" s="11">
        <v>0</v>
      </c>
      <c r="N84" s="10">
        <v>0</v>
      </c>
      <c r="O84" s="10">
        <v>0</v>
      </c>
      <c r="P84" s="10">
        <v>0</v>
      </c>
      <c r="Q84" s="10">
        <v>0</v>
      </c>
      <c r="R84" s="11">
        <f t="shared" ref="R84:R113" si="32">SUM(N84:Q84)</f>
        <v>0</v>
      </c>
      <c r="S84" s="10">
        <v>24000</v>
      </c>
      <c r="T84" s="11">
        <f t="shared" ref="T84:T112" si="33">J84+M84+R84+S84</f>
        <v>24000</v>
      </c>
      <c r="U84" s="12" t="s">
        <v>96</v>
      </c>
    </row>
    <row r="85" spans="2:21" x14ac:dyDescent="0.15">
      <c r="B85" s="8" t="s">
        <v>97</v>
      </c>
      <c r="C85" s="9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1">
        <f t="shared" si="31"/>
        <v>0</v>
      </c>
      <c r="K85" s="10">
        <v>0</v>
      </c>
      <c r="L85" s="10">
        <v>0</v>
      </c>
      <c r="M85" s="11">
        <v>0</v>
      </c>
      <c r="N85" s="10">
        <v>0</v>
      </c>
      <c r="O85" s="10">
        <v>0</v>
      </c>
      <c r="P85" s="10">
        <v>0</v>
      </c>
      <c r="Q85" s="10">
        <v>0</v>
      </c>
      <c r="R85" s="11">
        <f t="shared" si="32"/>
        <v>0</v>
      </c>
      <c r="S85" s="10">
        <v>0</v>
      </c>
      <c r="T85" s="11">
        <f t="shared" si="33"/>
        <v>0</v>
      </c>
      <c r="U85" s="12" t="s">
        <v>97</v>
      </c>
    </row>
    <row r="86" spans="2:21" x14ac:dyDescent="0.15">
      <c r="B86" s="8" t="s">
        <v>98</v>
      </c>
      <c r="C86" s="9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1">
        <f t="shared" si="31"/>
        <v>0</v>
      </c>
      <c r="K86" s="10">
        <v>0</v>
      </c>
      <c r="L86" s="10">
        <v>0</v>
      </c>
      <c r="M86" s="11">
        <v>0</v>
      </c>
      <c r="N86" s="10">
        <v>0</v>
      </c>
      <c r="O86" s="10">
        <v>0</v>
      </c>
      <c r="P86" s="10">
        <v>0</v>
      </c>
      <c r="Q86" s="10">
        <v>0</v>
      </c>
      <c r="R86" s="11">
        <f t="shared" si="32"/>
        <v>0</v>
      </c>
      <c r="S86" s="10">
        <v>0</v>
      </c>
      <c r="T86" s="11">
        <f t="shared" si="33"/>
        <v>0</v>
      </c>
      <c r="U86" s="12" t="s">
        <v>98</v>
      </c>
    </row>
    <row r="87" spans="2:21" x14ac:dyDescent="0.15">
      <c r="B87" s="8" t="s">
        <v>99</v>
      </c>
      <c r="C87" s="9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1">
        <f t="shared" si="31"/>
        <v>0</v>
      </c>
      <c r="K87" s="10">
        <v>0</v>
      </c>
      <c r="L87" s="10">
        <v>0</v>
      </c>
      <c r="M87" s="11">
        <v>0</v>
      </c>
      <c r="N87" s="10">
        <v>0</v>
      </c>
      <c r="O87" s="10">
        <v>0</v>
      </c>
      <c r="P87" s="10">
        <v>0</v>
      </c>
      <c r="Q87" s="10">
        <v>0</v>
      </c>
      <c r="R87" s="11">
        <f t="shared" si="32"/>
        <v>0</v>
      </c>
      <c r="S87" s="10">
        <v>0</v>
      </c>
      <c r="T87" s="11">
        <f t="shared" si="33"/>
        <v>0</v>
      </c>
      <c r="U87" s="12" t="s">
        <v>99</v>
      </c>
    </row>
    <row r="88" spans="2:21" x14ac:dyDescent="0.15">
      <c r="B88" s="8" t="s">
        <v>100</v>
      </c>
      <c r="C88" s="9">
        <v>0</v>
      </c>
      <c r="D88" s="10">
        <v>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1">
        <f t="shared" si="31"/>
        <v>0</v>
      </c>
      <c r="K88" s="10">
        <v>0</v>
      </c>
      <c r="L88" s="10">
        <v>0</v>
      </c>
      <c r="M88" s="11">
        <v>0</v>
      </c>
      <c r="N88" s="10">
        <v>0</v>
      </c>
      <c r="O88" s="10">
        <v>0</v>
      </c>
      <c r="P88" s="10">
        <v>0</v>
      </c>
      <c r="Q88" s="10">
        <v>0</v>
      </c>
      <c r="R88" s="11">
        <f t="shared" si="32"/>
        <v>0</v>
      </c>
      <c r="S88" s="10">
        <v>2200</v>
      </c>
      <c r="T88" s="11">
        <f t="shared" si="33"/>
        <v>2200</v>
      </c>
      <c r="U88" s="12" t="s">
        <v>100</v>
      </c>
    </row>
    <row r="89" spans="2:21" x14ac:dyDescent="0.15">
      <c r="B89" s="8" t="s">
        <v>101</v>
      </c>
      <c r="C89" s="9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328000</v>
      </c>
      <c r="J89" s="11">
        <f t="shared" si="31"/>
        <v>328000</v>
      </c>
      <c r="K89" s="10">
        <v>0</v>
      </c>
      <c r="L89" s="10">
        <v>89800</v>
      </c>
      <c r="M89" s="11">
        <f>SUM(K89:L89)</f>
        <v>89800</v>
      </c>
      <c r="N89" s="10">
        <v>0</v>
      </c>
      <c r="O89" s="10">
        <v>0</v>
      </c>
      <c r="P89" s="10">
        <v>0</v>
      </c>
      <c r="Q89" s="10">
        <v>32000</v>
      </c>
      <c r="R89" s="11">
        <f t="shared" si="32"/>
        <v>32000</v>
      </c>
      <c r="S89" s="10">
        <v>0</v>
      </c>
      <c r="T89" s="11">
        <f t="shared" si="33"/>
        <v>449800</v>
      </c>
      <c r="U89" s="12" t="s">
        <v>101</v>
      </c>
    </row>
    <row r="90" spans="2:21" x14ac:dyDescent="0.15">
      <c r="B90" s="8" t="s">
        <v>102</v>
      </c>
      <c r="C90" s="9">
        <v>0</v>
      </c>
      <c r="D90" s="10">
        <v>0</v>
      </c>
      <c r="E90" s="10">
        <v>0</v>
      </c>
      <c r="F90" s="10">
        <v>12500</v>
      </c>
      <c r="G90" s="10">
        <v>0</v>
      </c>
      <c r="H90" s="10">
        <v>0</v>
      </c>
      <c r="I90" s="10">
        <v>230000</v>
      </c>
      <c r="J90" s="11">
        <f t="shared" si="31"/>
        <v>242500</v>
      </c>
      <c r="K90" s="10">
        <v>0</v>
      </c>
      <c r="L90" s="10">
        <v>0</v>
      </c>
      <c r="M90" s="11">
        <v>0</v>
      </c>
      <c r="N90" s="10">
        <v>0</v>
      </c>
      <c r="O90" s="10">
        <v>0</v>
      </c>
      <c r="P90" s="10">
        <v>0</v>
      </c>
      <c r="Q90" s="10">
        <v>0</v>
      </c>
      <c r="R90" s="11">
        <f t="shared" si="32"/>
        <v>0</v>
      </c>
      <c r="S90" s="10">
        <v>0</v>
      </c>
      <c r="T90" s="11">
        <f t="shared" si="33"/>
        <v>242500</v>
      </c>
      <c r="U90" s="12" t="s">
        <v>102</v>
      </c>
    </row>
    <row r="91" spans="2:21" x14ac:dyDescent="0.15">
      <c r="B91" s="8" t="s">
        <v>103</v>
      </c>
      <c r="C91" s="9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1">
        <f t="shared" si="31"/>
        <v>0</v>
      </c>
      <c r="K91" s="10">
        <v>0</v>
      </c>
      <c r="L91" s="10">
        <v>3300</v>
      </c>
      <c r="M91" s="11">
        <v>3300</v>
      </c>
      <c r="N91" s="10">
        <v>0</v>
      </c>
      <c r="O91" s="10">
        <v>0</v>
      </c>
      <c r="P91" s="10">
        <v>0</v>
      </c>
      <c r="Q91" s="10">
        <v>0</v>
      </c>
      <c r="R91" s="11">
        <f t="shared" si="32"/>
        <v>0</v>
      </c>
      <c r="S91" s="10">
        <v>0</v>
      </c>
      <c r="T91" s="11">
        <f t="shared" si="33"/>
        <v>3300</v>
      </c>
      <c r="U91" s="12" t="s">
        <v>103</v>
      </c>
    </row>
    <row r="92" spans="2:21" x14ac:dyDescent="0.15">
      <c r="B92" s="8" t="s">
        <v>104</v>
      </c>
      <c r="C92" s="9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1">
        <f t="shared" si="31"/>
        <v>0</v>
      </c>
      <c r="K92" s="10">
        <v>0</v>
      </c>
      <c r="L92" s="10">
        <v>0</v>
      </c>
      <c r="M92" s="11">
        <v>0</v>
      </c>
      <c r="N92" s="10">
        <v>0</v>
      </c>
      <c r="O92" s="10">
        <v>0</v>
      </c>
      <c r="P92" s="10">
        <v>0</v>
      </c>
      <c r="Q92" s="10">
        <v>0</v>
      </c>
      <c r="R92" s="11">
        <f t="shared" si="32"/>
        <v>0</v>
      </c>
      <c r="S92" s="10">
        <v>0</v>
      </c>
      <c r="T92" s="11">
        <f t="shared" si="33"/>
        <v>0</v>
      </c>
      <c r="U92" s="12" t="s">
        <v>104</v>
      </c>
    </row>
    <row r="93" spans="2:21" x14ac:dyDescent="0.15">
      <c r="B93" s="8" t="s">
        <v>105</v>
      </c>
      <c r="C93" s="9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139000</v>
      </c>
      <c r="J93" s="11">
        <f t="shared" si="31"/>
        <v>139000</v>
      </c>
      <c r="K93" s="10">
        <v>0</v>
      </c>
      <c r="L93" s="10">
        <v>0</v>
      </c>
      <c r="M93" s="11">
        <v>0</v>
      </c>
      <c r="N93" s="10">
        <v>0</v>
      </c>
      <c r="O93" s="10">
        <v>0</v>
      </c>
      <c r="P93" s="10">
        <v>0</v>
      </c>
      <c r="Q93" s="10">
        <v>8000</v>
      </c>
      <c r="R93" s="11">
        <f t="shared" si="32"/>
        <v>8000</v>
      </c>
      <c r="S93" s="10">
        <v>0</v>
      </c>
      <c r="T93" s="11">
        <f t="shared" si="33"/>
        <v>147000</v>
      </c>
      <c r="U93" s="12" t="s">
        <v>105</v>
      </c>
    </row>
    <row r="94" spans="2:21" x14ac:dyDescent="0.15">
      <c r="B94" s="8" t="s">
        <v>106</v>
      </c>
      <c r="C94" s="9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1">
        <f t="shared" si="31"/>
        <v>0</v>
      </c>
      <c r="K94" s="10">
        <v>0</v>
      </c>
      <c r="L94" s="10">
        <v>0</v>
      </c>
      <c r="M94" s="11">
        <v>0</v>
      </c>
      <c r="N94" s="10">
        <v>0</v>
      </c>
      <c r="O94" s="10">
        <v>0</v>
      </c>
      <c r="P94" s="10">
        <v>0</v>
      </c>
      <c r="Q94" s="10"/>
      <c r="R94" s="11">
        <f t="shared" si="32"/>
        <v>0</v>
      </c>
      <c r="S94" s="10">
        <v>270000</v>
      </c>
      <c r="T94" s="11">
        <f t="shared" si="33"/>
        <v>270000</v>
      </c>
      <c r="U94" s="12" t="s">
        <v>106</v>
      </c>
    </row>
    <row r="95" spans="2:21" x14ac:dyDescent="0.15">
      <c r="B95" s="8" t="s">
        <v>107</v>
      </c>
      <c r="C95" s="9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261000</v>
      </c>
      <c r="J95" s="11">
        <f t="shared" si="31"/>
        <v>261000</v>
      </c>
      <c r="K95" s="10">
        <v>0</v>
      </c>
      <c r="L95" s="10">
        <v>0</v>
      </c>
      <c r="M95" s="11">
        <v>0</v>
      </c>
      <c r="N95" s="10">
        <v>0</v>
      </c>
      <c r="O95" s="10">
        <v>0</v>
      </c>
      <c r="P95" s="10">
        <v>0</v>
      </c>
      <c r="Q95" s="10">
        <v>0</v>
      </c>
      <c r="R95" s="11">
        <f t="shared" si="32"/>
        <v>0</v>
      </c>
      <c r="S95" s="10">
        <v>0</v>
      </c>
      <c r="T95" s="11">
        <f t="shared" si="33"/>
        <v>261000</v>
      </c>
      <c r="U95" s="12" t="s">
        <v>107</v>
      </c>
    </row>
    <row r="96" spans="2:21" x14ac:dyDescent="0.15">
      <c r="B96" s="8" t="s">
        <v>108</v>
      </c>
      <c r="C96" s="9">
        <v>0</v>
      </c>
      <c r="D96" s="10">
        <v>12000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1">
        <f t="shared" si="31"/>
        <v>12000</v>
      </c>
      <c r="K96" s="10">
        <v>0</v>
      </c>
      <c r="L96" s="10">
        <v>0</v>
      </c>
      <c r="M96" s="11">
        <v>0</v>
      </c>
      <c r="N96" s="10">
        <v>0</v>
      </c>
      <c r="O96" s="10">
        <v>0</v>
      </c>
      <c r="P96" s="10">
        <v>0</v>
      </c>
      <c r="Q96" s="10">
        <v>0</v>
      </c>
      <c r="R96" s="11">
        <f t="shared" si="32"/>
        <v>0</v>
      </c>
      <c r="S96" s="10">
        <v>0</v>
      </c>
      <c r="T96" s="11">
        <f t="shared" si="33"/>
        <v>12000</v>
      </c>
      <c r="U96" s="12" t="s">
        <v>108</v>
      </c>
    </row>
    <row r="97" spans="2:21" x14ac:dyDescent="0.15">
      <c r="B97" s="8" t="s">
        <v>109</v>
      </c>
      <c r="C97" s="9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1">
        <f t="shared" si="31"/>
        <v>0</v>
      </c>
      <c r="K97" s="10">
        <v>0</v>
      </c>
      <c r="L97" s="10">
        <v>0</v>
      </c>
      <c r="M97" s="11">
        <v>0</v>
      </c>
      <c r="N97" s="10">
        <v>0</v>
      </c>
      <c r="O97" s="10">
        <v>0</v>
      </c>
      <c r="P97" s="10">
        <v>0</v>
      </c>
      <c r="Q97" s="10">
        <v>0</v>
      </c>
      <c r="R97" s="11">
        <f t="shared" si="32"/>
        <v>0</v>
      </c>
      <c r="S97" s="10">
        <v>0</v>
      </c>
      <c r="T97" s="11">
        <f t="shared" si="33"/>
        <v>0</v>
      </c>
      <c r="U97" s="12" t="s">
        <v>109</v>
      </c>
    </row>
    <row r="98" spans="2:21" x14ac:dyDescent="0.15">
      <c r="B98" s="8" t="s">
        <v>110</v>
      </c>
      <c r="C98" s="9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43000</v>
      </c>
      <c r="J98" s="11">
        <f t="shared" si="31"/>
        <v>43000</v>
      </c>
      <c r="K98" s="10">
        <v>0</v>
      </c>
      <c r="L98" s="10">
        <v>0</v>
      </c>
      <c r="M98" s="11">
        <v>0</v>
      </c>
      <c r="N98" s="10">
        <v>0</v>
      </c>
      <c r="O98" s="10">
        <v>0</v>
      </c>
      <c r="P98" s="10">
        <v>0</v>
      </c>
      <c r="Q98" s="10">
        <v>0</v>
      </c>
      <c r="R98" s="11">
        <f t="shared" si="32"/>
        <v>0</v>
      </c>
      <c r="S98" s="10">
        <v>0</v>
      </c>
      <c r="T98" s="11">
        <f t="shared" si="33"/>
        <v>43000</v>
      </c>
      <c r="U98" s="12" t="s">
        <v>110</v>
      </c>
    </row>
    <row r="99" spans="2:21" x14ac:dyDescent="0.15">
      <c r="B99" s="8" t="s">
        <v>111</v>
      </c>
      <c r="C99" s="9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1">
        <f t="shared" si="31"/>
        <v>0</v>
      </c>
      <c r="K99" s="10">
        <v>0</v>
      </c>
      <c r="L99" s="10">
        <v>0</v>
      </c>
      <c r="M99" s="11">
        <v>0</v>
      </c>
      <c r="N99" s="10">
        <v>0</v>
      </c>
      <c r="O99" s="10">
        <v>0</v>
      </c>
      <c r="P99" s="10">
        <v>0</v>
      </c>
      <c r="Q99" s="10">
        <v>0</v>
      </c>
      <c r="R99" s="11">
        <f t="shared" si="32"/>
        <v>0</v>
      </c>
      <c r="S99" s="10">
        <v>0</v>
      </c>
      <c r="T99" s="11">
        <f t="shared" si="33"/>
        <v>0</v>
      </c>
      <c r="U99" s="12" t="s">
        <v>111</v>
      </c>
    </row>
    <row r="100" spans="2:21" x14ac:dyDescent="0.15">
      <c r="B100" s="8" t="s">
        <v>112</v>
      </c>
      <c r="C100" s="9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1">
        <f t="shared" si="31"/>
        <v>0</v>
      </c>
      <c r="K100" s="10">
        <v>0</v>
      </c>
      <c r="L100" s="10">
        <v>0</v>
      </c>
      <c r="M100" s="11">
        <v>0</v>
      </c>
      <c r="N100" s="10">
        <v>0</v>
      </c>
      <c r="O100" s="10">
        <v>0</v>
      </c>
      <c r="P100" s="10">
        <v>0</v>
      </c>
      <c r="Q100" s="10">
        <v>0</v>
      </c>
      <c r="R100" s="11">
        <f t="shared" si="32"/>
        <v>0</v>
      </c>
      <c r="S100" s="10">
        <v>23000</v>
      </c>
      <c r="T100" s="11">
        <f t="shared" si="33"/>
        <v>23000</v>
      </c>
      <c r="U100" s="12" t="s">
        <v>112</v>
      </c>
    </row>
    <row r="101" spans="2:21" x14ac:dyDescent="0.15">
      <c r="B101" s="8" t="s">
        <v>113</v>
      </c>
      <c r="C101" s="9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42000</v>
      </c>
      <c r="J101" s="11">
        <f t="shared" si="31"/>
        <v>42000</v>
      </c>
      <c r="K101" s="10">
        <v>0</v>
      </c>
      <c r="L101" s="10">
        <v>0</v>
      </c>
      <c r="M101" s="11">
        <v>0</v>
      </c>
      <c r="N101" s="10">
        <v>0</v>
      </c>
      <c r="O101" s="10">
        <v>0</v>
      </c>
      <c r="P101" s="10">
        <v>0</v>
      </c>
      <c r="Q101" s="10">
        <v>0</v>
      </c>
      <c r="R101" s="11">
        <f t="shared" si="32"/>
        <v>0</v>
      </c>
      <c r="S101" s="10">
        <v>10000</v>
      </c>
      <c r="T101" s="11">
        <f t="shared" si="33"/>
        <v>52000</v>
      </c>
      <c r="U101" s="12" t="s">
        <v>113</v>
      </c>
    </row>
    <row r="102" spans="2:21" x14ac:dyDescent="0.15">
      <c r="B102" s="8" t="s">
        <v>114</v>
      </c>
      <c r="C102" s="9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1">
        <f t="shared" si="31"/>
        <v>0</v>
      </c>
      <c r="K102" s="10">
        <v>0</v>
      </c>
      <c r="L102" s="10">
        <v>0</v>
      </c>
      <c r="M102" s="11">
        <v>0</v>
      </c>
      <c r="N102" s="10">
        <v>0</v>
      </c>
      <c r="O102" s="10">
        <v>0</v>
      </c>
      <c r="P102" s="10">
        <v>0</v>
      </c>
      <c r="Q102" s="10">
        <v>0</v>
      </c>
      <c r="R102" s="11">
        <f t="shared" si="32"/>
        <v>0</v>
      </c>
      <c r="S102" s="10">
        <v>0</v>
      </c>
      <c r="T102" s="11">
        <f t="shared" si="33"/>
        <v>0</v>
      </c>
      <c r="U102" s="12" t="s">
        <v>114</v>
      </c>
    </row>
    <row r="103" spans="2:21" x14ac:dyDescent="0.15">
      <c r="B103" s="8" t="s">
        <v>115</v>
      </c>
      <c r="C103" s="9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1">
        <f t="shared" si="31"/>
        <v>0</v>
      </c>
      <c r="K103" s="10">
        <v>0</v>
      </c>
      <c r="L103" s="10">
        <v>0</v>
      </c>
      <c r="M103" s="11">
        <v>0</v>
      </c>
      <c r="N103" s="10">
        <v>0</v>
      </c>
      <c r="O103" s="10">
        <v>0</v>
      </c>
      <c r="P103" s="10">
        <v>0</v>
      </c>
      <c r="Q103" s="10">
        <v>0</v>
      </c>
      <c r="R103" s="11">
        <f t="shared" si="32"/>
        <v>0</v>
      </c>
      <c r="S103" s="10">
        <v>0</v>
      </c>
      <c r="T103" s="11">
        <f t="shared" si="33"/>
        <v>0</v>
      </c>
      <c r="U103" s="12" t="s">
        <v>115</v>
      </c>
    </row>
    <row r="104" spans="2:21" x14ac:dyDescent="0.15">
      <c r="B104" s="8" t="s">
        <v>116</v>
      </c>
      <c r="C104" s="9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172000</v>
      </c>
      <c r="J104" s="11">
        <f t="shared" si="31"/>
        <v>172000</v>
      </c>
      <c r="K104" s="10">
        <v>0</v>
      </c>
      <c r="L104" s="10">
        <v>0</v>
      </c>
      <c r="M104" s="11">
        <v>0</v>
      </c>
      <c r="N104" s="10">
        <v>0</v>
      </c>
      <c r="O104" s="10">
        <v>0</v>
      </c>
      <c r="P104" s="10">
        <v>0</v>
      </c>
      <c r="Q104" s="10">
        <v>0</v>
      </c>
      <c r="R104" s="11">
        <f t="shared" si="32"/>
        <v>0</v>
      </c>
      <c r="S104" s="10">
        <v>84000</v>
      </c>
      <c r="T104" s="11">
        <f t="shared" si="33"/>
        <v>256000</v>
      </c>
      <c r="U104" s="12" t="s">
        <v>116</v>
      </c>
    </row>
    <row r="105" spans="2:21" x14ac:dyDescent="0.15">
      <c r="B105" s="8" t="s">
        <v>117</v>
      </c>
      <c r="C105" s="9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1">
        <f t="shared" si="31"/>
        <v>0</v>
      </c>
      <c r="K105" s="10">
        <v>0</v>
      </c>
      <c r="L105" s="10">
        <v>0</v>
      </c>
      <c r="M105" s="11">
        <v>0</v>
      </c>
      <c r="N105" s="10">
        <v>0</v>
      </c>
      <c r="O105" s="10">
        <v>0</v>
      </c>
      <c r="P105" s="10">
        <v>0</v>
      </c>
      <c r="Q105" s="10">
        <v>0</v>
      </c>
      <c r="R105" s="11">
        <f t="shared" si="32"/>
        <v>0</v>
      </c>
      <c r="S105" s="10">
        <v>0</v>
      </c>
      <c r="T105" s="11">
        <f t="shared" si="33"/>
        <v>0</v>
      </c>
      <c r="U105" s="12" t="s">
        <v>117</v>
      </c>
    </row>
    <row r="106" spans="2:21" x14ac:dyDescent="0.15">
      <c r="B106" s="8" t="s">
        <v>118</v>
      </c>
      <c r="C106" s="9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398000</v>
      </c>
      <c r="J106" s="11">
        <f t="shared" si="31"/>
        <v>398000</v>
      </c>
      <c r="K106" s="10">
        <v>0</v>
      </c>
      <c r="L106" s="10">
        <v>0</v>
      </c>
      <c r="M106" s="11">
        <v>0</v>
      </c>
      <c r="N106" s="10">
        <v>0</v>
      </c>
      <c r="O106" s="10">
        <v>0</v>
      </c>
      <c r="P106" s="10">
        <v>0</v>
      </c>
      <c r="Q106" s="10">
        <v>0</v>
      </c>
      <c r="R106" s="11">
        <f t="shared" si="32"/>
        <v>0</v>
      </c>
      <c r="S106" s="10">
        <v>372000</v>
      </c>
      <c r="T106" s="11">
        <f t="shared" si="33"/>
        <v>770000</v>
      </c>
      <c r="U106" s="12" t="s">
        <v>118</v>
      </c>
    </row>
    <row r="107" spans="2:21" x14ac:dyDescent="0.15">
      <c r="B107" s="8" t="s">
        <v>119</v>
      </c>
      <c r="C107" s="9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1">
        <f t="shared" si="31"/>
        <v>0</v>
      </c>
      <c r="K107" s="10">
        <v>0</v>
      </c>
      <c r="L107" s="10">
        <v>0</v>
      </c>
      <c r="M107" s="11">
        <v>0</v>
      </c>
      <c r="N107" s="10">
        <v>0</v>
      </c>
      <c r="O107" s="10">
        <v>0</v>
      </c>
      <c r="P107" s="10">
        <v>0</v>
      </c>
      <c r="Q107" s="10">
        <v>0</v>
      </c>
      <c r="R107" s="11">
        <f t="shared" si="32"/>
        <v>0</v>
      </c>
      <c r="S107" s="10">
        <v>0</v>
      </c>
      <c r="T107" s="11">
        <f t="shared" si="33"/>
        <v>0</v>
      </c>
      <c r="U107" s="12" t="s">
        <v>119</v>
      </c>
    </row>
    <row r="108" spans="2:21" x14ac:dyDescent="0.15">
      <c r="B108" s="8" t="s">
        <v>120</v>
      </c>
      <c r="C108" s="9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1">
        <f t="shared" si="31"/>
        <v>0</v>
      </c>
      <c r="K108" s="10">
        <v>0</v>
      </c>
      <c r="L108" s="10">
        <v>0</v>
      </c>
      <c r="M108" s="11">
        <v>0</v>
      </c>
      <c r="N108" s="10">
        <v>0</v>
      </c>
      <c r="O108" s="10">
        <v>0</v>
      </c>
      <c r="P108" s="10">
        <v>0</v>
      </c>
      <c r="Q108" s="10">
        <v>0</v>
      </c>
      <c r="R108" s="11">
        <f t="shared" si="32"/>
        <v>0</v>
      </c>
      <c r="S108" s="10">
        <v>0</v>
      </c>
      <c r="T108" s="11">
        <f t="shared" si="33"/>
        <v>0</v>
      </c>
      <c r="U108" s="12" t="s">
        <v>120</v>
      </c>
    </row>
    <row r="109" spans="2:21" x14ac:dyDescent="0.15">
      <c r="B109" s="8" t="s">
        <v>121</v>
      </c>
      <c r="C109" s="9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1">
        <f t="shared" si="31"/>
        <v>0</v>
      </c>
      <c r="K109" s="10">
        <v>0</v>
      </c>
      <c r="L109" s="10">
        <v>0</v>
      </c>
      <c r="M109" s="11">
        <v>0</v>
      </c>
      <c r="N109" s="10">
        <v>0</v>
      </c>
      <c r="O109" s="10">
        <v>0</v>
      </c>
      <c r="P109" s="10">
        <v>0</v>
      </c>
      <c r="Q109" s="10">
        <v>0</v>
      </c>
      <c r="R109" s="11">
        <f t="shared" si="32"/>
        <v>0</v>
      </c>
      <c r="S109" s="10">
        <v>0</v>
      </c>
      <c r="T109" s="11">
        <f t="shared" si="33"/>
        <v>0</v>
      </c>
      <c r="U109" s="12" t="s">
        <v>121</v>
      </c>
    </row>
    <row r="110" spans="2:21" x14ac:dyDescent="0.15">
      <c r="B110" s="8" t="s">
        <v>122</v>
      </c>
      <c r="C110" s="9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1">
        <f t="shared" si="31"/>
        <v>0</v>
      </c>
      <c r="K110" s="10">
        <v>0</v>
      </c>
      <c r="L110" s="10">
        <v>0</v>
      </c>
      <c r="M110" s="11">
        <v>0</v>
      </c>
      <c r="N110" s="10">
        <v>0</v>
      </c>
      <c r="O110" s="10">
        <v>0</v>
      </c>
      <c r="P110" s="10">
        <v>0</v>
      </c>
      <c r="Q110" s="10">
        <v>0</v>
      </c>
      <c r="R110" s="11">
        <f t="shared" si="32"/>
        <v>0</v>
      </c>
      <c r="S110" s="10">
        <v>0</v>
      </c>
      <c r="T110" s="11">
        <f t="shared" si="33"/>
        <v>0</v>
      </c>
      <c r="U110" s="12" t="s">
        <v>122</v>
      </c>
    </row>
    <row r="111" spans="2:21" x14ac:dyDescent="0.15">
      <c r="B111" s="8" t="s">
        <v>123</v>
      </c>
      <c r="C111" s="9">
        <v>0</v>
      </c>
      <c r="D111" s="10">
        <v>0</v>
      </c>
      <c r="E111" s="10">
        <v>0</v>
      </c>
      <c r="F111" s="10">
        <v>0</v>
      </c>
      <c r="G111" s="3">
        <v>0</v>
      </c>
      <c r="H111" s="10">
        <v>0</v>
      </c>
      <c r="I111" s="10">
        <v>0</v>
      </c>
      <c r="J111" s="11">
        <f t="shared" si="31"/>
        <v>0</v>
      </c>
      <c r="K111" s="10">
        <v>0</v>
      </c>
      <c r="L111" s="10">
        <v>0</v>
      </c>
      <c r="M111" s="11">
        <v>0</v>
      </c>
      <c r="N111" s="10">
        <v>0</v>
      </c>
      <c r="O111" s="10">
        <v>0</v>
      </c>
      <c r="P111" s="10">
        <v>0</v>
      </c>
      <c r="Q111" s="10">
        <v>0</v>
      </c>
      <c r="R111" s="11">
        <f t="shared" si="32"/>
        <v>0</v>
      </c>
      <c r="S111" s="10">
        <v>0</v>
      </c>
      <c r="T111" s="11">
        <f t="shared" si="33"/>
        <v>0</v>
      </c>
      <c r="U111" s="12" t="s">
        <v>123</v>
      </c>
    </row>
    <row r="112" spans="2:21" x14ac:dyDescent="0.15">
      <c r="B112" s="8" t="s">
        <v>124</v>
      </c>
      <c r="C112" s="9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1">
        <f t="shared" si="31"/>
        <v>0</v>
      </c>
      <c r="K112" s="10">
        <v>0</v>
      </c>
      <c r="L112" s="10">
        <v>0</v>
      </c>
      <c r="M112" s="11">
        <v>0</v>
      </c>
      <c r="N112" s="10">
        <v>0</v>
      </c>
      <c r="O112" s="10">
        <v>0</v>
      </c>
      <c r="P112" s="10">
        <v>0</v>
      </c>
      <c r="Q112" s="10">
        <v>0</v>
      </c>
      <c r="R112" s="11">
        <f t="shared" si="32"/>
        <v>0</v>
      </c>
      <c r="S112" s="10">
        <v>1500</v>
      </c>
      <c r="T112" s="11">
        <f t="shared" si="33"/>
        <v>1500</v>
      </c>
      <c r="U112" s="12" t="s">
        <v>124</v>
      </c>
    </row>
    <row r="113" spans="2:21" x14ac:dyDescent="0.15">
      <c r="B113" s="8" t="s">
        <v>87</v>
      </c>
      <c r="C113" s="9">
        <f>SUM(C84:C112)</f>
        <v>0</v>
      </c>
      <c r="D113" s="10">
        <f>SUM(D84:D112)</f>
        <v>12000</v>
      </c>
      <c r="E113" s="10">
        <f t="shared" ref="E113:Q113" si="34">SUM(E84:E112)</f>
        <v>0</v>
      </c>
      <c r="F113" s="10">
        <f t="shared" si="34"/>
        <v>12500</v>
      </c>
      <c r="G113" s="10">
        <f t="shared" si="34"/>
        <v>0</v>
      </c>
      <c r="H113" s="10">
        <f t="shared" si="34"/>
        <v>0</v>
      </c>
      <c r="I113" s="10">
        <f t="shared" si="34"/>
        <v>1613000</v>
      </c>
      <c r="J113" s="11">
        <f t="shared" si="34"/>
        <v>1637500</v>
      </c>
      <c r="K113" s="10">
        <f t="shared" si="34"/>
        <v>0</v>
      </c>
      <c r="L113" s="10">
        <f t="shared" si="34"/>
        <v>93100</v>
      </c>
      <c r="M113" s="11">
        <f t="shared" si="34"/>
        <v>93100</v>
      </c>
      <c r="N113" s="10">
        <f t="shared" si="34"/>
        <v>0</v>
      </c>
      <c r="O113" s="10">
        <f>SUM(O84:O112)</f>
        <v>0</v>
      </c>
      <c r="P113" s="10">
        <f t="shared" si="34"/>
        <v>0</v>
      </c>
      <c r="Q113" s="10">
        <f t="shared" si="34"/>
        <v>40000</v>
      </c>
      <c r="R113" s="11">
        <f t="shared" si="32"/>
        <v>40000</v>
      </c>
      <c r="S113" s="10">
        <f>SUM(S84:S112)</f>
        <v>786700</v>
      </c>
      <c r="T113" s="11">
        <f>SUM(T84:T112)</f>
        <v>2557300</v>
      </c>
      <c r="U113" s="12" t="s">
        <v>87</v>
      </c>
    </row>
    <row r="114" spans="2:21" ht="14.25" thickBot="1" x14ac:dyDescent="0.2">
      <c r="B114" s="27" t="s">
        <v>125</v>
      </c>
      <c r="C114" s="28">
        <f>C82+C113</f>
        <v>0</v>
      </c>
      <c r="D114" s="29">
        <f>D82+D113</f>
        <v>12000</v>
      </c>
      <c r="E114" s="29">
        <f t="shared" ref="E114:T114" si="35">E82+E113</f>
        <v>0</v>
      </c>
      <c r="F114" s="29">
        <f t="shared" si="35"/>
        <v>12500</v>
      </c>
      <c r="G114" s="29">
        <f t="shared" si="35"/>
        <v>0</v>
      </c>
      <c r="H114" s="29">
        <f t="shared" si="35"/>
        <v>0</v>
      </c>
      <c r="I114" s="29">
        <f t="shared" si="35"/>
        <v>3722000</v>
      </c>
      <c r="J114" s="30">
        <f t="shared" si="35"/>
        <v>3746500</v>
      </c>
      <c r="K114" s="29">
        <f t="shared" si="35"/>
        <v>0</v>
      </c>
      <c r="L114" s="29">
        <f t="shared" si="35"/>
        <v>93100</v>
      </c>
      <c r="M114" s="30">
        <f t="shared" si="35"/>
        <v>93100</v>
      </c>
      <c r="N114" s="29">
        <f t="shared" si="35"/>
        <v>0</v>
      </c>
      <c r="O114" s="29">
        <f t="shared" si="35"/>
        <v>0</v>
      </c>
      <c r="P114" s="29">
        <f t="shared" si="35"/>
        <v>0</v>
      </c>
      <c r="Q114" s="29">
        <f t="shared" si="35"/>
        <v>40000</v>
      </c>
      <c r="R114" s="30">
        <f t="shared" si="35"/>
        <v>40000</v>
      </c>
      <c r="S114" s="29">
        <f t="shared" si="35"/>
        <v>3892700</v>
      </c>
      <c r="T114" s="30">
        <f t="shared" si="35"/>
        <v>7772300</v>
      </c>
      <c r="U114" s="31" t="s">
        <v>125</v>
      </c>
    </row>
    <row r="115" spans="2:21" ht="15" thickTop="1" thickBot="1" x14ac:dyDescent="0.2">
      <c r="B115" s="37" t="s">
        <v>126</v>
      </c>
      <c r="C115" s="38">
        <f t="shared" ref="C115:T115" si="36">C72+C114</f>
        <v>0</v>
      </c>
      <c r="D115" s="39">
        <f t="shared" si="36"/>
        <v>1718000</v>
      </c>
      <c r="E115" s="39">
        <f t="shared" si="36"/>
        <v>3402000</v>
      </c>
      <c r="F115" s="39">
        <f t="shared" si="36"/>
        <v>2731480</v>
      </c>
      <c r="G115" s="39">
        <f t="shared" si="36"/>
        <v>1620000</v>
      </c>
      <c r="H115" s="39">
        <f t="shared" si="36"/>
        <v>608500</v>
      </c>
      <c r="I115" s="39">
        <f t="shared" si="36"/>
        <v>11554320</v>
      </c>
      <c r="J115" s="40">
        <f t="shared" si="36"/>
        <v>21634300</v>
      </c>
      <c r="K115" s="39">
        <f t="shared" si="36"/>
        <v>6733860</v>
      </c>
      <c r="L115" s="39">
        <f t="shared" si="36"/>
        <v>7596070</v>
      </c>
      <c r="M115" s="40">
        <f t="shared" si="36"/>
        <v>14329930</v>
      </c>
      <c r="N115" s="39">
        <f t="shared" si="36"/>
        <v>2419000</v>
      </c>
      <c r="O115" s="39">
        <f t="shared" si="36"/>
        <v>1830000</v>
      </c>
      <c r="P115" s="39">
        <f t="shared" si="36"/>
        <v>1985000</v>
      </c>
      <c r="Q115" s="39">
        <f t="shared" si="36"/>
        <v>1850000</v>
      </c>
      <c r="R115" s="40">
        <f t="shared" si="36"/>
        <v>10084000</v>
      </c>
      <c r="S115" s="39">
        <f t="shared" si="36"/>
        <v>4254870</v>
      </c>
      <c r="T115" s="40">
        <f t="shared" si="36"/>
        <v>50253990</v>
      </c>
      <c r="U115" s="41" t="s">
        <v>126</v>
      </c>
    </row>
    <row r="116" spans="2:21" ht="15" thickTop="1" thickBot="1" x14ac:dyDescent="0.2">
      <c r="B116" s="37" t="s">
        <v>127</v>
      </c>
      <c r="C116" s="38">
        <f t="shared" ref="C116:T116" si="37">C32-C115</f>
        <v>20000</v>
      </c>
      <c r="D116" s="39">
        <f t="shared" si="37"/>
        <v>-1718000</v>
      </c>
      <c r="E116" s="39">
        <f t="shared" si="37"/>
        <v>198000</v>
      </c>
      <c r="F116" s="39">
        <f t="shared" si="37"/>
        <v>-1331480</v>
      </c>
      <c r="G116" s="39">
        <f t="shared" si="37"/>
        <v>180000</v>
      </c>
      <c r="H116" s="39">
        <f t="shared" si="37"/>
        <v>-498500</v>
      </c>
      <c r="I116" s="39">
        <f t="shared" si="37"/>
        <v>-934320</v>
      </c>
      <c r="J116" s="40">
        <f t="shared" si="37"/>
        <v>-3484300</v>
      </c>
      <c r="K116" s="39">
        <f t="shared" si="37"/>
        <v>1166140</v>
      </c>
      <c r="L116" s="39">
        <f t="shared" si="37"/>
        <v>3903930</v>
      </c>
      <c r="M116" s="40">
        <f t="shared" si="37"/>
        <v>5070070</v>
      </c>
      <c r="N116" s="39">
        <f t="shared" si="37"/>
        <v>50000</v>
      </c>
      <c r="O116" s="39">
        <f t="shared" si="37"/>
        <v>0</v>
      </c>
      <c r="P116" s="39">
        <f t="shared" si="37"/>
        <v>50000</v>
      </c>
      <c r="Q116" s="39">
        <f t="shared" si="37"/>
        <v>2300000</v>
      </c>
      <c r="R116" s="40">
        <f t="shared" si="37"/>
        <v>400000</v>
      </c>
      <c r="S116" s="39">
        <f t="shared" si="37"/>
        <v>-2998870</v>
      </c>
      <c r="T116" s="40">
        <f t="shared" si="37"/>
        <v>-963990</v>
      </c>
      <c r="U116" s="41" t="s">
        <v>127</v>
      </c>
    </row>
    <row r="117" spans="2:21" ht="14.25" thickTop="1" x14ac:dyDescent="0.15">
      <c r="B117" s="8" t="s">
        <v>130</v>
      </c>
      <c r="C117" s="9"/>
      <c r="D117" s="10"/>
      <c r="E117" s="10"/>
      <c r="F117" s="10"/>
      <c r="G117" s="10"/>
      <c r="H117" s="10"/>
      <c r="I117" s="10"/>
      <c r="J117" s="11"/>
      <c r="K117" s="10"/>
      <c r="L117" s="10"/>
      <c r="M117" s="11"/>
      <c r="N117" s="10"/>
      <c r="O117" s="10"/>
      <c r="P117" s="10"/>
      <c r="Q117" s="10"/>
      <c r="R117" s="11"/>
      <c r="S117" s="10"/>
      <c r="T117" s="11">
        <v>28150214</v>
      </c>
      <c r="U117" s="12"/>
    </row>
    <row r="118" spans="2:21" x14ac:dyDescent="0.15">
      <c r="B118" s="8" t="s">
        <v>131</v>
      </c>
      <c r="C118" s="9"/>
      <c r="D118" s="10"/>
      <c r="E118" s="10"/>
      <c r="F118" s="10"/>
      <c r="G118" s="10"/>
      <c r="H118" s="10"/>
      <c r="I118" s="10"/>
      <c r="J118" s="11"/>
      <c r="K118" s="10"/>
      <c r="L118" s="10"/>
      <c r="M118" s="11"/>
      <c r="N118" s="10"/>
      <c r="O118" s="10"/>
      <c r="P118" s="10"/>
      <c r="Q118" s="10"/>
      <c r="R118" s="11"/>
      <c r="S118" s="10"/>
      <c r="T118" s="11">
        <f>T116+T117</f>
        <v>27186224</v>
      </c>
      <c r="U118" s="12"/>
    </row>
    <row r="119" spans="2:21" ht="14.25" thickBot="1" x14ac:dyDescent="0.2">
      <c r="B119" s="42" t="s">
        <v>0</v>
      </c>
      <c r="C119" s="43" t="s">
        <v>4</v>
      </c>
      <c r="D119" s="44" t="s">
        <v>5</v>
      </c>
      <c r="E119" s="44" t="s">
        <v>6</v>
      </c>
      <c r="F119" s="44" t="s">
        <v>7</v>
      </c>
      <c r="G119" s="44" t="s">
        <v>8</v>
      </c>
      <c r="H119" s="44" t="s">
        <v>9</v>
      </c>
      <c r="I119" s="44" t="s">
        <v>10</v>
      </c>
      <c r="J119" s="45" t="s">
        <v>11</v>
      </c>
      <c r="K119" s="44" t="s">
        <v>12</v>
      </c>
      <c r="L119" s="44" t="s">
        <v>13</v>
      </c>
      <c r="M119" s="45" t="s">
        <v>14</v>
      </c>
      <c r="N119" s="44" t="s">
        <v>15</v>
      </c>
      <c r="O119" s="44" t="s">
        <v>153</v>
      </c>
      <c r="P119" s="44" t="s">
        <v>16</v>
      </c>
      <c r="Q119" s="44" t="s">
        <v>17</v>
      </c>
      <c r="R119" s="45" t="s">
        <v>128</v>
      </c>
      <c r="S119" s="44" t="s">
        <v>19</v>
      </c>
      <c r="T119" s="45" t="s">
        <v>129</v>
      </c>
      <c r="U119" s="46"/>
    </row>
    <row r="120" spans="2:21" x14ac:dyDescent="0.15">
      <c r="B120" s="3" t="s">
        <v>0</v>
      </c>
    </row>
    <row r="121" spans="2:21" x14ac:dyDescent="0.15">
      <c r="B121" s="3" t="s">
        <v>0</v>
      </c>
    </row>
  </sheetData>
  <mergeCells count="4">
    <mergeCell ref="C3:J3"/>
    <mergeCell ref="K3:M3"/>
    <mergeCell ref="N3:R3"/>
    <mergeCell ref="T3:T4"/>
  </mergeCells>
  <phoneticPr fontId="1"/>
  <pageMargins left="0.25" right="0.25" top="0.75" bottom="0.75" header="0.3" footer="0.3"/>
  <pageSetup paperSize="8" scale="7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14D2D-B177-49A3-B00D-EC48FCC3DA6B}">
  <dimension ref="A2:H19"/>
  <sheetViews>
    <sheetView workbookViewId="0">
      <selection activeCell="C18" sqref="C18"/>
    </sheetView>
  </sheetViews>
  <sheetFormatPr defaultRowHeight="13.5" x14ac:dyDescent="0.15"/>
  <cols>
    <col min="2" max="5" width="9.5" bestFit="1" customWidth="1"/>
    <col min="6" max="6" width="11.75" bestFit="1" customWidth="1"/>
    <col min="8" max="8" width="10.5" bestFit="1" customWidth="1"/>
  </cols>
  <sheetData>
    <row r="2" spans="1:8" x14ac:dyDescent="0.15">
      <c r="A2" t="s">
        <v>133</v>
      </c>
    </row>
    <row r="3" spans="1:8" x14ac:dyDescent="0.15">
      <c r="B3" t="s">
        <v>135</v>
      </c>
      <c r="C3" t="s">
        <v>136</v>
      </c>
      <c r="D3" t="s">
        <v>139</v>
      </c>
      <c r="E3" t="s">
        <v>146</v>
      </c>
      <c r="F3" t="s">
        <v>137</v>
      </c>
    </row>
    <row r="4" spans="1:8" x14ac:dyDescent="0.15">
      <c r="A4" t="s">
        <v>134</v>
      </c>
      <c r="B4" s="1">
        <v>1000000</v>
      </c>
      <c r="C4" s="1">
        <v>2000000</v>
      </c>
      <c r="D4" s="1"/>
      <c r="E4" s="1"/>
      <c r="F4" s="1">
        <v>900000</v>
      </c>
    </row>
    <row r="5" spans="1:8" x14ac:dyDescent="0.15">
      <c r="A5" t="s">
        <v>138</v>
      </c>
      <c r="B5" s="1">
        <v>840000</v>
      </c>
      <c r="C5" s="1"/>
      <c r="D5" s="1">
        <v>1560000</v>
      </c>
      <c r="E5" s="1"/>
      <c r="F5" s="1">
        <v>720000</v>
      </c>
    </row>
    <row r="6" spans="1:8" x14ac:dyDescent="0.15">
      <c r="A6" t="s">
        <v>140</v>
      </c>
      <c r="B6" s="1">
        <v>1200000</v>
      </c>
      <c r="C6" s="1"/>
      <c r="D6" s="1"/>
      <c r="E6" s="1"/>
      <c r="F6" s="1">
        <v>360000</v>
      </c>
    </row>
    <row r="7" spans="1:8" x14ac:dyDescent="0.15">
      <c r="A7" t="s">
        <v>141</v>
      </c>
      <c r="B7" s="1">
        <v>960000</v>
      </c>
      <c r="C7" s="1"/>
      <c r="D7" s="1"/>
      <c r="E7" s="1">
        <v>1200000</v>
      </c>
      <c r="F7" s="1"/>
    </row>
    <row r="8" spans="1:8" x14ac:dyDescent="0.15">
      <c r="A8" t="s">
        <v>142</v>
      </c>
      <c r="B8" s="1">
        <v>800000</v>
      </c>
      <c r="C8" s="1"/>
      <c r="D8" s="1"/>
      <c r="E8" s="1"/>
      <c r="F8" s="1"/>
    </row>
    <row r="9" spans="1:8" x14ac:dyDescent="0.15">
      <c r="A9" t="s">
        <v>143</v>
      </c>
      <c r="B9" s="1">
        <v>500000</v>
      </c>
      <c r="C9" s="1"/>
      <c r="D9" s="1"/>
      <c r="E9" s="1"/>
      <c r="F9" s="1"/>
    </row>
    <row r="10" spans="1:8" x14ac:dyDescent="0.15">
      <c r="A10" t="s">
        <v>143</v>
      </c>
      <c r="B10" s="1">
        <v>500000</v>
      </c>
      <c r="C10" s="1"/>
      <c r="D10" s="1"/>
      <c r="E10" s="1"/>
      <c r="F10" s="1"/>
    </row>
    <row r="11" spans="1:8" x14ac:dyDescent="0.15">
      <c r="A11" t="s">
        <v>147</v>
      </c>
      <c r="B11" s="1"/>
      <c r="C11" s="1"/>
      <c r="D11" s="1"/>
      <c r="E11" s="1">
        <v>240000</v>
      </c>
      <c r="F11" s="1"/>
    </row>
    <row r="12" spans="1:8" x14ac:dyDescent="0.15">
      <c r="A12" t="s">
        <v>149</v>
      </c>
      <c r="B12" s="1"/>
      <c r="C12" s="1"/>
      <c r="D12" s="1"/>
      <c r="E12" s="1">
        <v>240000</v>
      </c>
      <c r="F12" s="1"/>
    </row>
    <row r="13" spans="1:8" x14ac:dyDescent="0.15">
      <c r="A13" t="s">
        <v>148</v>
      </c>
      <c r="B13" s="1"/>
      <c r="C13" s="1"/>
      <c r="D13" s="1"/>
      <c r="E13" s="1">
        <v>240000</v>
      </c>
      <c r="F13" s="1"/>
    </row>
    <row r="14" spans="1:8" x14ac:dyDescent="0.15">
      <c r="A14" t="s">
        <v>145</v>
      </c>
      <c r="B14" s="1"/>
      <c r="C14" s="1">
        <v>576000</v>
      </c>
      <c r="D14" s="1"/>
      <c r="E14" s="1"/>
      <c r="F14" s="1"/>
      <c r="H14" t="s">
        <v>144</v>
      </c>
    </row>
    <row r="15" spans="1:8" x14ac:dyDescent="0.15">
      <c r="B15" s="1">
        <f>SUM(B4:B14)</f>
        <v>5800000</v>
      </c>
      <c r="C15" s="1">
        <f t="shared" ref="C15:F15" si="0">SUM(C4:C14)</f>
        <v>2576000</v>
      </c>
      <c r="D15" s="1">
        <f t="shared" si="0"/>
        <v>1560000</v>
      </c>
      <c r="E15" s="1">
        <f t="shared" si="0"/>
        <v>1920000</v>
      </c>
      <c r="F15" s="1">
        <f t="shared" si="0"/>
        <v>1980000</v>
      </c>
      <c r="H15" s="2">
        <f>SUM(B15:G15)</f>
        <v>13836000</v>
      </c>
    </row>
    <row r="16" spans="1:8" x14ac:dyDescent="0.15">
      <c r="B16" s="1"/>
      <c r="C16" s="1"/>
      <c r="D16" s="1"/>
      <c r="E16" s="1"/>
      <c r="F16" s="1"/>
    </row>
    <row r="17" spans="2:6" x14ac:dyDescent="0.15">
      <c r="B17" s="1"/>
      <c r="C17" s="1">
        <f>SUM(B15:C15)</f>
        <v>8376000</v>
      </c>
      <c r="D17" s="1"/>
      <c r="E17" s="1"/>
      <c r="F17" s="1"/>
    </row>
    <row r="18" spans="2:6" x14ac:dyDescent="0.15">
      <c r="B18" s="1"/>
      <c r="C18" s="1"/>
      <c r="D18" s="1"/>
      <c r="E18" s="1"/>
      <c r="F18" s="1"/>
    </row>
    <row r="19" spans="2:6" x14ac:dyDescent="0.15">
      <c r="B19" s="1"/>
      <c r="C19" s="1"/>
      <c r="D19" s="1"/>
      <c r="E19" s="1"/>
      <c r="F19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25年度予算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徳山篤</cp:lastModifiedBy>
  <cp:lastPrinted>2025-06-07T02:35:23Z</cp:lastPrinted>
  <dcterms:created xsi:type="dcterms:W3CDTF">2023-03-25T00:53:09Z</dcterms:created>
  <dcterms:modified xsi:type="dcterms:W3CDTF">2025-06-07T02:35:44Z</dcterms:modified>
</cp:coreProperties>
</file>