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naka\Desktop\フードバンク\申請書類\Ｈ29年度申請\"/>
    </mc:Choice>
  </mc:AlternateContent>
  <bookViews>
    <workbookView xWindow="9570" yWindow="180" windowWidth="10335" windowHeight="7905" activeTab="1"/>
  </bookViews>
  <sheets>
    <sheet name="監査前" sheetId="4" r:id="rId1"/>
    <sheet name="監査後修正" sheetId="5" r:id="rId2"/>
  </sheets>
  <definedNames>
    <definedName name="_xlnm.Print_Area" localSheetId="1">監査後修正!$A$1:$I$55</definedName>
    <definedName name="_xlnm.Print_Area" localSheetId="0">監査前!$A$1:$I$68</definedName>
  </definedNames>
  <calcPr calcId="152511"/>
</workbook>
</file>

<file path=xl/calcChain.xml><?xml version="1.0" encoding="utf-8"?>
<calcChain xmlns="http://schemas.openxmlformats.org/spreadsheetml/2006/main">
  <c r="G17" i="5" l="1"/>
  <c r="F41" i="5"/>
  <c r="G42" i="5" s="1"/>
  <c r="F34" i="5"/>
  <c r="G35" i="5" s="1"/>
  <c r="G15" i="5"/>
  <c r="G12" i="5"/>
  <c r="G20" i="4"/>
  <c r="F54" i="4"/>
  <c r="G55" i="4" s="1"/>
  <c r="H18" i="5" l="1"/>
  <c r="H43" i="5"/>
  <c r="H44" i="5" l="1"/>
  <c r="H50" i="5" s="1"/>
  <c r="H54" i="5" s="1"/>
  <c r="F40" i="4" l="1"/>
  <c r="G41" i="4" s="1"/>
  <c r="G15" i="4"/>
  <c r="G12" i="4"/>
  <c r="H21" i="4" s="1"/>
  <c r="H56" i="4" l="1"/>
  <c r="H57" i="4" l="1"/>
  <c r="H63" i="4" s="1"/>
  <c r="H67" i="4" s="1"/>
</calcChain>
</file>

<file path=xl/sharedStrings.xml><?xml version="1.0" encoding="utf-8"?>
<sst xmlns="http://schemas.openxmlformats.org/spreadsheetml/2006/main" count="135" uniqueCount="75">
  <si>
    <t>科目</t>
    <rPh sb="0" eb="2">
      <t>カモク</t>
    </rPh>
    <phoneticPr fontId="2"/>
  </si>
  <si>
    <t>１　事業費</t>
    <rPh sb="2" eb="5">
      <t>ジギョウヒ</t>
    </rPh>
    <phoneticPr fontId="2"/>
  </si>
  <si>
    <t>２　管理費</t>
    <rPh sb="2" eb="5">
      <t>カンリヒ</t>
    </rPh>
    <phoneticPr fontId="2"/>
  </si>
  <si>
    <t>給料手当</t>
    <rPh sb="0" eb="2">
      <t>キュウリョウ</t>
    </rPh>
    <rPh sb="2" eb="4">
      <t>テア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</si>
  <si>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</si>
  <si>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</si>
  <si>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2"/>
  </si>
  <si>
    <t>Ⅰ　経常収益</t>
    <rPh sb="2" eb="4">
      <t>ケイジョウ</t>
    </rPh>
    <rPh sb="4" eb="6">
      <t>シュウエキ</t>
    </rPh>
    <phoneticPr fontId="2"/>
  </si>
  <si>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</si>
  <si>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</si>
  <si>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</si>
  <si>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3">
      <t>シセツトウ</t>
    </rPh>
    <rPh sb="3" eb="5">
      <t>ウケイレ</t>
    </rPh>
    <rPh sb="5" eb="8">
      <t>ヒョウカエキ</t>
    </rPh>
    <phoneticPr fontId="2"/>
  </si>
  <si>
    <t>受取利息</t>
    <rPh sb="0" eb="2">
      <t>ウケトリ</t>
    </rPh>
    <rPh sb="2" eb="4">
      <t>リソク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</si>
  <si>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</si>
  <si>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</si>
  <si>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</si>
  <si>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3">
      <t>ジンケンヒ</t>
    </rPh>
    <rPh sb="3" eb="4">
      <t>ケイ</t>
    </rPh>
    <phoneticPr fontId="2"/>
  </si>
  <si>
    <t>(2)その他経費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</si>
  <si>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</si>
  <si>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</si>
  <si>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施設等評価費用</t>
    <rPh sb="0" eb="3">
      <t>シセツトウ</t>
    </rPh>
    <rPh sb="3" eb="5">
      <t>ヒョウカ</t>
    </rPh>
    <rPh sb="5" eb="7">
      <t>ヒヨウ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</si>
  <si>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</si>
  <si>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</si>
  <si>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</si>
  <si>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</si>
  <si>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</si>
  <si>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</si>
  <si>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</si>
  <si>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</si>
  <si>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</si>
  <si>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</si>
  <si>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</si>
  <si>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役員報酬</t>
    <rPh sb="0" eb="2">
      <t>ヤクイン</t>
    </rPh>
    <rPh sb="2" eb="4">
      <t>ホウシュウ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</si>
  <si>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</si>
  <si>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</si>
  <si>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(1)人件費</t>
    <rPh sb="3" eb="5">
      <t>ジンケン</t>
    </rPh>
    <rPh sb="5" eb="6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</si>
  <si>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</si>
  <si>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</si>
  <si>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</si>
  <si>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</si>
  <si>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</si>
  <si>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２　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</si>
  <si>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</si>
  <si>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設立時正味財産額</t>
    <rPh sb="0" eb="2">
      <t>セツリツ</t>
    </rPh>
    <rPh sb="2" eb="3">
      <t>ジ</t>
    </rPh>
    <rPh sb="3" eb="5">
      <t>ショウミ</t>
    </rPh>
    <rPh sb="5" eb="7">
      <t>ザイサン</t>
    </rPh>
    <rPh sb="7" eb="8">
      <t>ガク</t>
    </rPh>
    <phoneticPr fontId="2"/>
  </si>
  <si>
    <t>特定非営利活動法人フードバンクＴＡＭＡ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</si>
  <si>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雑収入</t>
    <rPh sb="0" eb="1">
      <t>ザツ</t>
    </rPh>
    <rPh sb="1" eb="3">
      <t>シュウニュウ</t>
    </rPh>
    <phoneticPr fontId="2"/>
  </si>
  <si>
    <t>諸会費</t>
    <rPh sb="0" eb="3">
      <t>ショカイヒ</t>
    </rPh>
    <phoneticPr fontId="2"/>
  </si>
  <si>
    <t>支払手数料</t>
    <rPh sb="0" eb="2">
      <t>シハラ</t>
    </rPh>
    <rPh sb="2" eb="5">
      <t>テスウリョウ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</si>
  <si>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</si>
  <si>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</si>
  <si>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荷造発送費</t>
    <rPh sb="0" eb="2">
      <t>ニヅク</t>
    </rPh>
    <rPh sb="2" eb="5">
      <t>ハッソウヒ</t>
    </rPh>
    <phoneticPr fontId="2"/>
  </si>
  <si>
    <t>計算書の様式番号</t>
    <rPh sb="0" eb="3">
      <t>ケイサンショ</t>
    </rPh>
    <rPh sb="4" eb="6">
      <t>ヨウシキ</t>
    </rPh>
    <rPh sb="6" eb="8">
      <t>バンゴウ</t>
    </rPh>
    <phoneticPr fontId="2"/>
  </si>
  <si>
    <t>第９号と第１３号のどちらを使用するのか？</t>
    <rPh sb="0" eb="1">
      <t>ダイ</t>
    </rPh>
    <rPh sb="2" eb="3">
      <t>ゴウ</t>
    </rPh>
    <rPh sb="4" eb="5">
      <t>ダイ</t>
    </rPh>
    <rPh sb="7" eb="8">
      <t>ゴウ</t>
    </rPh>
    <rPh sb="13" eb="15">
      <t>シヨウ</t>
    </rPh>
    <phoneticPr fontId="2"/>
  </si>
  <si>
    <t>第９号…</t>
    <rPh sb="0" eb="1">
      <t>ダイ</t>
    </rPh>
    <rPh sb="2" eb="3">
      <t>ゴウ</t>
    </rPh>
    <phoneticPr fontId="2"/>
  </si>
  <si>
    <t>設立時正味財産額</t>
    <rPh sb="0" eb="2">
      <t>セツリツ</t>
    </rPh>
    <rPh sb="2" eb="3">
      <t>トキ</t>
    </rPh>
    <rPh sb="3" eb="5">
      <t>ショウミ</t>
    </rPh>
    <rPh sb="5" eb="8">
      <t>ザイサンガク</t>
    </rPh>
    <phoneticPr fontId="2"/>
  </si>
  <si>
    <t>当期正味財産増減額と前期繰越正味財産額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</si>
  <si>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第１３号…</t>
    <rPh sb="0" eb="1">
      <t>ダイ</t>
    </rPh>
    <rPh sb="3" eb="4">
      <t>ゴウ</t>
    </rPh>
    <phoneticPr fontId="2"/>
  </si>
  <si>
    <t>期間表示</t>
    <rPh sb="0" eb="2">
      <t>キカン</t>
    </rPh>
    <rPh sb="2" eb="4">
      <t>ヒョウジ</t>
    </rPh>
    <phoneticPr fontId="2"/>
  </si>
  <si>
    <t>成立の日からか、平成28年9月16日とするのか？</t>
    <rPh sb="0" eb="2">
      <t>セイリツ</t>
    </rPh>
    <rPh sb="3" eb="4">
      <t>ヒ</t>
    </rPh>
    <rPh sb="8" eb="10">
      <t>ヘイセイ</t>
    </rPh>
    <rPh sb="12" eb="13">
      <t>ネン</t>
    </rPh>
    <rPh sb="14" eb="15">
      <t>ガツ</t>
    </rPh>
    <rPh sb="17" eb="18">
      <t>ニチ</t>
    </rPh>
    <phoneticPr fontId="2"/>
  </si>
  <si>
    <t>施設等受入評価益と施設等評価費用</t>
    <rPh sb="0" eb="3">
      <t>シセツトウ</t>
    </rPh>
    <rPh sb="3" eb="5">
      <t>ウケイレ</t>
    </rPh>
    <rPh sb="5" eb="8">
      <t>ヒョウカエキ</t>
    </rPh>
    <phoneticPr fontId="2"/>
  </si>
  <si>
    <t>表示が必要か？</t>
    <rPh sb="0" eb="2">
      <t>ヒョウジ</t>
    </rPh>
    <rPh sb="3" eb="5">
      <t>ヒツヨウ</t>
    </rPh>
    <phoneticPr fontId="2"/>
  </si>
  <si>
    <t>表示する場合、帳簿への表記は？</t>
    <rPh sb="0" eb="2">
      <t>ヒョウジ</t>
    </rPh>
    <rPh sb="4" eb="6">
      <t>バアイ</t>
    </rPh>
    <rPh sb="7" eb="9">
      <t>チョウボ</t>
    </rPh>
    <rPh sb="11" eb="13">
      <t>ヒョウキ</t>
    </rPh>
    <phoneticPr fontId="2"/>
  </si>
  <si>
    <t>実績ゼロの科目表示は</t>
    <rPh sb="0" eb="2">
      <t>ジッセキ</t>
    </rPh>
    <rPh sb="5" eb="7">
      <t>カモク</t>
    </rPh>
    <rPh sb="7" eb="9">
      <t>ヒョウジ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</si>
  <si>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</si>
  <si>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成立の日から平成29年3月31日まで</t>
    <rPh sb="0" eb="2">
      <t>セイリツ</t>
    </rPh>
    <rPh sb="3" eb="4">
      <t>ヒ</t>
    </rPh>
    <rPh sb="6" eb="8">
      <t>ヘイセイ</t>
    </rPh>
    <rPh sb="10" eb="11">
      <t>ネン</t>
    </rPh>
    <rPh sb="12" eb="13">
      <t>ガツ</t>
    </rPh>
    <rPh sb="15" eb="16">
      <t>ニチ</t>
    </rPh>
    <phoneticPr fontId="2"/>
  </si>
  <si>
    <t>成立の日から</t>
    <rPh sb="0" eb="2">
      <t>セイリツ</t>
    </rPh>
    <rPh sb="3" eb="4">
      <t>ヒ</t>
    </rPh>
    <phoneticPr fontId="2"/>
  </si>
  <si>
    <t>表示しても表示しなくても良い</t>
    <rPh sb="0" eb="2">
      <t>ヒョウジ</t>
    </rPh>
    <rPh sb="5" eb="7">
      <t>ヒョウジ</t>
    </rPh>
    <rPh sb="12" eb="13">
      <t>ヨ</t>
    </rPh>
    <phoneticPr fontId="2"/>
  </si>
  <si>
    <t>どちらでも良い。実態を反映していれば良い。</t>
    <rPh sb="5" eb="6">
      <t>ヨ</t>
    </rPh>
    <rPh sb="8" eb="10">
      <t>ジッタイ</t>
    </rPh>
    <rPh sb="11" eb="13">
      <t>ハンエイ</t>
    </rPh>
    <rPh sb="18" eb="19">
      <t>ヨ</t>
    </rPh>
    <phoneticPr fontId="2"/>
  </si>
  <si>
    <t>4/6 14:25 東京都高橋にTEL確認</t>
    <rPh sb="10" eb="13">
      <t>トウキョウト</t>
    </rPh>
    <rPh sb="13" eb="15">
      <t>タカハシ</t>
    </rPh>
    <rPh sb="19" eb="21">
      <t>カクニン</t>
    </rPh>
    <phoneticPr fontId="2"/>
  </si>
  <si>
    <t>　平成28年度　　活動計算書</t>
    <rPh sb="1" eb="3">
      <t>ヘイセイ</t>
    </rPh>
    <rPh sb="5" eb="7">
      <t>ネンド</t>
    </rPh>
    <rPh sb="9" eb="11">
      <t>カツドウ</t>
    </rPh>
    <rPh sb="11" eb="14">
      <t>ケイサンショ</t>
    </rPh>
    <phoneticPr fontId="2"/>
  </si>
  <si>
    <t>書式第１３号（法第２８条関係）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</si>
  <si>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４　その他収益</t>
    <rPh sb="4" eb="5">
      <t>タ</t>
    </rPh>
    <rPh sb="5" eb="7">
      <t>シュウエキ</t>
    </rPh>
    <phoneticPr fontId="2"/>
  </si>
  <si>
    <t>３　その他収益</t>
    <rPh sb="4" eb="5">
      <t>タ</t>
    </rPh>
    <rPh sb="5" eb="7">
      <t>シュウエキ</t>
    </rPh>
    <phoneticPr fontId="2"/>
  </si>
  <si>
    <t>　平成２８年度　　活動計算書</t>
    <rPh sb="1" eb="3">
      <t>ヘイセイ</t>
    </rPh>
    <rPh sb="5" eb="7">
      <t>ネンド</t>
    </rPh>
    <rPh sb="9" eb="11">
      <t>カツドウ</t>
    </rPh>
    <rPh sb="11" eb="14">
      <t>ケイサンショ</t>
    </rPh>
    <phoneticPr fontId="2"/>
  </si>
  <si>
    <t>平成２８年９月１６日から平成２９年３月３１日まで</t>
    <rPh sb="0" eb="2">
      <t>ヘイセイ</t>
    </rPh>
    <rPh sb="4" eb="5">
      <t>ネン</t>
    </rPh>
    <rPh sb="6" eb="7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</si>
</sst>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0" fillId="0" borderId="2" xfId="0" applyBorder="1" applyAlignment="1">
      <alignment vertical="center"/>
    </xf>
    <xf numFmtId="0" fontId="4" fillId="0" borderId="16" xfId="0" applyFont="1" applyBorder="1" applyAlignment="1"/>
    <xf numFmtId="0" fontId="4" fillId="0" borderId="16" xfId="0" applyFont="1" applyBorder="1">
      <alignment vertical="center"/>
    </xf>
    <xf numFmtId="0" fontId="0" fillId="0" borderId="0" xfId="0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0" fontId="5" fillId="0" borderId="13" xfId="0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Normal="100" workbookViewId="0">
      <selection activeCell="A3" sqref="A3"/>
    </sheetView>
  </sheetViews>
  <sheetFormatPr defaultRowHeight="13.5"/>
  <cols>
    <col min="1" max="1" width="2.625" customWidth="1"/>
    <col min="2" max="2" width="2.5" customWidth="1"/>
    <col min="3" max="3" width="3.25" customWidth="1"/>
    <col min="4" max="4" width="3.125" customWidth="1"/>
    <col min="5" max="5" width="31.75" customWidth="1"/>
    <col min="6" max="8" width="13.75" customWidth="1"/>
    <col min="9" max="9" width="2.625" customWidth="1"/>
    <col min="10" max="10" width="4.625" customWidth="1"/>
  </cols>
  <sheetData>
    <row r="1" spans="1:19" s="1" customFormat="1">
      <c r="A1" s="1" t="s">
        <v>70</v>
      </c>
    </row>
    <row r="2" spans="1:19" ht="29.25" customHeight="1">
      <c r="A2" s="71" t="s">
        <v>69</v>
      </c>
      <c r="B2" s="72"/>
      <c r="C2" s="72"/>
      <c r="D2" s="72"/>
      <c r="E2" s="72"/>
      <c r="F2" s="72"/>
      <c r="G2" s="72"/>
      <c r="H2" s="72"/>
      <c r="I2" s="73"/>
    </row>
    <row r="3" spans="1:19" ht="16.5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19" s="1" customFormat="1" ht="14.25" customHeight="1">
      <c r="A4" s="74" t="s">
        <v>64</v>
      </c>
      <c r="B4" s="75"/>
      <c r="C4" s="75"/>
      <c r="D4" s="75"/>
      <c r="E4" s="75"/>
      <c r="F4" s="75"/>
      <c r="G4" s="75"/>
      <c r="H4" s="75"/>
      <c r="I4" s="76"/>
    </row>
    <row r="5" spans="1:19" s="1" customFormat="1" ht="20.25" customHeight="1">
      <c r="A5" s="2"/>
      <c r="B5" s="3"/>
      <c r="C5" s="3"/>
      <c r="D5" s="3"/>
      <c r="E5" s="3"/>
      <c r="F5" s="3"/>
      <c r="G5" s="3"/>
      <c r="H5" s="3"/>
      <c r="I5" s="4"/>
    </row>
    <row r="6" spans="1:19" s="1" customFormat="1" ht="20.25" customHeight="1">
      <c r="A6" s="2"/>
      <c r="B6" s="3"/>
      <c r="C6" s="3"/>
      <c r="D6" s="3"/>
      <c r="E6" s="3"/>
      <c r="F6" s="26" t="s">
        <v>44</v>
      </c>
      <c r="G6" s="27"/>
      <c r="H6" s="27"/>
      <c r="I6" s="4"/>
    </row>
    <row r="7" spans="1:19" s="9" customFormat="1" ht="13.5" customHeight="1">
      <c r="A7" s="5"/>
      <c r="B7" s="6"/>
      <c r="C7" s="6"/>
      <c r="D7" s="6"/>
      <c r="E7" s="6"/>
      <c r="F7" s="6"/>
      <c r="G7" s="6"/>
      <c r="H7" s="7" t="s">
        <v>5</v>
      </c>
      <c r="I7" s="8"/>
      <c r="S7" s="60" t="s">
        <v>68</v>
      </c>
    </row>
    <row r="8" spans="1:19" s="9" customFormat="1" ht="19.5" customHeight="1">
      <c r="A8" s="5"/>
      <c r="B8" s="77" t="s">
        <v>0</v>
      </c>
      <c r="C8" s="78"/>
      <c r="D8" s="78"/>
      <c r="E8" s="79"/>
      <c r="F8" s="77" t="s">
        <v>4</v>
      </c>
      <c r="G8" s="78"/>
      <c r="H8" s="79"/>
      <c r="I8" s="8"/>
    </row>
    <row r="9" spans="1:19" s="13" customFormat="1" ht="12" customHeight="1">
      <c r="A9" s="10"/>
      <c r="B9" s="10" t="s">
        <v>7</v>
      </c>
      <c r="C9" s="11"/>
      <c r="D9" s="11"/>
      <c r="E9" s="12"/>
      <c r="F9" s="29"/>
      <c r="G9" s="30"/>
      <c r="H9" s="31"/>
      <c r="I9" s="12"/>
      <c r="L9" s="13" t="s">
        <v>51</v>
      </c>
      <c r="N9" s="13" t="s">
        <v>52</v>
      </c>
      <c r="S9" s="59" t="s">
        <v>67</v>
      </c>
    </row>
    <row r="10" spans="1:19" s="13" customFormat="1" ht="12" customHeight="1">
      <c r="A10" s="10"/>
      <c r="B10" s="10"/>
      <c r="C10" s="11" t="s">
        <v>8</v>
      </c>
      <c r="D10" s="11"/>
      <c r="E10" s="12"/>
      <c r="F10" s="29"/>
      <c r="G10" s="30"/>
      <c r="H10" s="31"/>
      <c r="I10" s="12"/>
      <c r="N10" s="13" t="s">
        <v>53</v>
      </c>
      <c r="O10" s="13" t="s">
        <v>54</v>
      </c>
    </row>
    <row r="11" spans="1:19" s="13" customFormat="1" ht="12" customHeight="1">
      <c r="A11" s="10"/>
      <c r="B11" s="10"/>
      <c r="C11" s="11"/>
      <c r="D11" s="11" t="s">
        <v>9</v>
      </c>
      <c r="E11" s="12"/>
      <c r="F11" s="32">
        <v>39000</v>
      </c>
      <c r="G11" s="30"/>
      <c r="H11" s="31"/>
      <c r="I11" s="12"/>
      <c r="N11" s="13" t="s">
        <v>56</v>
      </c>
      <c r="O11" s="54" t="s">
        <v>55</v>
      </c>
    </row>
    <row r="12" spans="1:19" s="13" customFormat="1" ht="12" customHeight="1">
      <c r="A12" s="10"/>
      <c r="B12" s="10"/>
      <c r="C12" s="11"/>
      <c r="D12" s="68" t="s">
        <v>10</v>
      </c>
      <c r="E12" s="70"/>
      <c r="F12" s="33">
        <v>144000</v>
      </c>
      <c r="G12" s="34">
        <f>F11+F12</f>
        <v>183000</v>
      </c>
      <c r="H12" s="31"/>
      <c r="I12" s="12"/>
      <c r="N12" s="54"/>
    </row>
    <row r="13" spans="1:19" s="13" customFormat="1" ht="12" customHeight="1">
      <c r="A13" s="10"/>
      <c r="B13" s="10"/>
      <c r="C13" s="68" t="s">
        <v>41</v>
      </c>
      <c r="D13" s="69"/>
      <c r="E13" s="70"/>
      <c r="F13" s="29"/>
      <c r="G13" s="30"/>
      <c r="H13" s="31"/>
      <c r="I13" s="12"/>
      <c r="L13" s="13" t="s">
        <v>57</v>
      </c>
      <c r="N13" s="13" t="s">
        <v>58</v>
      </c>
      <c r="S13" s="59" t="s">
        <v>65</v>
      </c>
    </row>
    <row r="14" spans="1:19" s="13" customFormat="1" ht="12" customHeight="1">
      <c r="A14" s="10"/>
      <c r="B14" s="10"/>
      <c r="C14" s="11"/>
      <c r="D14" s="83" t="s">
        <v>42</v>
      </c>
      <c r="E14" s="70"/>
      <c r="F14" s="35">
        <v>224107</v>
      </c>
      <c r="G14" s="30"/>
      <c r="H14" s="31"/>
      <c r="I14" s="12"/>
    </row>
    <row r="15" spans="1:19" s="13" customFormat="1" ht="12" customHeight="1">
      <c r="A15" s="10"/>
      <c r="B15" s="10"/>
      <c r="C15" s="11"/>
      <c r="D15" s="68" t="s">
        <v>11</v>
      </c>
      <c r="E15" s="70"/>
      <c r="F15" s="36">
        <v>660000</v>
      </c>
      <c r="G15" s="30">
        <f>F14+F15</f>
        <v>884107</v>
      </c>
      <c r="H15" s="31"/>
      <c r="I15" s="12"/>
      <c r="L15" s="54" t="s">
        <v>59</v>
      </c>
      <c r="M15" s="55"/>
      <c r="P15" s="13" t="s">
        <v>60</v>
      </c>
    </row>
    <row r="16" spans="1:19" s="13" customFormat="1" ht="12" customHeight="1">
      <c r="A16" s="10"/>
      <c r="B16" s="10"/>
      <c r="C16" s="11" t="s">
        <v>33</v>
      </c>
      <c r="D16" s="11"/>
      <c r="E16" s="12"/>
      <c r="F16" s="29"/>
      <c r="G16" s="30"/>
      <c r="H16" s="31"/>
      <c r="I16" s="12"/>
      <c r="P16" s="13" t="s">
        <v>61</v>
      </c>
    </row>
    <row r="17" spans="1:19" s="13" customFormat="1" ht="12" customHeight="1">
      <c r="A17" s="10"/>
      <c r="B17" s="10"/>
      <c r="C17" s="11"/>
      <c r="D17" s="11" t="s">
        <v>34</v>
      </c>
      <c r="E17" s="12"/>
      <c r="F17" s="36">
        <v>0</v>
      </c>
      <c r="G17" s="30">
        <v>0</v>
      </c>
      <c r="H17" s="31"/>
      <c r="I17" s="12"/>
    </row>
    <row r="18" spans="1:19" s="13" customFormat="1" ht="12" customHeight="1">
      <c r="A18" s="10"/>
      <c r="B18" s="10"/>
      <c r="C18" s="11" t="s">
        <v>71</v>
      </c>
      <c r="D18" s="11"/>
      <c r="E18" s="12"/>
      <c r="F18" s="29"/>
      <c r="G18" s="30"/>
      <c r="H18" s="31"/>
      <c r="I18" s="12"/>
      <c r="L18" s="13" t="s">
        <v>62</v>
      </c>
      <c r="S18" s="59" t="s">
        <v>66</v>
      </c>
    </row>
    <row r="19" spans="1:19" s="13" customFormat="1" ht="12" customHeight="1">
      <c r="A19" s="10"/>
      <c r="B19" s="10"/>
      <c r="C19" s="11"/>
      <c r="D19" s="11" t="s">
        <v>12</v>
      </c>
      <c r="E19" s="12"/>
      <c r="F19" s="29">
        <v>0</v>
      </c>
      <c r="G19" s="30"/>
      <c r="H19" s="31"/>
      <c r="I19" s="12"/>
    </row>
    <row r="20" spans="1:19" s="13" customFormat="1" ht="12" customHeight="1">
      <c r="A20" s="10"/>
      <c r="B20" s="10"/>
      <c r="C20" s="11"/>
      <c r="D20" s="13" t="s">
        <v>45</v>
      </c>
      <c r="E20" s="12"/>
      <c r="F20" s="37">
        <v>4460</v>
      </c>
      <c r="G20" s="38">
        <f>F19+F20</f>
        <v>4460</v>
      </c>
      <c r="H20" s="31"/>
      <c r="I20" s="12"/>
    </row>
    <row r="21" spans="1:19" s="13" customFormat="1" ht="12" customHeight="1">
      <c r="A21" s="10"/>
      <c r="B21" s="10"/>
      <c r="C21" s="11" t="s">
        <v>13</v>
      </c>
      <c r="D21" s="11"/>
      <c r="E21" s="12"/>
      <c r="F21" s="39"/>
      <c r="G21" s="39"/>
      <c r="H21" s="38">
        <f>G12+G15+G17+G20</f>
        <v>1071567</v>
      </c>
      <c r="I21" s="12"/>
    </row>
    <row r="22" spans="1:19" s="13" customFormat="1" ht="12" customHeight="1">
      <c r="A22" s="10"/>
      <c r="B22" s="10" t="s">
        <v>14</v>
      </c>
      <c r="C22" s="11"/>
      <c r="D22" s="11"/>
      <c r="E22" s="12"/>
      <c r="F22" s="29"/>
      <c r="G22" s="30"/>
      <c r="H22" s="30"/>
      <c r="I22" s="12"/>
    </row>
    <row r="23" spans="1:19" s="13" customFormat="1" ht="12" customHeight="1">
      <c r="A23" s="10"/>
      <c r="B23" s="10"/>
      <c r="C23" s="11" t="s">
        <v>1</v>
      </c>
      <c r="D23" s="11"/>
      <c r="E23" s="12"/>
      <c r="F23" s="29"/>
      <c r="G23" s="30"/>
      <c r="H23" s="31"/>
      <c r="I23" s="12"/>
    </row>
    <row r="24" spans="1:19" s="13" customFormat="1" ht="12" customHeight="1">
      <c r="A24" s="10"/>
      <c r="B24" s="10"/>
      <c r="C24" s="11"/>
      <c r="D24" s="11" t="s">
        <v>35</v>
      </c>
      <c r="E24" s="12"/>
      <c r="F24" s="40"/>
      <c r="G24" s="30"/>
      <c r="H24" s="31"/>
      <c r="I24" s="12"/>
    </row>
    <row r="25" spans="1:19" s="13" customFormat="1" ht="12" customHeight="1">
      <c r="A25" s="10"/>
      <c r="B25" s="10"/>
      <c r="C25" s="11"/>
      <c r="D25" s="11"/>
      <c r="E25" s="12" t="s">
        <v>3</v>
      </c>
      <c r="F25" s="40"/>
      <c r="G25" s="30"/>
      <c r="H25" s="31"/>
      <c r="I25" s="12"/>
    </row>
    <row r="26" spans="1:19" s="13" customFormat="1" ht="12" customHeight="1">
      <c r="A26" s="10"/>
      <c r="B26" s="10"/>
      <c r="C26" s="11"/>
      <c r="D26" s="11"/>
      <c r="E26" s="12" t="s">
        <v>15</v>
      </c>
      <c r="F26" s="40"/>
      <c r="G26" s="34"/>
      <c r="H26" s="31"/>
      <c r="I26" s="12"/>
    </row>
    <row r="27" spans="1:19" s="13" customFormat="1" ht="12" customHeight="1">
      <c r="A27" s="10"/>
      <c r="B27" s="10"/>
      <c r="C27" s="11"/>
      <c r="D27" s="11"/>
      <c r="E27" s="12" t="s">
        <v>16</v>
      </c>
      <c r="F27" s="41">
        <v>0</v>
      </c>
      <c r="G27" s="42"/>
      <c r="H27" s="31"/>
      <c r="I27" s="12"/>
    </row>
    <row r="28" spans="1:19" s="13" customFormat="1" ht="12" customHeight="1">
      <c r="A28" s="10"/>
      <c r="B28" s="10"/>
      <c r="C28" s="11"/>
      <c r="D28" s="68" t="s">
        <v>17</v>
      </c>
      <c r="E28" s="81"/>
      <c r="F28" s="43"/>
      <c r="G28" s="34"/>
      <c r="H28" s="31"/>
      <c r="I28" s="12"/>
    </row>
    <row r="29" spans="1:19" s="13" customFormat="1" ht="12" customHeight="1">
      <c r="A29" s="10"/>
      <c r="B29" s="10"/>
      <c r="C29" s="11"/>
      <c r="D29" s="11"/>
      <c r="E29" s="12" t="s">
        <v>50</v>
      </c>
      <c r="F29" s="43">
        <v>35478</v>
      </c>
      <c r="G29" s="34"/>
      <c r="H29" s="31"/>
      <c r="I29" s="12"/>
    </row>
    <row r="30" spans="1:19" s="13" customFormat="1" ht="12" customHeight="1">
      <c r="A30" s="10"/>
      <c r="B30" s="10"/>
      <c r="C30" s="11"/>
      <c r="D30" s="11"/>
      <c r="E30" s="12" t="s">
        <v>18</v>
      </c>
      <c r="F30" s="43">
        <v>3600</v>
      </c>
      <c r="G30" s="34"/>
      <c r="H30" s="31"/>
      <c r="I30" s="12"/>
    </row>
    <row r="31" spans="1:19" s="13" customFormat="1" ht="12" customHeight="1">
      <c r="A31" s="10"/>
      <c r="B31" s="10"/>
      <c r="C31" s="11"/>
      <c r="D31" s="11"/>
      <c r="E31" s="12" t="s">
        <v>19</v>
      </c>
      <c r="F31" s="43">
        <v>21900</v>
      </c>
      <c r="G31" s="34"/>
      <c r="H31" s="31"/>
      <c r="I31" s="12"/>
    </row>
    <row r="32" spans="1:19" s="13" customFormat="1" ht="12" customHeight="1">
      <c r="A32" s="10"/>
      <c r="B32" s="10"/>
      <c r="C32" s="11"/>
      <c r="D32" s="11"/>
      <c r="E32" s="11" t="s">
        <v>38</v>
      </c>
      <c r="F32" s="44">
        <v>2600</v>
      </c>
      <c r="G32" s="34"/>
      <c r="H32" s="31"/>
      <c r="I32" s="12"/>
    </row>
    <row r="33" spans="1:9" s="13" customFormat="1" ht="12" customHeight="1">
      <c r="A33" s="10"/>
      <c r="B33" s="10"/>
      <c r="C33" s="11"/>
      <c r="D33" s="11"/>
      <c r="E33" s="13" t="s">
        <v>36</v>
      </c>
      <c r="F33" s="44">
        <v>49276</v>
      </c>
      <c r="G33" s="34"/>
      <c r="H33" s="31"/>
      <c r="I33" s="12"/>
    </row>
    <row r="34" spans="1:9" s="13" customFormat="1" ht="12" customHeight="1">
      <c r="A34" s="10"/>
      <c r="B34" s="10"/>
      <c r="C34" s="11"/>
      <c r="D34" s="11"/>
      <c r="E34" s="13" t="s">
        <v>46</v>
      </c>
      <c r="F34" s="44">
        <v>5000</v>
      </c>
      <c r="G34" s="34"/>
      <c r="H34" s="31"/>
      <c r="I34" s="12"/>
    </row>
    <row r="35" spans="1:9" s="13" customFormat="1" ht="12" customHeight="1">
      <c r="A35" s="10"/>
      <c r="B35" s="10"/>
      <c r="C35" s="11"/>
      <c r="D35" s="11"/>
      <c r="E35" s="13" t="s">
        <v>47</v>
      </c>
      <c r="F35" s="44">
        <v>1248</v>
      </c>
      <c r="G35" s="34"/>
      <c r="H35" s="31"/>
      <c r="I35" s="12"/>
    </row>
    <row r="36" spans="1:9" s="13" customFormat="1" ht="12" customHeight="1">
      <c r="A36" s="10"/>
      <c r="B36" s="10"/>
      <c r="C36" s="11"/>
      <c r="D36" s="11"/>
      <c r="E36" s="13" t="s">
        <v>48</v>
      </c>
      <c r="F36" s="44">
        <v>4800</v>
      </c>
      <c r="G36" s="34"/>
      <c r="H36" s="31"/>
      <c r="I36" s="12"/>
    </row>
    <row r="37" spans="1:9" s="13" customFormat="1" ht="12" customHeight="1">
      <c r="A37" s="10"/>
      <c r="B37" s="10"/>
      <c r="C37" s="11"/>
      <c r="D37" s="11"/>
      <c r="E37" s="13" t="s">
        <v>49</v>
      </c>
      <c r="F37" s="44">
        <v>2400</v>
      </c>
      <c r="G37" s="34"/>
      <c r="H37" s="31"/>
      <c r="I37" s="12"/>
    </row>
    <row r="38" spans="1:9" s="13" customFormat="1" ht="12" customHeight="1">
      <c r="A38" s="10"/>
      <c r="B38" s="10"/>
      <c r="C38" s="11"/>
      <c r="D38" s="11"/>
      <c r="E38" s="11" t="s">
        <v>20</v>
      </c>
      <c r="F38" s="34">
        <v>660000</v>
      </c>
      <c r="G38" s="34"/>
      <c r="H38" s="31"/>
      <c r="I38" s="12"/>
    </row>
    <row r="39" spans="1:9" s="13" customFormat="1" ht="12" customHeight="1">
      <c r="A39" s="10"/>
      <c r="B39" s="10"/>
      <c r="C39" s="11"/>
      <c r="D39" s="11"/>
      <c r="E39" s="12" t="s">
        <v>21</v>
      </c>
      <c r="F39" s="43">
        <v>0</v>
      </c>
      <c r="G39" s="34"/>
      <c r="H39" s="31"/>
      <c r="I39" s="12"/>
    </row>
    <row r="40" spans="1:9" s="13" customFormat="1" ht="12" customHeight="1">
      <c r="A40" s="10"/>
      <c r="B40" s="10"/>
      <c r="C40" s="11"/>
      <c r="D40" s="11"/>
      <c r="E40" s="12" t="s">
        <v>22</v>
      </c>
      <c r="F40" s="45">
        <f>SUM(F29:F39)</f>
        <v>786302</v>
      </c>
      <c r="G40" s="34"/>
      <c r="H40" s="31"/>
      <c r="I40" s="12"/>
    </row>
    <row r="41" spans="1:9" s="13" customFormat="1" ht="12" customHeight="1">
      <c r="A41" s="10"/>
      <c r="B41" s="10"/>
      <c r="C41" s="11"/>
      <c r="D41" s="68" t="s">
        <v>23</v>
      </c>
      <c r="E41" s="81"/>
      <c r="F41" s="43"/>
      <c r="G41" s="34">
        <f>F27+F40</f>
        <v>786302</v>
      </c>
      <c r="H41" s="31"/>
      <c r="I41" s="12"/>
    </row>
    <row r="42" spans="1:9" s="13" customFormat="1" ht="12" customHeight="1">
      <c r="A42" s="10"/>
      <c r="B42" s="10"/>
      <c r="C42" s="11" t="s">
        <v>2</v>
      </c>
      <c r="D42" s="11"/>
      <c r="E42" s="12"/>
      <c r="F42" s="46"/>
      <c r="G42" s="30"/>
      <c r="H42" s="31"/>
      <c r="I42" s="12"/>
    </row>
    <row r="43" spans="1:9" s="13" customFormat="1" ht="12" customHeight="1">
      <c r="A43" s="10"/>
      <c r="B43" s="10"/>
      <c r="C43" s="11"/>
      <c r="D43" s="11" t="s">
        <v>35</v>
      </c>
      <c r="E43" s="12"/>
      <c r="F43" s="43"/>
      <c r="G43" s="30"/>
      <c r="H43" s="31"/>
      <c r="I43" s="12"/>
    </row>
    <row r="44" spans="1:9" s="13" customFormat="1" ht="12" customHeight="1">
      <c r="A44" s="10"/>
      <c r="B44" s="10"/>
      <c r="C44" s="11"/>
      <c r="D44" s="11"/>
      <c r="E44" s="12" t="s">
        <v>32</v>
      </c>
      <c r="F44" s="43"/>
      <c r="G44" s="30"/>
      <c r="H44" s="31"/>
      <c r="I44" s="12"/>
    </row>
    <row r="45" spans="1:9" s="13" customFormat="1" ht="12" customHeight="1">
      <c r="A45" s="10"/>
      <c r="B45" s="10"/>
      <c r="C45" s="11"/>
      <c r="D45" s="11"/>
      <c r="E45" s="12" t="s">
        <v>3</v>
      </c>
      <c r="F45" s="43"/>
      <c r="G45" s="30"/>
      <c r="H45" s="31"/>
      <c r="I45" s="12"/>
    </row>
    <row r="46" spans="1:9" s="13" customFormat="1" ht="12" customHeight="1">
      <c r="A46" s="10"/>
      <c r="B46" s="10"/>
      <c r="C46" s="11"/>
      <c r="D46" s="11"/>
      <c r="E46" s="12" t="s">
        <v>15</v>
      </c>
      <c r="F46" s="43"/>
      <c r="G46" s="30"/>
      <c r="H46" s="31"/>
      <c r="I46" s="12"/>
    </row>
    <row r="47" spans="1:9" s="13" customFormat="1" ht="12" customHeight="1">
      <c r="A47" s="10"/>
      <c r="B47" s="10"/>
      <c r="C47" s="11"/>
      <c r="D47" s="11"/>
      <c r="E47" s="12" t="s">
        <v>16</v>
      </c>
      <c r="F47" s="41">
        <v>0</v>
      </c>
      <c r="G47" s="47"/>
      <c r="H47" s="31"/>
      <c r="I47" s="12"/>
    </row>
    <row r="48" spans="1:9" s="13" customFormat="1" ht="12" customHeight="1">
      <c r="A48" s="10"/>
      <c r="B48" s="10"/>
      <c r="C48" s="11"/>
      <c r="D48" s="68" t="s">
        <v>17</v>
      </c>
      <c r="E48" s="81"/>
      <c r="F48" s="43"/>
      <c r="G48" s="30"/>
      <c r="H48" s="31"/>
      <c r="I48" s="12"/>
    </row>
    <row r="49" spans="1:9" s="13" customFormat="1" ht="12" customHeight="1">
      <c r="A49" s="10"/>
      <c r="B49" s="10"/>
      <c r="C49" s="11"/>
      <c r="D49" s="11"/>
      <c r="E49" s="12" t="s">
        <v>36</v>
      </c>
      <c r="F49" s="43"/>
      <c r="G49" s="30"/>
      <c r="H49" s="31"/>
      <c r="I49" s="12"/>
    </row>
    <row r="50" spans="1:9" s="13" customFormat="1" ht="12" customHeight="1">
      <c r="A50" s="10"/>
      <c r="B50" s="10"/>
      <c r="C50" s="11"/>
      <c r="D50" s="11"/>
      <c r="E50" s="12" t="s">
        <v>37</v>
      </c>
      <c r="F50" s="43"/>
      <c r="G50" s="34"/>
      <c r="H50" s="31"/>
      <c r="I50" s="12"/>
    </row>
    <row r="51" spans="1:9" s="13" customFormat="1" ht="12" customHeight="1">
      <c r="A51" s="10"/>
      <c r="B51" s="10"/>
      <c r="C51" s="11"/>
      <c r="D51" s="11"/>
      <c r="E51" s="12" t="s">
        <v>38</v>
      </c>
      <c r="F51" s="46">
        <v>27999</v>
      </c>
      <c r="G51" s="30"/>
      <c r="H51" s="34"/>
      <c r="I51" s="12"/>
    </row>
    <row r="52" spans="1:9" s="13" customFormat="1" ht="12" customHeight="1">
      <c r="A52" s="10"/>
      <c r="B52" s="10"/>
      <c r="C52" s="11"/>
      <c r="D52" s="11"/>
      <c r="E52" s="12" t="s">
        <v>19</v>
      </c>
      <c r="F52" s="46"/>
      <c r="G52" s="30"/>
      <c r="H52" s="48"/>
      <c r="I52" s="12"/>
    </row>
    <row r="53" spans="1:9" s="13" customFormat="1" ht="12" customHeight="1">
      <c r="A53" s="10"/>
      <c r="B53" s="10"/>
      <c r="C53" s="11"/>
      <c r="D53" s="11"/>
      <c r="E53" s="12" t="s">
        <v>21</v>
      </c>
      <c r="F53" s="49"/>
      <c r="G53" s="30"/>
      <c r="H53" s="48"/>
      <c r="I53" s="12"/>
    </row>
    <row r="54" spans="1:9" s="13" customFormat="1" ht="12" customHeight="1">
      <c r="A54" s="10"/>
      <c r="B54" s="10"/>
      <c r="C54" s="11"/>
      <c r="D54" s="11"/>
      <c r="E54" s="12" t="s">
        <v>22</v>
      </c>
      <c r="F54" s="50">
        <f>SUM(F49:F53)</f>
        <v>27999</v>
      </c>
      <c r="G54" s="30"/>
      <c r="H54" s="48"/>
      <c r="I54" s="12"/>
    </row>
    <row r="55" spans="1:9" s="13" customFormat="1" ht="12" customHeight="1">
      <c r="A55" s="10"/>
      <c r="B55" s="10"/>
      <c r="C55" s="11"/>
      <c r="D55" s="68" t="s">
        <v>24</v>
      </c>
      <c r="E55" s="81"/>
      <c r="F55" s="46"/>
      <c r="G55" s="38">
        <f>F47+F54</f>
        <v>27999</v>
      </c>
      <c r="H55" s="48"/>
      <c r="I55" s="12"/>
    </row>
    <row r="56" spans="1:9" s="13" customFormat="1" ht="12" customHeight="1">
      <c r="A56" s="10"/>
      <c r="B56" s="10"/>
      <c r="C56" s="68" t="s">
        <v>25</v>
      </c>
      <c r="D56" s="80"/>
      <c r="E56" s="81"/>
      <c r="F56" s="46"/>
      <c r="G56" s="30"/>
      <c r="H56" s="36">
        <f>G41+G55</f>
        <v>814301</v>
      </c>
      <c r="I56" s="12"/>
    </row>
    <row r="57" spans="1:9" s="13" customFormat="1" ht="12" customHeight="1">
      <c r="A57" s="10"/>
      <c r="B57" s="10"/>
      <c r="C57" s="11"/>
      <c r="D57" s="68" t="s">
        <v>26</v>
      </c>
      <c r="E57" s="82"/>
      <c r="F57" s="46"/>
      <c r="G57" s="30"/>
      <c r="H57" s="48">
        <f>H21-H56</f>
        <v>257266</v>
      </c>
      <c r="I57" s="12"/>
    </row>
    <row r="58" spans="1:9" s="13" customFormat="1" ht="12" customHeight="1">
      <c r="A58" s="10"/>
      <c r="B58" s="10" t="s">
        <v>27</v>
      </c>
      <c r="C58" s="11"/>
      <c r="D58" s="11"/>
      <c r="E58" s="12"/>
      <c r="F58" s="52"/>
      <c r="G58" s="30"/>
      <c r="H58" s="31"/>
      <c r="I58" s="12"/>
    </row>
    <row r="59" spans="1:9" s="13" customFormat="1" ht="12" customHeight="1">
      <c r="A59" s="10"/>
      <c r="B59" s="10"/>
      <c r="C59" s="68" t="s">
        <v>28</v>
      </c>
      <c r="D59" s="80"/>
      <c r="E59" s="81"/>
      <c r="F59" s="46">
        <v>0</v>
      </c>
      <c r="G59" s="34">
        <v>0</v>
      </c>
      <c r="H59" s="34">
        <v>0</v>
      </c>
      <c r="I59" s="12"/>
    </row>
    <row r="60" spans="1:9" s="13" customFormat="1" ht="12" customHeight="1">
      <c r="A60" s="10"/>
      <c r="B60" s="10" t="s">
        <v>29</v>
      </c>
      <c r="C60" s="11"/>
      <c r="D60" s="11"/>
      <c r="E60" s="12"/>
      <c r="F60" s="52"/>
      <c r="G60" s="30"/>
      <c r="H60" s="31"/>
      <c r="I60" s="12"/>
    </row>
    <row r="61" spans="1:9" s="13" customFormat="1" ht="12" customHeight="1">
      <c r="A61" s="10"/>
      <c r="B61" s="10"/>
      <c r="C61" s="68" t="s">
        <v>30</v>
      </c>
      <c r="D61" s="80"/>
      <c r="E61" s="81"/>
      <c r="F61" s="43">
        <v>0</v>
      </c>
      <c r="G61" s="34">
        <v>0</v>
      </c>
      <c r="H61" s="30">
        <v>0</v>
      </c>
      <c r="I61" s="12"/>
    </row>
    <row r="62" spans="1:9" s="13" customFormat="1" ht="12" customHeight="1">
      <c r="A62" s="10"/>
      <c r="B62" s="10"/>
      <c r="C62" s="11"/>
      <c r="D62" s="28"/>
      <c r="E62" s="25"/>
      <c r="F62" s="43"/>
      <c r="G62" s="34"/>
      <c r="H62" s="30"/>
      <c r="I62" s="12"/>
    </row>
    <row r="63" spans="1:9" s="13" customFormat="1" ht="12" customHeight="1">
      <c r="A63" s="10"/>
      <c r="B63" s="10"/>
      <c r="C63" s="11"/>
      <c r="D63" s="11" t="s">
        <v>39</v>
      </c>
      <c r="E63" s="12"/>
      <c r="F63" s="46"/>
      <c r="G63" s="30"/>
      <c r="H63" s="39">
        <f>H57+H59-H61</f>
        <v>257266</v>
      </c>
      <c r="I63" s="12"/>
    </row>
    <row r="64" spans="1:9" s="13" customFormat="1" ht="12" customHeight="1">
      <c r="A64" s="10"/>
      <c r="B64" s="10"/>
      <c r="C64" s="11"/>
      <c r="D64" s="11" t="s">
        <v>40</v>
      </c>
      <c r="E64" s="12"/>
      <c r="F64" s="46"/>
      <c r="G64" s="30"/>
      <c r="H64" s="44">
        <v>0</v>
      </c>
      <c r="I64" s="12"/>
    </row>
    <row r="65" spans="1:10" s="13" customFormat="1" ht="12" customHeight="1">
      <c r="A65" s="10"/>
      <c r="B65" s="10"/>
      <c r="C65" s="56"/>
      <c r="D65" s="56" t="s">
        <v>63</v>
      </c>
      <c r="E65" s="57"/>
      <c r="F65" s="46"/>
      <c r="G65" s="30"/>
      <c r="H65" s="44">
        <v>257266</v>
      </c>
      <c r="I65" s="57"/>
      <c r="J65" s="58"/>
    </row>
    <row r="66" spans="1:10" s="13" customFormat="1" ht="12" customHeight="1">
      <c r="A66" s="10"/>
      <c r="B66" s="10"/>
      <c r="C66" s="11"/>
      <c r="D66" s="11" t="s">
        <v>43</v>
      </c>
      <c r="E66" s="12"/>
      <c r="F66" s="46"/>
      <c r="G66" s="30"/>
      <c r="H66" s="36">
        <v>0</v>
      </c>
      <c r="I66" s="12"/>
    </row>
    <row r="67" spans="1:10" s="58" customFormat="1" ht="12" customHeight="1" thickBot="1">
      <c r="A67" s="10"/>
      <c r="B67" s="14"/>
      <c r="C67" s="15" t="s">
        <v>6</v>
      </c>
      <c r="D67" s="15" t="s">
        <v>31</v>
      </c>
      <c r="E67" s="16"/>
      <c r="F67" s="51"/>
      <c r="G67" s="38"/>
      <c r="H67" s="53">
        <f>H63-H64+H66</f>
        <v>257266</v>
      </c>
      <c r="I67" s="12"/>
      <c r="J67" s="13"/>
    </row>
    <row r="68" spans="1:10" s="13" customFormat="1" ht="12" customHeight="1" thickTop="1">
      <c r="A68" s="17"/>
      <c r="B68" s="18"/>
      <c r="C68" s="18"/>
      <c r="D68" s="23"/>
      <c r="E68" s="18"/>
      <c r="F68" s="18"/>
      <c r="G68" s="18"/>
      <c r="H68" s="18"/>
      <c r="I68" s="19"/>
      <c r="J68" s="1"/>
    </row>
    <row r="69" spans="1:10" s="13" customFormat="1" ht="12" customHeight="1">
      <c r="A69" s="24"/>
      <c r="B69" s="24"/>
      <c r="C69" s="24"/>
      <c r="D69" s="24"/>
      <c r="E69" s="24"/>
      <c r="F69" s="24"/>
      <c r="G69" s="24"/>
      <c r="H69" s="24"/>
      <c r="I69" s="24"/>
      <c r="J69" s="1"/>
    </row>
    <row r="70" spans="1:10" s="1" customFormat="1" ht="10.5" customHeight="1">
      <c r="A70"/>
      <c r="B70"/>
      <c r="C70"/>
      <c r="D70"/>
      <c r="E70"/>
      <c r="F70"/>
      <c r="G70"/>
      <c r="H70"/>
      <c r="I70"/>
      <c r="J70"/>
    </row>
    <row r="71" spans="1:10" s="1" customFormat="1" ht="10.5" customHeight="1">
      <c r="A71"/>
      <c r="B71"/>
      <c r="C71"/>
      <c r="D71"/>
      <c r="E71"/>
      <c r="F71"/>
      <c r="G71"/>
      <c r="H71"/>
      <c r="I71"/>
      <c r="J71"/>
    </row>
  </sheetData>
  <mergeCells count="16">
    <mergeCell ref="C56:E56"/>
    <mergeCell ref="D57:E57"/>
    <mergeCell ref="C59:E59"/>
    <mergeCell ref="C61:E61"/>
    <mergeCell ref="D14:E14"/>
    <mergeCell ref="D15:E15"/>
    <mergeCell ref="D28:E28"/>
    <mergeCell ref="D41:E41"/>
    <mergeCell ref="D48:E48"/>
    <mergeCell ref="D55:E55"/>
    <mergeCell ref="C13:E13"/>
    <mergeCell ref="A2:I2"/>
    <mergeCell ref="A4:I4"/>
    <mergeCell ref="B8:E8"/>
    <mergeCell ref="F8:H8"/>
    <mergeCell ref="D12:E12"/>
  </mergeCells>
  <phoneticPr fontId="2"/>
  <printOptions horizontalCentered="1" verticalCentered="1"/>
  <pageMargins left="0" right="0" top="0" bottom="0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L6" sqref="L6"/>
    </sheetView>
  </sheetViews>
  <sheetFormatPr defaultRowHeight="13.5"/>
  <cols>
    <col min="1" max="1" width="2.625" style="62" customWidth="1"/>
    <col min="2" max="2" width="2.5" style="62" customWidth="1"/>
    <col min="3" max="3" width="3.25" style="62" customWidth="1"/>
    <col min="4" max="4" width="3.125" style="62" customWidth="1"/>
    <col min="5" max="5" width="31.75" style="62" customWidth="1"/>
    <col min="6" max="8" width="13.75" style="62" customWidth="1"/>
    <col min="9" max="9" width="2.625" style="62" customWidth="1"/>
    <col min="10" max="10" width="4.625" style="62" customWidth="1"/>
    <col min="11" max="16384" width="9" style="62"/>
  </cols>
  <sheetData>
    <row r="1" spans="1:9" s="1" customFormat="1">
      <c r="A1" s="1" t="s">
        <v>70</v>
      </c>
    </row>
    <row r="2" spans="1:9" ht="29.25" customHeight="1">
      <c r="A2" s="71" t="s">
        <v>73</v>
      </c>
      <c r="B2" s="72"/>
      <c r="C2" s="72"/>
      <c r="D2" s="72"/>
      <c r="E2" s="72"/>
      <c r="F2" s="72"/>
      <c r="G2" s="72"/>
      <c r="H2" s="72"/>
      <c r="I2" s="73"/>
    </row>
    <row r="3" spans="1:9" ht="16.5" customHeight="1">
      <c r="A3" s="20"/>
      <c r="B3" s="21"/>
      <c r="C3" s="21"/>
      <c r="D3" s="21"/>
      <c r="E3" s="21"/>
      <c r="F3" s="21"/>
      <c r="G3" s="21"/>
      <c r="H3" s="21"/>
      <c r="I3" s="63"/>
    </row>
    <row r="4" spans="1:9" s="1" customFormat="1" ht="14.25" customHeight="1">
      <c r="A4" s="74" t="s">
        <v>74</v>
      </c>
      <c r="B4" s="75"/>
      <c r="C4" s="75"/>
      <c r="D4" s="75"/>
      <c r="E4" s="75"/>
      <c r="F4" s="75"/>
      <c r="G4" s="75"/>
      <c r="H4" s="75"/>
      <c r="I4" s="76"/>
    </row>
    <row r="5" spans="1:9" s="1" customFormat="1" ht="20.25" customHeight="1">
      <c r="A5" s="2"/>
      <c r="B5" s="3"/>
      <c r="C5" s="3"/>
      <c r="D5" s="3"/>
      <c r="E5" s="3"/>
      <c r="F5" s="3"/>
      <c r="G5" s="3"/>
      <c r="H5" s="3"/>
      <c r="I5" s="4"/>
    </row>
    <row r="6" spans="1:9" s="1" customFormat="1" ht="20.25" customHeight="1">
      <c r="A6" s="2"/>
      <c r="B6" s="3"/>
      <c r="C6" s="3"/>
      <c r="D6" s="3"/>
      <c r="E6" s="3"/>
      <c r="F6" s="26" t="s">
        <v>44</v>
      </c>
      <c r="G6" s="27"/>
      <c r="H6" s="27"/>
      <c r="I6" s="4"/>
    </row>
    <row r="7" spans="1:9" s="9" customFormat="1" ht="13.5" customHeight="1">
      <c r="A7" s="5"/>
      <c r="B7" s="6"/>
      <c r="C7" s="6"/>
      <c r="D7" s="6"/>
      <c r="E7" s="6"/>
      <c r="F7" s="6"/>
      <c r="G7" s="6"/>
      <c r="H7" s="7" t="s">
        <v>5</v>
      </c>
      <c r="I7" s="8"/>
    </row>
    <row r="8" spans="1:9" s="9" customFormat="1" ht="19.5" customHeight="1">
      <c r="A8" s="5"/>
      <c r="B8" s="77" t="s">
        <v>0</v>
      </c>
      <c r="C8" s="78"/>
      <c r="D8" s="78"/>
      <c r="E8" s="79"/>
      <c r="F8" s="77" t="s">
        <v>4</v>
      </c>
      <c r="G8" s="78"/>
      <c r="H8" s="79"/>
      <c r="I8" s="8"/>
    </row>
    <row r="9" spans="1:9" s="67" customFormat="1" ht="14.1" customHeight="1">
      <c r="A9" s="10"/>
      <c r="B9" s="10" t="s">
        <v>7</v>
      </c>
      <c r="C9" s="61"/>
      <c r="D9" s="61"/>
      <c r="E9" s="66"/>
      <c r="F9" s="29"/>
      <c r="G9" s="30"/>
      <c r="H9" s="31"/>
      <c r="I9" s="66"/>
    </row>
    <row r="10" spans="1:9" s="67" customFormat="1" ht="14.1" customHeight="1">
      <c r="A10" s="10"/>
      <c r="B10" s="10"/>
      <c r="C10" s="61" t="s">
        <v>8</v>
      </c>
      <c r="D10" s="61"/>
      <c r="E10" s="66"/>
      <c r="F10" s="29"/>
      <c r="G10" s="30"/>
      <c r="H10" s="31"/>
      <c r="I10" s="66"/>
    </row>
    <row r="11" spans="1:9" s="67" customFormat="1" ht="14.1" customHeight="1">
      <c r="A11" s="10"/>
      <c r="B11" s="10"/>
      <c r="C11" s="61"/>
      <c r="D11" s="61" t="s">
        <v>9</v>
      </c>
      <c r="E11" s="66"/>
      <c r="F11" s="32">
        <v>39000</v>
      </c>
      <c r="G11" s="30"/>
      <c r="H11" s="31"/>
      <c r="I11" s="66"/>
    </row>
    <row r="12" spans="1:9" s="67" customFormat="1" ht="14.1" customHeight="1">
      <c r="A12" s="10"/>
      <c r="B12" s="10"/>
      <c r="C12" s="61"/>
      <c r="D12" s="68" t="s">
        <v>10</v>
      </c>
      <c r="E12" s="70"/>
      <c r="F12" s="33">
        <v>144000</v>
      </c>
      <c r="G12" s="34">
        <f>F11+F12</f>
        <v>183000</v>
      </c>
      <c r="H12" s="31"/>
      <c r="I12" s="66"/>
    </row>
    <row r="13" spans="1:9" s="67" customFormat="1" ht="14.1" customHeight="1">
      <c r="A13" s="10"/>
      <c r="B13" s="10"/>
      <c r="C13" s="68" t="s">
        <v>41</v>
      </c>
      <c r="D13" s="69"/>
      <c r="E13" s="70"/>
      <c r="F13" s="29"/>
      <c r="G13" s="30"/>
      <c r="H13" s="31"/>
      <c r="I13" s="66"/>
    </row>
    <row r="14" spans="1:9" s="67" customFormat="1" ht="14.1" customHeight="1">
      <c r="A14" s="10"/>
      <c r="B14" s="10"/>
      <c r="C14" s="61"/>
      <c r="D14" s="83" t="s">
        <v>42</v>
      </c>
      <c r="E14" s="70"/>
      <c r="F14" s="35">
        <v>224107</v>
      </c>
      <c r="G14" s="30"/>
      <c r="H14" s="31"/>
      <c r="I14" s="66"/>
    </row>
    <row r="15" spans="1:9" s="67" customFormat="1" ht="14.1" customHeight="1">
      <c r="A15" s="10"/>
      <c r="B15" s="10"/>
      <c r="C15" s="61"/>
      <c r="D15" s="68" t="s">
        <v>11</v>
      </c>
      <c r="E15" s="70"/>
      <c r="F15" s="36">
        <v>660000</v>
      </c>
      <c r="G15" s="30">
        <f>F14+F15</f>
        <v>884107</v>
      </c>
      <c r="H15" s="31"/>
      <c r="I15" s="66"/>
    </row>
    <row r="16" spans="1:9" s="67" customFormat="1" ht="14.1" customHeight="1">
      <c r="A16" s="10"/>
      <c r="B16" s="10"/>
      <c r="C16" s="61" t="s">
        <v>72</v>
      </c>
      <c r="D16" s="61"/>
      <c r="E16" s="66"/>
      <c r="F16" s="29"/>
      <c r="G16" s="30"/>
      <c r="H16" s="31"/>
      <c r="I16" s="66"/>
    </row>
    <row r="17" spans="1:9" s="67" customFormat="1" ht="14.1" customHeight="1">
      <c r="A17" s="10"/>
      <c r="B17" s="10"/>
      <c r="C17" s="61"/>
      <c r="D17" s="67" t="s">
        <v>45</v>
      </c>
      <c r="E17" s="66"/>
      <c r="F17" s="37">
        <v>4460</v>
      </c>
      <c r="G17" s="38">
        <f>F17</f>
        <v>4460</v>
      </c>
      <c r="H17" s="31"/>
      <c r="I17" s="66"/>
    </row>
    <row r="18" spans="1:9" s="67" customFormat="1" ht="14.1" customHeight="1">
      <c r="A18" s="10"/>
      <c r="B18" s="10"/>
      <c r="C18" s="61" t="s">
        <v>13</v>
      </c>
      <c r="D18" s="61"/>
      <c r="E18" s="66"/>
      <c r="F18" s="39"/>
      <c r="G18" s="39"/>
      <c r="H18" s="38">
        <f>G12+G15+G17</f>
        <v>1071567</v>
      </c>
      <c r="I18" s="66"/>
    </row>
    <row r="19" spans="1:9" s="67" customFormat="1" ht="14.1" customHeight="1">
      <c r="A19" s="10"/>
      <c r="B19" s="10" t="s">
        <v>14</v>
      </c>
      <c r="C19" s="61"/>
      <c r="D19" s="61"/>
      <c r="E19" s="66"/>
      <c r="F19" s="29"/>
      <c r="G19" s="30"/>
      <c r="H19" s="30"/>
      <c r="I19" s="66"/>
    </row>
    <row r="20" spans="1:9" s="67" customFormat="1" ht="14.1" customHeight="1">
      <c r="A20" s="10"/>
      <c r="B20" s="10"/>
      <c r="C20" s="61" t="s">
        <v>1</v>
      </c>
      <c r="D20" s="61"/>
      <c r="E20" s="66"/>
      <c r="F20" s="29"/>
      <c r="G20" s="30"/>
      <c r="H20" s="31"/>
      <c r="I20" s="66"/>
    </row>
    <row r="21" spans="1:9" s="67" customFormat="1" ht="14.1" customHeight="1">
      <c r="A21" s="10"/>
      <c r="B21" s="10"/>
      <c r="C21" s="61"/>
      <c r="D21" s="61" t="s">
        <v>35</v>
      </c>
      <c r="E21" s="66"/>
      <c r="F21" s="40"/>
      <c r="G21" s="30"/>
      <c r="H21" s="31"/>
      <c r="I21" s="66"/>
    </row>
    <row r="22" spans="1:9" s="67" customFormat="1" ht="14.1" customHeight="1">
      <c r="A22" s="10"/>
      <c r="B22" s="10"/>
      <c r="C22" s="61"/>
      <c r="D22" s="61"/>
      <c r="E22" s="66" t="s">
        <v>16</v>
      </c>
      <c r="F22" s="41">
        <v>0</v>
      </c>
      <c r="G22" s="42"/>
      <c r="H22" s="31"/>
      <c r="I22" s="66"/>
    </row>
    <row r="23" spans="1:9" s="67" customFormat="1" ht="14.1" customHeight="1">
      <c r="A23" s="10"/>
      <c r="B23" s="10"/>
      <c r="C23" s="61"/>
      <c r="D23" s="68" t="s">
        <v>17</v>
      </c>
      <c r="E23" s="81"/>
      <c r="F23" s="43"/>
      <c r="G23" s="34"/>
      <c r="H23" s="31"/>
      <c r="I23" s="66"/>
    </row>
    <row r="24" spans="1:9" s="67" customFormat="1" ht="14.1" customHeight="1">
      <c r="A24" s="10"/>
      <c r="B24" s="10"/>
      <c r="C24" s="61"/>
      <c r="D24" s="61"/>
      <c r="E24" s="66" t="s">
        <v>50</v>
      </c>
      <c r="F24" s="43">
        <v>35478</v>
      </c>
      <c r="G24" s="34"/>
      <c r="H24" s="31"/>
      <c r="I24" s="66"/>
    </row>
    <row r="25" spans="1:9" s="67" customFormat="1" ht="14.1" customHeight="1">
      <c r="A25" s="10"/>
      <c r="B25" s="10"/>
      <c r="C25" s="61"/>
      <c r="D25" s="61"/>
      <c r="E25" s="66" t="s">
        <v>18</v>
      </c>
      <c r="F25" s="43">
        <v>3600</v>
      </c>
      <c r="G25" s="34"/>
      <c r="H25" s="31"/>
      <c r="I25" s="66"/>
    </row>
    <row r="26" spans="1:9" s="67" customFormat="1" ht="14.1" customHeight="1">
      <c r="A26" s="10"/>
      <c r="B26" s="10"/>
      <c r="C26" s="61"/>
      <c r="D26" s="61"/>
      <c r="E26" s="66" t="s">
        <v>19</v>
      </c>
      <c r="F26" s="43">
        <v>21900</v>
      </c>
      <c r="G26" s="34"/>
      <c r="H26" s="31"/>
      <c r="I26" s="66"/>
    </row>
    <row r="27" spans="1:9" s="67" customFormat="1" ht="14.1" customHeight="1">
      <c r="A27" s="10"/>
      <c r="B27" s="10"/>
      <c r="C27" s="61"/>
      <c r="D27" s="61"/>
      <c r="E27" s="61" t="s">
        <v>38</v>
      </c>
      <c r="F27" s="44">
        <v>16600</v>
      </c>
      <c r="G27" s="34"/>
      <c r="H27" s="31"/>
      <c r="I27" s="66"/>
    </row>
    <row r="28" spans="1:9" s="67" customFormat="1" ht="14.1" customHeight="1">
      <c r="A28" s="10"/>
      <c r="B28" s="10"/>
      <c r="C28" s="61"/>
      <c r="D28" s="61"/>
      <c r="E28" s="67" t="s">
        <v>36</v>
      </c>
      <c r="F28" s="44">
        <v>49276</v>
      </c>
      <c r="G28" s="34"/>
      <c r="H28" s="31"/>
      <c r="I28" s="66"/>
    </row>
    <row r="29" spans="1:9" s="67" customFormat="1" ht="14.1" customHeight="1">
      <c r="A29" s="10"/>
      <c r="B29" s="10"/>
      <c r="C29" s="61"/>
      <c r="D29" s="61"/>
      <c r="E29" s="67" t="s">
        <v>46</v>
      </c>
      <c r="F29" s="44">
        <v>5000</v>
      </c>
      <c r="G29" s="34"/>
      <c r="H29" s="31"/>
      <c r="I29" s="66"/>
    </row>
    <row r="30" spans="1:9" s="67" customFormat="1" ht="14.1" customHeight="1">
      <c r="A30" s="10"/>
      <c r="B30" s="10"/>
      <c r="C30" s="61"/>
      <c r="D30" s="61"/>
      <c r="E30" s="67" t="s">
        <v>47</v>
      </c>
      <c r="F30" s="44">
        <v>1248</v>
      </c>
      <c r="G30" s="34"/>
      <c r="H30" s="31"/>
      <c r="I30" s="66"/>
    </row>
    <row r="31" spans="1:9" s="67" customFormat="1" ht="14.1" customHeight="1">
      <c r="A31" s="10"/>
      <c r="B31" s="10"/>
      <c r="C31" s="61"/>
      <c r="D31" s="61"/>
      <c r="E31" s="67" t="s">
        <v>48</v>
      </c>
      <c r="F31" s="44">
        <v>4800</v>
      </c>
      <c r="G31" s="34"/>
      <c r="H31" s="31"/>
      <c r="I31" s="66"/>
    </row>
    <row r="32" spans="1:9" s="67" customFormat="1" ht="14.1" customHeight="1">
      <c r="A32" s="10"/>
      <c r="B32" s="10"/>
      <c r="C32" s="61"/>
      <c r="D32" s="61"/>
      <c r="E32" s="67" t="s">
        <v>49</v>
      </c>
      <c r="F32" s="44">
        <v>2400</v>
      </c>
      <c r="G32" s="34"/>
      <c r="H32" s="31"/>
      <c r="I32" s="66"/>
    </row>
    <row r="33" spans="1:9" s="67" customFormat="1" ht="14.1" customHeight="1">
      <c r="A33" s="10"/>
      <c r="B33" s="10"/>
      <c r="C33" s="61"/>
      <c r="D33" s="61"/>
      <c r="E33" s="61" t="s">
        <v>20</v>
      </c>
      <c r="F33" s="34">
        <v>660000</v>
      </c>
      <c r="G33" s="34"/>
      <c r="H33" s="31"/>
      <c r="I33" s="66"/>
    </row>
    <row r="34" spans="1:9" s="67" customFormat="1" ht="14.1" customHeight="1">
      <c r="A34" s="10"/>
      <c r="B34" s="10"/>
      <c r="C34" s="61"/>
      <c r="D34" s="61"/>
      <c r="E34" s="66" t="s">
        <v>22</v>
      </c>
      <c r="F34" s="45">
        <f>SUM(F24:F33)</f>
        <v>800302</v>
      </c>
      <c r="G34" s="34"/>
      <c r="H34" s="31"/>
      <c r="I34" s="66"/>
    </row>
    <row r="35" spans="1:9" s="67" customFormat="1" ht="14.1" customHeight="1">
      <c r="A35" s="10"/>
      <c r="B35" s="10"/>
      <c r="C35" s="61"/>
      <c r="D35" s="68" t="s">
        <v>23</v>
      </c>
      <c r="E35" s="81"/>
      <c r="F35" s="43"/>
      <c r="G35" s="34">
        <f>F22+F34</f>
        <v>800302</v>
      </c>
      <c r="H35" s="31"/>
      <c r="I35" s="66"/>
    </row>
    <row r="36" spans="1:9" s="67" customFormat="1" ht="14.1" customHeight="1">
      <c r="A36" s="10"/>
      <c r="B36" s="10"/>
      <c r="C36" s="61" t="s">
        <v>2</v>
      </c>
      <c r="D36" s="61"/>
      <c r="E36" s="66"/>
      <c r="F36" s="46"/>
      <c r="G36" s="30"/>
      <c r="H36" s="31"/>
      <c r="I36" s="66"/>
    </row>
    <row r="37" spans="1:9" s="67" customFormat="1" ht="14.1" customHeight="1">
      <c r="A37" s="10"/>
      <c r="B37" s="10"/>
      <c r="C37" s="61"/>
      <c r="D37" s="61" t="s">
        <v>35</v>
      </c>
      <c r="E37" s="66"/>
      <c r="F37" s="43"/>
      <c r="G37" s="30"/>
      <c r="H37" s="31"/>
      <c r="I37" s="66"/>
    </row>
    <row r="38" spans="1:9" s="67" customFormat="1" ht="14.1" customHeight="1">
      <c r="A38" s="10"/>
      <c r="B38" s="10"/>
      <c r="C38" s="61"/>
      <c r="D38" s="61"/>
      <c r="E38" s="66" t="s">
        <v>16</v>
      </c>
      <c r="F38" s="41">
        <v>0</v>
      </c>
      <c r="G38" s="47"/>
      <c r="H38" s="31"/>
      <c r="I38" s="66"/>
    </row>
    <row r="39" spans="1:9" s="67" customFormat="1" ht="14.1" customHeight="1">
      <c r="A39" s="10"/>
      <c r="B39" s="10"/>
      <c r="C39" s="61"/>
      <c r="D39" s="68" t="s">
        <v>17</v>
      </c>
      <c r="E39" s="81"/>
      <c r="F39" s="43"/>
      <c r="G39" s="30"/>
      <c r="H39" s="31"/>
      <c r="I39" s="66"/>
    </row>
    <row r="40" spans="1:9" s="67" customFormat="1" ht="14.1" customHeight="1">
      <c r="A40" s="10"/>
      <c r="B40" s="10"/>
      <c r="C40" s="61"/>
      <c r="D40" s="61"/>
      <c r="E40" s="66" t="s">
        <v>38</v>
      </c>
      <c r="F40" s="46">
        <v>13999</v>
      </c>
      <c r="G40" s="30"/>
      <c r="H40" s="34"/>
      <c r="I40" s="66"/>
    </row>
    <row r="41" spans="1:9" s="67" customFormat="1" ht="14.1" customHeight="1">
      <c r="A41" s="10"/>
      <c r="B41" s="10"/>
      <c r="C41" s="61"/>
      <c r="D41" s="61"/>
      <c r="E41" s="66" t="s">
        <v>22</v>
      </c>
      <c r="F41" s="50">
        <f>F40</f>
        <v>13999</v>
      </c>
      <c r="G41" s="30"/>
      <c r="H41" s="48"/>
      <c r="I41" s="66"/>
    </row>
    <row r="42" spans="1:9" s="67" customFormat="1" ht="14.1" customHeight="1">
      <c r="A42" s="10"/>
      <c r="B42" s="10"/>
      <c r="C42" s="61"/>
      <c r="D42" s="68" t="s">
        <v>24</v>
      </c>
      <c r="E42" s="81"/>
      <c r="F42" s="46"/>
      <c r="G42" s="38">
        <f>F38+F41</f>
        <v>13999</v>
      </c>
      <c r="H42" s="48"/>
      <c r="I42" s="66"/>
    </row>
    <row r="43" spans="1:9" s="67" customFormat="1" ht="14.1" customHeight="1">
      <c r="A43" s="10"/>
      <c r="B43" s="10"/>
      <c r="C43" s="68" t="s">
        <v>25</v>
      </c>
      <c r="D43" s="80"/>
      <c r="E43" s="81"/>
      <c r="F43" s="46"/>
      <c r="G43" s="30"/>
      <c r="H43" s="36">
        <f>G35+G42</f>
        <v>814301</v>
      </c>
      <c r="I43" s="66"/>
    </row>
    <row r="44" spans="1:9" s="67" customFormat="1" ht="14.1" customHeight="1">
      <c r="A44" s="10"/>
      <c r="B44" s="10"/>
      <c r="C44" s="61"/>
      <c r="D44" s="68" t="s">
        <v>26</v>
      </c>
      <c r="E44" s="82"/>
      <c r="F44" s="46"/>
      <c r="G44" s="30"/>
      <c r="H44" s="48">
        <f>H18-H43</f>
        <v>257266</v>
      </c>
      <c r="I44" s="66"/>
    </row>
    <row r="45" spans="1:9" s="67" customFormat="1" ht="14.1" customHeight="1">
      <c r="A45" s="10"/>
      <c r="B45" s="10" t="s">
        <v>27</v>
      </c>
      <c r="C45" s="61"/>
      <c r="D45" s="61"/>
      <c r="E45" s="66"/>
      <c r="F45" s="52"/>
      <c r="G45" s="30"/>
      <c r="H45" s="31"/>
      <c r="I45" s="66"/>
    </row>
    <row r="46" spans="1:9" s="67" customFormat="1" ht="14.1" customHeight="1">
      <c r="A46" s="10"/>
      <c r="B46" s="10"/>
      <c r="C46" s="68" t="s">
        <v>28</v>
      </c>
      <c r="D46" s="80"/>
      <c r="E46" s="81"/>
      <c r="F46" s="46">
        <v>0</v>
      </c>
      <c r="G46" s="39">
        <v>0</v>
      </c>
      <c r="H46" s="34">
        <v>0</v>
      </c>
      <c r="I46" s="66"/>
    </row>
    <row r="47" spans="1:9" s="67" customFormat="1" ht="14.1" customHeight="1">
      <c r="A47" s="10"/>
      <c r="B47" s="10" t="s">
        <v>29</v>
      </c>
      <c r="C47" s="61"/>
      <c r="D47" s="61"/>
      <c r="E47" s="66"/>
      <c r="F47" s="52"/>
      <c r="G47" s="30"/>
      <c r="H47" s="31"/>
      <c r="I47" s="66"/>
    </row>
    <row r="48" spans="1:9" s="67" customFormat="1" ht="14.1" customHeight="1">
      <c r="A48" s="10"/>
      <c r="B48" s="10"/>
      <c r="C48" s="68" t="s">
        <v>30</v>
      </c>
      <c r="D48" s="80"/>
      <c r="E48" s="81"/>
      <c r="F48" s="43">
        <v>0</v>
      </c>
      <c r="G48" s="39">
        <v>0</v>
      </c>
      <c r="H48" s="38">
        <v>0</v>
      </c>
      <c r="I48" s="66"/>
    </row>
    <row r="49" spans="1:10" s="67" customFormat="1" ht="14.1" customHeight="1">
      <c r="A49" s="10"/>
      <c r="B49" s="10"/>
      <c r="C49" s="61"/>
      <c r="D49" s="64"/>
      <c r="E49" s="65"/>
      <c r="F49" s="43"/>
      <c r="G49" s="34"/>
      <c r="H49" s="30"/>
      <c r="I49" s="66"/>
    </row>
    <row r="50" spans="1:10" s="67" customFormat="1" ht="14.1" customHeight="1">
      <c r="A50" s="10"/>
      <c r="B50" s="10"/>
      <c r="C50" s="61"/>
      <c r="D50" s="61" t="s">
        <v>39</v>
      </c>
      <c r="E50" s="66"/>
      <c r="F50" s="46"/>
      <c r="G50" s="30"/>
      <c r="H50" s="34">
        <f>H44+H46-H48</f>
        <v>257266</v>
      </c>
      <c r="I50" s="66"/>
    </row>
    <row r="51" spans="1:10" s="67" customFormat="1" ht="14.1" customHeight="1">
      <c r="A51" s="10"/>
      <c r="B51" s="10"/>
      <c r="C51" s="61"/>
      <c r="D51" s="61" t="s">
        <v>40</v>
      </c>
      <c r="E51" s="66"/>
      <c r="F51" s="46"/>
      <c r="G51" s="30"/>
      <c r="H51" s="44">
        <v>0</v>
      </c>
      <c r="I51" s="66"/>
    </row>
    <row r="52" spans="1:10" s="67" customFormat="1" ht="14.1" customHeight="1">
      <c r="A52" s="10"/>
      <c r="B52" s="10"/>
      <c r="C52" s="61"/>
      <c r="D52" s="61" t="s">
        <v>63</v>
      </c>
      <c r="E52" s="66"/>
      <c r="F52" s="46"/>
      <c r="G52" s="30"/>
      <c r="H52" s="44">
        <v>257266</v>
      </c>
      <c r="I52" s="66"/>
    </row>
    <row r="53" spans="1:10" s="67" customFormat="1" ht="14.1" customHeight="1">
      <c r="A53" s="10"/>
      <c r="B53" s="10"/>
      <c r="C53" s="61"/>
      <c r="D53" s="61" t="s">
        <v>43</v>
      </c>
      <c r="E53" s="66"/>
      <c r="F53" s="46"/>
      <c r="G53" s="30"/>
      <c r="H53" s="36">
        <v>0</v>
      </c>
      <c r="I53" s="66"/>
    </row>
    <row r="54" spans="1:10" s="67" customFormat="1" ht="14.1" customHeight="1" thickBot="1">
      <c r="A54" s="10"/>
      <c r="B54" s="14"/>
      <c r="C54" s="15" t="s">
        <v>6</v>
      </c>
      <c r="D54" s="15" t="s">
        <v>31</v>
      </c>
      <c r="E54" s="16"/>
      <c r="F54" s="51"/>
      <c r="G54" s="38"/>
      <c r="H54" s="53">
        <f>H50-H51+H53</f>
        <v>257266</v>
      </c>
      <c r="I54" s="66"/>
    </row>
    <row r="55" spans="1:10" s="67" customFormat="1" ht="12" customHeight="1" thickTop="1">
      <c r="A55" s="17"/>
      <c r="B55" s="18"/>
      <c r="C55" s="18"/>
      <c r="D55" s="23"/>
      <c r="E55" s="18"/>
      <c r="F55" s="18"/>
      <c r="G55" s="18"/>
      <c r="H55" s="18"/>
      <c r="I55" s="19"/>
      <c r="J55" s="1"/>
    </row>
    <row r="56" spans="1:10" s="67" customFormat="1" ht="12" customHeight="1">
      <c r="A56" s="24"/>
      <c r="B56" s="24"/>
      <c r="C56" s="24"/>
      <c r="D56" s="24"/>
      <c r="E56" s="24"/>
      <c r="F56" s="24"/>
      <c r="G56" s="24"/>
      <c r="H56" s="24"/>
      <c r="I56" s="24"/>
      <c r="J56" s="1"/>
    </row>
    <row r="57" spans="1:10" s="1" customFormat="1" ht="10.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</row>
    <row r="58" spans="1:10" s="1" customFormat="1" ht="10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</row>
  </sheetData>
  <mergeCells count="16">
    <mergeCell ref="C13:E13"/>
    <mergeCell ref="A2:I2"/>
    <mergeCell ref="A4:I4"/>
    <mergeCell ref="B8:E8"/>
    <mergeCell ref="F8:H8"/>
    <mergeCell ref="D12:E12"/>
    <mergeCell ref="C43:E43"/>
    <mergeCell ref="D44:E44"/>
    <mergeCell ref="C46:E46"/>
    <mergeCell ref="C48:E48"/>
    <mergeCell ref="D14:E14"/>
    <mergeCell ref="D15:E15"/>
    <mergeCell ref="D23:E23"/>
    <mergeCell ref="D35:E35"/>
    <mergeCell ref="D39:E39"/>
    <mergeCell ref="D42:E42"/>
  </mergeCells>
  <phoneticPr fontId="2"/>
  <printOptions horizontalCentered="1" verticalCentered="1"/>
  <pageMargins left="0" right="0" top="0" bottom="0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監査前</vt:lpstr>
      <vt:lpstr>監査後修正</vt:lpstr>
      <vt:lpstr>監査後修正!Print_Area</vt:lpstr>
      <vt:lpstr>監査前!Print_Area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創価大学</cp:lastModifiedBy>
  <cp:lastPrinted>2017-04-17T17:08:38Z</cp:lastPrinted>
  <dcterms:created xsi:type="dcterms:W3CDTF">2002-07-29T05:38:42Z</dcterms:created>
  <dcterms:modified xsi:type="dcterms:W3CDTF">2017-05-18T05:57:16Z</dcterms:modified>
</cp:coreProperties>
</file>