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firstSheet="2" activeTab="5"/>
  </bookViews>
  <sheets>
    <sheet name="５活動計算書H25年度" sheetId="1" r:id="rId1"/>
    <sheet name="５活動計算書H25 (2)" sheetId="2" r:id="rId2"/>
    <sheet name="６貸借対照表H25年度" sheetId="3" r:id="rId3"/>
    <sheet name="６貸借対照表H25 (2)" sheetId="6" r:id="rId4"/>
    <sheet name="８財産目録H25年度" sheetId="4" r:id="rId5"/>
    <sheet name="８財産目録H25 (2)" sheetId="7" r:id="rId6"/>
    <sheet name="Sheet5" sheetId="5" r:id="rId7"/>
  </sheets>
  <externalReferences>
    <externalReference r:id="rId8"/>
  </externalReferences>
  <definedNames>
    <definedName name="_xlnm.Print_Area" localSheetId="1">'５活動計算書H25 (2)'!$A$1:$Y$56</definedName>
    <definedName name="_xlnm.Print_Area" localSheetId="0">'５活動計算書H25年度'!$A$1:$Y$56</definedName>
    <definedName name="_xlnm.Print_Area" localSheetId="3">'６貸借対照表H25 (2)'!$A$1:$Y$35</definedName>
    <definedName name="_xlnm.Print_Area" localSheetId="2">'６貸借対照表H25年度'!$A$1:$Y$36</definedName>
    <definedName name="_xlnm.Print_Area" localSheetId="5">'８財産目録H25 (2)'!$A$1:$Y$34</definedName>
    <definedName name="_xlnm.Print_Area" localSheetId="4">'８財産目録H25年度'!$A$1:$Y$36</definedName>
  </definedNames>
  <calcPr calcId="145621"/>
</workbook>
</file>

<file path=xl/calcChain.xml><?xml version="1.0" encoding="utf-8"?>
<calcChain xmlns="http://schemas.openxmlformats.org/spreadsheetml/2006/main">
  <c r="Q28" i="7" l="1"/>
  <c r="U32" i="7" s="1"/>
  <c r="Q19" i="7"/>
  <c r="U20" i="7" s="1"/>
  <c r="Q14" i="7"/>
  <c r="U33" i="6"/>
  <c r="Q25" i="6"/>
  <c r="U28" i="6" s="1"/>
  <c r="U34" i="6" s="1"/>
  <c r="M16" i="6"/>
  <c r="Q17" i="6" s="1"/>
  <c r="Q12" i="6"/>
  <c r="U18" i="6" s="1"/>
  <c r="M26" i="4"/>
  <c r="M25" i="4"/>
  <c r="Q30" i="4" s="1"/>
  <c r="U34" i="4" s="1"/>
  <c r="Q19" i="4"/>
  <c r="M11" i="4"/>
  <c r="Q14" i="4" s="1"/>
  <c r="U20" i="4" s="1"/>
  <c r="U35" i="4" s="1"/>
  <c r="M10" i="4"/>
  <c r="U34" i="3"/>
  <c r="Q26" i="3"/>
  <c r="U29" i="3" s="1"/>
  <c r="U35" i="3" s="1"/>
  <c r="M14" i="3"/>
  <c r="Q16" i="3" s="1"/>
  <c r="U17" i="3" s="1"/>
  <c r="Q12" i="3"/>
  <c r="Q50" i="2"/>
  <c r="M49" i="2"/>
  <c r="M41" i="2"/>
  <c r="M35" i="2"/>
  <c r="Q36" i="2" s="1"/>
  <c r="U51" i="2" s="1"/>
  <c r="M27" i="2"/>
  <c r="Q19" i="2"/>
  <c r="Q15" i="2"/>
  <c r="Q12" i="2"/>
  <c r="Q9" i="2"/>
  <c r="U20" i="2" s="1"/>
  <c r="U52" i="2" s="1"/>
  <c r="U54" i="2" s="1"/>
  <c r="T3" i="2"/>
  <c r="R3" i="2"/>
  <c r="P3" i="2"/>
  <c r="M3" i="2"/>
  <c r="L3" i="2"/>
  <c r="J3" i="2"/>
  <c r="H3" i="2"/>
  <c r="M49" i="1"/>
  <c r="M41" i="1"/>
  <c r="Q50" i="1" s="1"/>
  <c r="Q36" i="1"/>
  <c r="U51" i="1" s="1"/>
  <c r="M35" i="1"/>
  <c r="M27" i="1"/>
  <c r="Q19" i="1"/>
  <c r="Q15" i="1"/>
  <c r="Q12" i="1"/>
  <c r="Q9" i="1"/>
  <c r="U20" i="1" s="1"/>
  <c r="U52" i="1" s="1"/>
  <c r="U54" i="1" s="1"/>
  <c r="T3" i="1"/>
  <c r="R3" i="1"/>
  <c r="P3" i="1"/>
  <c r="M3" i="1"/>
  <c r="L3" i="1"/>
  <c r="J3" i="1"/>
  <c r="H3" i="1"/>
  <c r="U33" i="7" l="1"/>
</calcChain>
</file>

<file path=xl/sharedStrings.xml><?xml version="1.0" encoding="utf-8"?>
<sst xmlns="http://schemas.openxmlformats.org/spreadsheetml/2006/main" count="304" uniqueCount="126">
  <si>
    <t>法人名：</t>
    <rPh sb="0" eb="2">
      <t>ホウジン</t>
    </rPh>
    <rPh sb="2" eb="3">
      <t>メイ</t>
    </rPh>
    <phoneticPr fontId="4"/>
  </si>
  <si>
    <t>特定非営利活動法人未来の華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ミライ</t>
    </rPh>
    <rPh sb="12" eb="13">
      <t>ハナ</t>
    </rPh>
    <phoneticPr fontId="4"/>
  </si>
  <si>
    <t>活動計算書</t>
    <rPh sb="0" eb="2">
      <t>カツドウ</t>
    </rPh>
    <phoneticPr fontId="4"/>
  </si>
  <si>
    <t>まで</t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</si>
  <si>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</si>
  <si>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</si>
  <si>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</si>
  <si>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</si>
  <si>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1.</t>
    <phoneticPr fontId="4"/>
  </si>
  <si>
    <t>受取会費</t>
    <rPh sb="0" eb="2">
      <t>ウケトリ</t>
    </rPh>
    <phoneticPr fontId="4"/>
  </si>
  <si>
    <t>正会員受取会費</t>
    <rPh sb="0" eb="3">
      <t>セイカイイン</t>
    </rPh>
    <rPh sb="3" eb="5">
      <t>ウケトリ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</si>
  <si>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</si>
  <si>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2.</t>
    <phoneticPr fontId="4"/>
  </si>
  <si>
    <t>受取寄付金</t>
    <rPh sb="0" eb="2">
      <t>ウケトリ</t>
    </rPh>
    <rPh sb="2" eb="5">
      <t>キフキン</t>
    </rPh>
    <phoneticPr fontId="4"/>
  </si>
  <si>
    <t>3.</t>
    <phoneticPr fontId="4"/>
  </si>
  <si>
    <t>事業収益</t>
    <rPh sb="0" eb="2">
      <t>ジギョウ</t>
    </rPh>
    <rPh sb="2" eb="4">
      <t>シュウエキ</t>
    </rPh>
    <phoneticPr fontId="4"/>
  </si>
  <si>
    <t>自主事業収益</t>
    <rPh sb="0" eb="2">
      <t>ジシュ</t>
    </rPh>
    <rPh sb="2" eb="4">
      <t>ジギョウ</t>
    </rPh>
    <rPh sb="4" eb="6">
      <t>シュウエキ</t>
    </rPh>
    <phoneticPr fontId="4"/>
  </si>
  <si>
    <t>受託事業収益</t>
    <rPh sb="0" eb="2">
      <t>ジュタク</t>
    </rPh>
    <rPh sb="2" eb="4">
      <t>ジギョウ</t>
    </rPh>
    <rPh sb="4" eb="6">
      <t>シュウエキ</t>
    </rPh>
    <phoneticPr fontId="4"/>
  </si>
  <si>
    <t>4.</t>
    <phoneticPr fontId="4"/>
  </si>
  <si>
    <t>その他収益</t>
    <rPh sb="2" eb="3">
      <t>タ</t>
    </rPh>
    <rPh sb="3" eb="5">
      <t>シュウエキ</t>
    </rPh>
    <phoneticPr fontId="4"/>
  </si>
  <si>
    <t>受取利息</t>
    <phoneticPr fontId="4"/>
  </si>
  <si>
    <t>為替差益</t>
    <rPh sb="0" eb="2">
      <t>カワセ</t>
    </rPh>
    <rPh sb="2" eb="4">
      <t>サエキ</t>
    </rPh>
    <phoneticPr fontId="4"/>
  </si>
  <si>
    <t>雑収益</t>
    <rPh sb="1" eb="3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</si>
  <si>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</si>
  <si>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</si>
  <si>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事業費</t>
    <phoneticPr fontId="4"/>
  </si>
  <si>
    <t>（1）人件費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</si>
  <si>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</si>
  <si>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臨時雇賃金</t>
    <rPh sb="0" eb="2">
      <t>リンジ</t>
    </rPh>
    <rPh sb="2" eb="3">
      <t>ヤト</t>
    </rPh>
    <rPh sb="3" eb="5">
      <t>チンギン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</si>
  <si>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</si>
  <si>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</si>
  <si>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燃料費</t>
    <rPh sb="0" eb="3">
      <t>ネンリョウヒ</t>
    </rPh>
    <phoneticPr fontId="4"/>
  </si>
  <si>
    <t>車両整備費、保険料</t>
    <rPh sb="0" eb="2">
      <t>シャリョウ</t>
    </rPh>
    <rPh sb="2" eb="5">
      <t>セイビヒ</t>
    </rPh>
    <rPh sb="6" eb="9">
      <t>ホケンリョウ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</si>
  <si>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</si>
  <si>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　</t>
    <phoneticPr fontId="4"/>
  </si>
  <si>
    <t>広告宣伝費</t>
    <rPh sb="0" eb="2">
      <t>コウコク</t>
    </rPh>
    <rPh sb="2" eb="5">
      <t>センデンヒ</t>
    </rPh>
    <phoneticPr fontId="4"/>
  </si>
  <si>
    <t>支払手数料他</t>
    <rPh sb="0" eb="2">
      <t>シハライ</t>
    </rPh>
    <rPh sb="2" eb="5">
      <t>テスウリョウ</t>
    </rPh>
    <rPh sb="5" eb="6">
      <t>ホカ</t>
    </rPh>
    <phoneticPr fontId="4"/>
  </si>
  <si>
    <t>　　　　　　　減価償却</t>
    <rPh sb="7" eb="9">
      <t>ゲンカ</t>
    </rPh>
    <rPh sb="9" eb="11">
      <t>ショウキャク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</si>
  <si>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</si>
  <si>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phoneticPr fontId="4"/>
  </si>
  <si>
    <t>管理費</t>
    <phoneticPr fontId="4"/>
  </si>
  <si>
    <t>役員報酬</t>
    <rPh sb="0" eb="2">
      <t>ヤクイン</t>
    </rPh>
    <rPh sb="2" eb="4">
      <t>ホウシュウ</t>
    </rPh>
    <phoneticPr fontId="4"/>
  </si>
  <si>
    <t>　　　　　福利厚生費</t>
    <rPh sb="5" eb="7">
      <t>フクリ</t>
    </rPh>
    <rPh sb="7" eb="10">
      <t>コウセイヒ</t>
    </rPh>
    <phoneticPr fontId="4"/>
  </si>
  <si>
    <t>地代家賃</t>
    <rPh sb="0" eb="2">
      <t>チダイ</t>
    </rPh>
    <rPh sb="2" eb="4">
      <t>ヤチン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</si>
  <si>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</si>
  <si>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　　　　　　　業務委託費</t>
    <rPh sb="7" eb="9">
      <t>ギョウム</t>
    </rPh>
    <rPh sb="9" eb="11">
      <t>イタク</t>
    </rPh>
    <rPh sb="11" eb="12">
      <t>ヒ</t>
    </rPh>
    <phoneticPr fontId="4"/>
  </si>
  <si>
    <t>支払手数料</t>
    <phoneticPr fontId="4"/>
  </si>
  <si>
    <t>雑費</t>
    <rPh sb="0" eb="1">
      <t>ザツ</t>
    </rPh>
    <rPh sb="1" eb="2">
      <t>ヒ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</si>
  <si>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</si>
  <si>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</si>
  <si>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 　　　</t>
    <phoneticPr fontId="4"/>
  </si>
  <si>
    <t>当期正味財産増減額</t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</si>
  <si>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</si>
  <si>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</si>
  <si>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</si>
  <si>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平成25年度その他の事業活動計算書</t>
    <rPh sb="0" eb="2">
      <t>ヘイセイ</t>
    </rPh>
    <rPh sb="4" eb="6">
      <t>ネンド</t>
    </rPh>
    <rPh sb="8" eb="9">
      <t>タ</t>
    </rPh>
    <rPh sb="10" eb="12">
      <t>ジギョウ</t>
    </rPh>
    <rPh sb="12" eb="14">
      <t>カツドウ</t>
    </rPh>
    <phoneticPr fontId="4"/>
  </si>
  <si>
    <t>まで</t>
    <phoneticPr fontId="4"/>
  </si>
  <si>
    <t>1.</t>
    <phoneticPr fontId="4"/>
  </si>
  <si>
    <t>事業費</t>
    <phoneticPr fontId="4"/>
  </si>
  <si>
    <t>　</t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</si>
  <si>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</si>
  <si>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事業費計</t>
    <phoneticPr fontId="4"/>
  </si>
  <si>
    <t>2.</t>
    <phoneticPr fontId="4"/>
  </si>
  <si>
    <t>管理費</t>
    <phoneticPr fontId="4"/>
  </si>
  <si>
    <t>支払手数料</t>
    <phoneticPr fontId="4"/>
  </si>
  <si>
    <t> 　　　</t>
    <phoneticPr fontId="4"/>
  </si>
  <si>
    <t>当期正味財産増減額</t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</si>
  <si>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</si>
  <si>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</si>
  <si>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</si>
  <si>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貸借対照表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</si>
  <si>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</si>
  <si>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</si>
  <si>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ヒ</t>
    </rPh>
    <rPh sb="1" eb="3">
      <t>ゲンザイ</t>
    </rPh>
    <phoneticPr fontId="4"/>
  </si>
  <si>
    <t>　</t>
    <phoneticPr fontId="4"/>
  </si>
  <si>
    <t>.</t>
    <phoneticPr fontId="4"/>
  </si>
  <si>
    <t>金　　額</t>
    <phoneticPr fontId="4"/>
  </si>
  <si>
    <t>Ⅰ 資産の部</t>
    <phoneticPr fontId="4"/>
  </si>
  <si>
    <t>流動資産</t>
    <phoneticPr fontId="4"/>
  </si>
  <si>
    <t>現金預金</t>
    <rPh sb="2" eb="4">
      <t>ヨキン</t>
    </rPh>
    <phoneticPr fontId="4"/>
  </si>
  <si>
    <t>未収金</t>
    <rPh sb="0" eb="3">
      <t>ミシュウキン</t>
    </rPh>
    <phoneticPr fontId="4"/>
  </si>
  <si>
    <t>寄付金出資金</t>
    <rPh sb="0" eb="3">
      <t>キフキン</t>
    </rPh>
    <rPh sb="3" eb="6">
      <t>シュッシキン</t>
    </rPh>
    <phoneticPr fontId="4"/>
  </si>
  <si>
    <t>　　　　　借入金</t>
    <rPh sb="5" eb="7">
      <t>カリイレ</t>
    </rPh>
    <rPh sb="7" eb="8">
      <t>キン</t>
    </rPh>
    <phoneticPr fontId="4"/>
  </si>
  <si>
    <t>流動資産合計</t>
    <phoneticPr fontId="4"/>
  </si>
  <si>
    <t>固定資産</t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</si>
  <si>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</si>
  <si>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</si>
  <si>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固定資産合計</t>
    <phoneticPr fontId="4"/>
  </si>
  <si>
    <t>資産合計</t>
    <phoneticPr fontId="4"/>
  </si>
  <si>
    <t>Ⅱ 負債の部</t>
    <phoneticPr fontId="4"/>
  </si>
  <si>
    <t>流動負債</t>
    <phoneticPr fontId="4"/>
  </si>
  <si>
    <t>借入未返済金</t>
    <rPh sb="0" eb="2">
      <t>カリイレ</t>
    </rPh>
    <rPh sb="2" eb="6">
      <t>ミヘンサイキン</t>
    </rPh>
    <phoneticPr fontId="4"/>
  </si>
  <si>
    <t>　　　　　未払金</t>
    <rPh sb="5" eb="7">
      <t>ミハラ</t>
    </rPh>
    <rPh sb="7" eb="8">
      <t>キン</t>
    </rPh>
    <phoneticPr fontId="4"/>
  </si>
  <si>
    <t>預り金</t>
    <rPh sb="0" eb="1">
      <t>アズカ</t>
    </rPh>
    <rPh sb="2" eb="3">
      <t>キン</t>
    </rPh>
    <phoneticPr fontId="4"/>
  </si>
  <si>
    <t>固定資産評価損</t>
    <rPh sb="0" eb="2">
      <t>コテイ</t>
    </rPh>
    <rPh sb="2" eb="4">
      <t>シサン</t>
    </rPh>
    <rPh sb="4" eb="6">
      <t>ヒョウカ</t>
    </rPh>
    <rPh sb="6" eb="7">
      <t>ソン</t>
    </rPh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</si>
  <si>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</si>
  <si>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</si>
  <si>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</si>
  <si>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</si>
  <si>
    <t>Ⅲ 正味財産の部</t>
    <phoneticPr fontId="4"/>
  </si>
  <si>
    <t>前期繰越正味財産</t>
    <phoneticPr fontId="4"/>
  </si>
  <si>
    <t>当期正味財産増減額</t>
    <rPh sb="8" eb="9">
      <t>ガク</t>
    </rPh>
    <phoneticPr fontId="4"/>
  </si>
  <si>
    <t>正味財産合計</t>
    <phoneticPr fontId="4"/>
  </si>
  <si>
    <t>負債及び正味財産合計</t>
    <phoneticPr fontId="4"/>
  </si>
  <si>
    <t>財産目録</t>
    <rPh sb="0" eb="2">
      <t>ザイサン</t>
    </rPh>
    <rPh sb="2" eb="4">
      <t>モクロク</t>
    </rPh>
    <phoneticPr fontId="4"/>
  </si>
  <si>
    <t>科　　目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</si>
  <si>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</si>
  <si>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</si>
  <si>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</si>
  <si>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</si>
  <si>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手許現金</t>
    <rPh sb="0" eb="2">
      <t>テモト</t>
    </rPh>
    <rPh sb="2" eb="4">
      <t>ゲンキン</t>
    </rPh>
    <phoneticPr fontId="4"/>
  </si>
  <si>
    <t>山陰合同銀行掛合支店</t>
    <rPh sb="0" eb="2">
      <t>サンイン</t>
    </rPh>
    <rPh sb="2" eb="4">
      <t>ゴウドウ</t>
    </rPh>
    <rPh sb="4" eb="6">
      <t>ギンコウ</t>
    </rPh>
    <rPh sb="6" eb="8">
      <t>カケヤ</t>
    </rPh>
    <rPh sb="8" eb="10">
      <t>シテン</t>
    </rPh>
    <phoneticPr fontId="4"/>
  </si>
  <si>
    <t>流動資産合計</t>
    <phoneticPr fontId="4"/>
  </si>
  <si>
    <t>（１）有形固定資産プレハブ1棟パソコン1式</t>
    <rPh sb="3" eb="5">
      <t>ユウケイ</t>
    </rPh>
    <rPh sb="5" eb="7">
      <t>コテイ</t>
    </rPh>
    <rPh sb="7" eb="9">
      <t>シサン</t>
    </rPh>
    <rPh sb="14" eb="15">
      <t>トウ</t>
    </rPh>
    <rPh sb="20" eb="21">
      <t>シキ</t>
    </rPh>
    <phoneticPr fontId="4"/>
  </si>
  <si>
    <t>障害者送迎用自動車　2台</t>
    <rPh sb="0" eb="3">
      <t>ショウガイシャ</t>
    </rPh>
    <rPh sb="3" eb="6">
      <t>ソウゲイヨウ</t>
    </rPh>
    <rPh sb="6" eb="9">
      <t>ジドウシャ</t>
    </rPh>
    <rPh sb="11" eb="12">
      <t>ダイ</t>
    </rPh>
    <phoneticPr fontId="4"/>
  </si>
  <si>
    <t>短期借入金　金融公庫</t>
    <rPh sb="0" eb="2">
      <t>タンキ</t>
    </rPh>
    <rPh sb="2" eb="4">
      <t>カリイレ</t>
    </rPh>
    <rPh sb="4" eb="5">
      <t>キン</t>
    </rPh>
    <rPh sb="6" eb="8">
      <t>キンユウ</t>
    </rPh>
    <rPh sb="8" eb="10">
      <t>コウコ</t>
    </rPh>
    <phoneticPr fontId="4"/>
  </si>
  <si>
    <t>車両購入ローン未返済額</t>
    <rPh sb="0" eb="2">
      <t>シャリョウ</t>
    </rPh>
    <rPh sb="2" eb="4">
      <t>コウニュウ</t>
    </rPh>
    <rPh sb="7" eb="8">
      <t>ミ</t>
    </rPh>
    <rPh sb="8" eb="10">
      <t>ヘンサイ</t>
    </rPh>
    <rPh sb="10" eb="11">
      <t>ガク</t>
    </rPh>
    <phoneticPr fontId="4"/>
  </si>
  <si>
    <t>未払金</t>
    <rPh sb="0" eb="2">
      <t>ミハラ</t>
    </rPh>
    <rPh sb="2" eb="3">
      <t>キン</t>
    </rPh>
    <phoneticPr fontId="4"/>
  </si>
  <si>
    <t>預り金</t>
    <rPh sb="0" eb="1">
      <t>アズ</t>
    </rPh>
    <rPh sb="2" eb="3">
      <t>キン</t>
    </rPh>
    <phoneticPr fontId="4"/>
  </si>
  <si>
    <t>正味財産</t>
    <phoneticPr fontId="4"/>
  </si>
  <si>
    <t>平成25年度その他事業貸借対照表</t>
    <rPh sb="0" eb="2">
      <t>ヘイセイ</t>
    </rPh>
    <rPh sb="4" eb="6">
      <t>ネンド</t>
    </rPh>
    <rPh sb="8" eb="9">
      <t>タ</t>
    </rPh>
    <rPh sb="9" eb="11">
      <t>ジギョウ</t>
    </rPh>
    <phoneticPr fontId="4"/>
  </si>
  <si>
    <t>　</t>
    <phoneticPr fontId="4"/>
  </si>
  <si>
    <t>.</t>
    <phoneticPr fontId="4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</si>
  <si>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4"/>
  </si>
  <si>
    <t>平成25年度その他事業財産目録</t>
    <rPh sb="0" eb="2">
      <t>ヘイセイ</t>
    </rPh>
    <rPh sb="4" eb="6">
      <t>ネンド</t>
    </rPh>
    <rPh sb="8" eb="9">
      <t>タ</t>
    </rPh>
    <rPh sb="9" eb="11">
      <t>ジギョウ</t>
    </rPh>
    <rPh sb="11" eb="13">
      <t>ザイサン</t>
    </rPh>
    <rPh sb="13" eb="15">
      <t>モクロク</t>
    </rPh>
    <phoneticPr fontId="4"/>
  </si>
  <si>
    <t>短期借入金　</t>
    <rPh sb="0" eb="2">
      <t>タンキ</t>
    </rPh>
    <rPh sb="2" eb="4">
      <t>カリイレ</t>
    </rPh>
    <rPh sb="4" eb="5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</si>
</sst>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u/>
      <sz val="16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6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>
      <alignment vertical="center"/>
    </xf>
    <xf numFmtId="0" fontId="17" fillId="0" borderId="0">
      <alignment vertical="center"/>
    </xf>
  </cellStyleXfs>
  <cellXfs count="479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14" fillId="3" borderId="13" xfId="1" applyNumberFormat="1" applyFont="1" applyFill="1" applyBorder="1" applyAlignment="1">
      <alignment horizontal="right" vertical="center" shrinkToFit="1"/>
    </xf>
    <xf numFmtId="176" fontId="14" fillId="3" borderId="14" xfId="1" applyNumberFormat="1" applyFont="1" applyFill="1" applyBorder="1" applyAlignment="1">
      <alignment horizontal="right" vertical="center" shrinkToFit="1"/>
    </xf>
    <xf numFmtId="176" fontId="14" fillId="3" borderId="15" xfId="1" applyNumberFormat="1" applyFont="1" applyFill="1" applyBorder="1" applyAlignment="1">
      <alignment horizontal="right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2" xfId="1" applyNumberFormat="1" applyFont="1" applyFill="1" applyBorder="1" applyAlignment="1">
      <alignment horizontal="right" vertical="center" shrinkToFit="1"/>
    </xf>
    <xf numFmtId="176" fontId="14" fillId="3" borderId="16" xfId="1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0" fontId="12" fillId="3" borderId="17" xfId="0" applyFont="1" applyFill="1" applyBorder="1" applyAlignment="1">
      <alignment vertical="center" wrapText="1"/>
    </xf>
    <xf numFmtId="49" fontId="12" fillId="3" borderId="18" xfId="0" applyNumberFormat="1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176" fontId="14" fillId="2" borderId="23" xfId="1" applyNumberFormat="1" applyFont="1" applyFill="1" applyBorder="1" applyAlignment="1">
      <alignment horizontal="right" vertical="center" shrinkToFit="1"/>
    </xf>
    <xf numFmtId="176" fontId="14" fillId="2" borderId="24" xfId="1" applyNumberFormat="1" applyFont="1" applyFill="1" applyBorder="1" applyAlignment="1">
      <alignment horizontal="right" vertical="center" shrinkToFit="1"/>
    </xf>
    <xf numFmtId="176" fontId="14" fillId="2" borderId="25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0" fontId="14" fillId="3" borderId="19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0" fontId="14" fillId="3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4" fillId="3" borderId="29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176" fontId="11" fillId="2" borderId="23" xfId="1" applyNumberFormat="1" applyFont="1" applyFill="1" applyBorder="1" applyAlignment="1">
      <alignment horizontal="right" vertical="center" shrinkToFit="1"/>
    </xf>
    <xf numFmtId="176" fontId="11" fillId="2" borderId="24" xfId="1" applyNumberFormat="1" applyFont="1" applyFill="1" applyBorder="1" applyAlignment="1">
      <alignment horizontal="right" vertical="center" shrinkToFit="1"/>
    </xf>
    <xf numFmtId="176" fontId="11" fillId="2" borderId="25" xfId="1" applyNumberFormat="1" applyFont="1" applyFill="1" applyBorder="1" applyAlignment="1">
      <alignment horizontal="right" vertical="center" shrinkToFit="1"/>
    </xf>
    <xf numFmtId="0" fontId="11" fillId="3" borderId="26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14" fillId="3" borderId="3" xfId="0" applyFont="1" applyFill="1" applyBorder="1" applyAlignment="1">
      <alignment vertical="center" shrinkToFit="1"/>
    </xf>
    <xf numFmtId="0" fontId="14" fillId="3" borderId="18" xfId="0" applyFont="1" applyFill="1" applyBorder="1" applyAlignment="1">
      <alignment vertical="center" shrinkToFit="1"/>
    </xf>
    <xf numFmtId="176" fontId="14" fillId="2" borderId="30" xfId="1" applyNumberFormat="1" applyFont="1" applyFill="1" applyBorder="1" applyAlignment="1">
      <alignment horizontal="right" vertical="center" shrinkToFit="1"/>
    </xf>
    <xf numFmtId="176" fontId="14" fillId="2" borderId="4" xfId="1" applyNumberFormat="1" applyFont="1" applyFill="1" applyBorder="1" applyAlignment="1">
      <alignment horizontal="right" vertical="center" shrinkToFit="1"/>
    </xf>
    <xf numFmtId="176" fontId="14" fillId="2" borderId="28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14" fillId="2" borderId="31" xfId="1" applyNumberFormat="1" applyFont="1" applyFill="1" applyBorder="1" applyAlignment="1">
      <alignment horizontal="right" vertical="center" shrinkToFit="1"/>
    </xf>
    <xf numFmtId="176" fontId="14" fillId="2" borderId="32" xfId="1" applyNumberFormat="1" applyFont="1" applyFill="1" applyBorder="1" applyAlignment="1">
      <alignment horizontal="right" vertical="center" shrinkToFit="1"/>
    </xf>
    <xf numFmtId="176" fontId="14" fillId="2" borderId="33" xfId="1" applyNumberFormat="1" applyFont="1" applyFill="1" applyBorder="1" applyAlignment="1">
      <alignment horizontal="right" vertical="center" shrinkToFit="1"/>
    </xf>
    <xf numFmtId="0" fontId="12" fillId="3" borderId="3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11" fillId="2" borderId="35" xfId="1" applyNumberFormat="1" applyFont="1" applyFill="1" applyBorder="1" applyAlignment="1">
      <alignment horizontal="right" vertical="center" shrinkToFit="1"/>
    </xf>
    <xf numFmtId="176" fontId="11" fillId="2" borderId="36" xfId="1" applyNumberFormat="1" applyFont="1" applyFill="1" applyBorder="1" applyAlignment="1">
      <alignment horizontal="right" vertical="center" shrinkToFit="1"/>
    </xf>
    <xf numFmtId="176" fontId="11" fillId="2" borderId="37" xfId="1" applyNumberFormat="1" applyFont="1" applyFill="1" applyBorder="1" applyAlignment="1">
      <alignment horizontal="right" vertical="center" shrinkToFit="1"/>
    </xf>
    <xf numFmtId="0" fontId="16" fillId="3" borderId="0" xfId="0" applyFont="1" applyFill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4" fillId="3" borderId="30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28" xfId="0" applyFont="1" applyFill="1" applyBorder="1" applyAlignment="1">
      <alignment horizontal="left" vertical="center" shrinkToFit="1"/>
    </xf>
    <xf numFmtId="176" fontId="14" fillId="0" borderId="23" xfId="1" applyNumberFormat="1" applyFont="1" applyFill="1" applyBorder="1" applyAlignment="1">
      <alignment horizontal="right" vertical="center" shrinkToFit="1"/>
    </xf>
    <xf numFmtId="176" fontId="14" fillId="0" borderId="24" xfId="1" applyNumberFormat="1" applyFont="1" applyFill="1" applyBorder="1" applyAlignment="1">
      <alignment horizontal="right" vertical="center" shrinkToFit="1"/>
    </xf>
    <xf numFmtId="176" fontId="14" fillId="0" borderId="25" xfId="1" applyNumberFormat="1" applyFont="1" applyFill="1" applyBorder="1" applyAlignment="1">
      <alignment horizontal="right" vertical="center" shrinkToFit="1"/>
    </xf>
    <xf numFmtId="0" fontId="12" fillId="3" borderId="29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1" fillId="3" borderId="29" xfId="0" applyFont="1" applyFill="1" applyBorder="1" applyAlignment="1">
      <alignment vertical="center" shrinkToFit="1"/>
    </xf>
    <xf numFmtId="176" fontId="2" fillId="2" borderId="35" xfId="1" applyNumberFormat="1" applyFont="1" applyFill="1" applyBorder="1" applyAlignment="1">
      <alignment horizontal="right" vertical="center" shrinkToFit="1"/>
    </xf>
    <xf numFmtId="0" fontId="14" fillId="3" borderId="38" xfId="0" applyFont="1" applyFill="1" applyBorder="1" applyAlignment="1">
      <alignment horizontal="left" vertical="center" shrinkToFit="1"/>
    </xf>
    <xf numFmtId="0" fontId="14" fillId="3" borderId="18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176" fontId="14" fillId="2" borderId="38" xfId="1" applyNumberFormat="1" applyFont="1" applyFill="1" applyBorder="1" applyAlignment="1">
      <alignment horizontal="right" vertical="center" shrinkToFit="1"/>
    </xf>
    <xf numFmtId="176" fontId="14" fillId="2" borderId="18" xfId="1" applyNumberFormat="1" applyFont="1" applyFill="1" applyBorder="1" applyAlignment="1">
      <alignment horizontal="right" vertical="center" shrinkToFit="1"/>
    </xf>
    <xf numFmtId="176" fontId="14" fillId="2" borderId="22" xfId="1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30" xfId="0" applyFont="1" applyFill="1" applyBorder="1" applyAlignment="1">
      <alignment vertical="center" shrinkToFit="1"/>
    </xf>
    <xf numFmtId="0" fontId="14" fillId="3" borderId="2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76" fontId="11" fillId="2" borderId="39" xfId="1" applyNumberFormat="1" applyFont="1" applyFill="1" applyBorder="1" applyAlignment="1">
      <alignment horizontal="right" vertical="center" shrinkToFit="1"/>
    </xf>
    <xf numFmtId="176" fontId="11" fillId="2" borderId="40" xfId="1" applyNumberFormat="1" applyFont="1" applyFill="1" applyBorder="1" applyAlignment="1">
      <alignment horizontal="right" vertical="center" shrinkToFit="1"/>
    </xf>
    <xf numFmtId="176" fontId="11" fillId="2" borderId="41" xfId="1" applyNumberFormat="1" applyFont="1" applyFill="1" applyBorder="1" applyAlignment="1">
      <alignment horizontal="right" vertical="center" shrinkToFit="1"/>
    </xf>
    <xf numFmtId="0" fontId="14" fillId="3" borderId="42" xfId="0" applyFont="1" applyFill="1" applyBorder="1" applyAlignment="1">
      <alignment vertical="center" wrapText="1"/>
    </xf>
    <xf numFmtId="0" fontId="14" fillId="3" borderId="43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176" fontId="11" fillId="3" borderId="42" xfId="1" applyNumberFormat="1" applyFont="1" applyFill="1" applyBorder="1" applyAlignment="1">
      <alignment horizontal="right" vertical="center" shrinkToFit="1"/>
    </xf>
    <xf numFmtId="176" fontId="11" fillId="3" borderId="43" xfId="1" applyNumberFormat="1" applyFont="1" applyFill="1" applyBorder="1" applyAlignment="1">
      <alignment horizontal="right" vertical="center" shrinkToFit="1"/>
    </xf>
    <xf numFmtId="176" fontId="11" fillId="3" borderId="44" xfId="1" applyNumberFormat="1" applyFont="1" applyFill="1" applyBorder="1" applyAlignment="1">
      <alignment horizontal="right" vertical="center" shrinkToFit="1"/>
    </xf>
    <xf numFmtId="0" fontId="5" fillId="3" borderId="4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7" fillId="5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6" fillId="5" borderId="19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9" fillId="3" borderId="0" xfId="1" applyFont="1" applyFill="1" applyBorder="1" applyAlignment="1">
      <alignment horizontal="right" vertical="center" shrinkToFit="1"/>
    </xf>
    <xf numFmtId="38" fontId="10" fillId="0" borderId="0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right" vertical="center" shrinkToFit="1"/>
    </xf>
    <xf numFmtId="38" fontId="9" fillId="3" borderId="0" xfId="1" applyFont="1" applyFill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9" fillId="3" borderId="0" xfId="1" applyFont="1" applyFill="1" applyBorder="1" applyAlignment="1">
      <alignment horizontal="left" vertical="center" shrinkToFit="1"/>
    </xf>
    <xf numFmtId="38" fontId="10" fillId="0" borderId="0" xfId="1" applyFont="1" applyBorder="1" applyAlignment="1">
      <alignment horizontal="center" vertical="center" shrinkToFit="1"/>
    </xf>
    <xf numFmtId="0" fontId="0" fillId="5" borderId="46" xfId="0" applyFont="1" applyFill="1" applyBorder="1" applyAlignment="1">
      <alignment horizontal="center" vertical="center" wrapText="1"/>
    </xf>
    <xf numFmtId="0" fontId="17" fillId="5" borderId="0" xfId="0" applyFont="1" applyFill="1">
      <alignment vertical="center"/>
    </xf>
    <xf numFmtId="0" fontId="0" fillId="5" borderId="46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38" fontId="20" fillId="6" borderId="7" xfId="1" applyFont="1" applyFill="1" applyBorder="1" applyAlignment="1">
      <alignment horizontal="center" vertical="center" shrinkToFit="1"/>
    </xf>
    <xf numFmtId="38" fontId="20" fillId="6" borderId="8" xfId="1" applyFont="1" applyFill="1" applyBorder="1" applyAlignment="1">
      <alignment horizontal="center" vertical="center" shrinkToFit="1"/>
    </xf>
    <xf numFmtId="38" fontId="20" fillId="6" borderId="8" xfId="1" applyFont="1" applyFill="1" applyBorder="1" applyAlignment="1">
      <alignment horizontal="center" vertical="center"/>
    </xf>
    <xf numFmtId="38" fontId="20" fillId="6" borderId="9" xfId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wrapText="1"/>
    </xf>
    <xf numFmtId="176" fontId="14" fillId="5" borderId="18" xfId="1" applyNumberFormat="1" applyFont="1" applyFill="1" applyBorder="1" applyAlignment="1">
      <alignment vertical="center" wrapText="1"/>
    </xf>
    <xf numFmtId="176" fontId="14" fillId="5" borderId="11" xfId="1" applyNumberFormat="1" applyFont="1" applyFill="1" applyBorder="1" applyAlignment="1">
      <alignment vertical="center" shrinkToFit="1"/>
    </xf>
    <xf numFmtId="176" fontId="12" fillId="0" borderId="12" xfId="1" applyNumberFormat="1" applyFont="1" applyBorder="1" applyAlignment="1">
      <alignment vertical="center" shrinkToFit="1"/>
    </xf>
    <xf numFmtId="176" fontId="12" fillId="0" borderId="16" xfId="1" applyNumberFormat="1" applyFont="1" applyBorder="1" applyAlignment="1">
      <alignment vertical="center" shrinkToFit="1"/>
    </xf>
    <xf numFmtId="0" fontId="0" fillId="5" borderId="6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vertical="center" wrapText="1"/>
    </xf>
    <xf numFmtId="49" fontId="11" fillId="5" borderId="19" xfId="0" applyNumberFormat="1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0" fontId="14" fillId="5" borderId="19" xfId="0" applyFont="1" applyFill="1" applyBorder="1" applyAlignment="1">
      <alignment vertical="center" shrinkToFit="1"/>
    </xf>
    <xf numFmtId="176" fontId="14" fillId="0" borderId="30" xfId="1" applyNumberFormat="1" applyFont="1" applyFill="1" applyBorder="1" applyAlignment="1">
      <alignment horizontal="right" vertical="center" wrapText="1"/>
    </xf>
    <xf numFmtId="176" fontId="14" fillId="0" borderId="4" xfId="1" applyNumberFormat="1" applyFont="1" applyFill="1" applyBorder="1" applyAlignment="1">
      <alignment horizontal="right" vertical="center" wrapText="1"/>
    </xf>
    <xf numFmtId="176" fontId="14" fillId="0" borderId="28" xfId="1" applyNumberFormat="1" applyFont="1" applyFill="1" applyBorder="1" applyAlignment="1">
      <alignment horizontal="right" vertical="center" wrapText="1"/>
    </xf>
    <xf numFmtId="0" fontId="12" fillId="5" borderId="47" xfId="0" applyFont="1" applyFill="1" applyBorder="1" applyAlignment="1">
      <alignment vertical="center" wrapText="1"/>
    </xf>
    <xf numFmtId="49" fontId="14" fillId="5" borderId="19" xfId="0" applyNumberFormat="1" applyFont="1" applyFill="1" applyBorder="1" applyAlignment="1">
      <alignment vertical="center" wrapText="1"/>
    </xf>
    <xf numFmtId="176" fontId="14" fillId="0" borderId="48" xfId="1" applyNumberFormat="1" applyFont="1" applyFill="1" applyBorder="1" applyAlignment="1">
      <alignment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6" fontId="14" fillId="0" borderId="49" xfId="1" applyNumberFormat="1" applyFont="1" applyFill="1" applyBorder="1" applyAlignment="1">
      <alignment vertical="center" shrinkToFit="1"/>
    </xf>
    <xf numFmtId="0" fontId="12" fillId="5" borderId="38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176" fontId="14" fillId="0" borderId="31" xfId="1" applyNumberFormat="1" applyFont="1" applyFill="1" applyBorder="1" applyAlignment="1">
      <alignment horizontal="right" vertical="center" shrinkToFit="1"/>
    </xf>
    <xf numFmtId="176" fontId="14" fillId="0" borderId="32" xfId="1" applyNumberFormat="1" applyFont="1" applyFill="1" applyBorder="1" applyAlignment="1">
      <alignment horizontal="right" vertical="center" shrinkToFit="1"/>
    </xf>
    <xf numFmtId="176" fontId="14" fillId="0" borderId="33" xfId="1" applyNumberFormat="1" applyFont="1" applyFill="1" applyBorder="1" applyAlignment="1">
      <alignment horizontal="right" vertical="center" shrinkToFi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0" fontId="11" fillId="7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wrapText="1"/>
    </xf>
    <xf numFmtId="176" fontId="14" fillId="0" borderId="2" xfId="1" applyNumberFormat="1" applyFont="1" applyFill="1" applyBorder="1" applyAlignment="1">
      <alignment vertical="center" wrapText="1"/>
    </xf>
    <xf numFmtId="176" fontId="14" fillId="0" borderId="21" xfId="1" applyNumberFormat="1" applyFont="1" applyFill="1" applyBorder="1" applyAlignment="1">
      <alignment vertical="center" wrapText="1"/>
    </xf>
    <xf numFmtId="176" fontId="11" fillId="0" borderId="23" xfId="1" applyNumberFormat="1" applyFont="1" applyFill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176" fontId="11" fillId="0" borderId="25" xfId="1" applyNumberFormat="1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49" fontId="14" fillId="5" borderId="0" xfId="0" applyNumberFormat="1" applyFont="1" applyFill="1" applyBorder="1" applyAlignment="1">
      <alignment vertical="center" wrapText="1"/>
    </xf>
    <xf numFmtId="0" fontId="14" fillId="5" borderId="18" xfId="0" applyFont="1" applyFill="1" applyBorder="1" applyAlignment="1">
      <alignment vertical="center" shrinkToFit="1"/>
    </xf>
    <xf numFmtId="0" fontId="14" fillId="5" borderId="22" xfId="0" applyFont="1" applyFill="1" applyBorder="1" applyAlignment="1">
      <alignment vertical="center" shrinkToFit="1"/>
    </xf>
    <xf numFmtId="38" fontId="14" fillId="0" borderId="38" xfId="1" applyFont="1" applyFill="1" applyBorder="1" applyAlignment="1">
      <alignment horizontal="right" vertical="center" wrapText="1"/>
    </xf>
    <xf numFmtId="38" fontId="14" fillId="0" borderId="18" xfId="1" applyFont="1" applyFill="1" applyBorder="1" applyAlignment="1">
      <alignment horizontal="right" vertical="center" wrapText="1"/>
    </xf>
    <xf numFmtId="49" fontId="11" fillId="5" borderId="0" xfId="0" applyNumberFormat="1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shrinkToFit="1"/>
    </xf>
    <xf numFmtId="38" fontId="14" fillId="0" borderId="23" xfId="1" applyFont="1" applyFill="1" applyBorder="1" applyAlignment="1">
      <alignment horizontal="right" vertical="center" wrapText="1"/>
    </xf>
    <xf numFmtId="38" fontId="14" fillId="0" borderId="24" xfId="1" applyFont="1" applyFill="1" applyBorder="1" applyAlignment="1">
      <alignment horizontal="right" vertical="center" wrapText="1"/>
    </xf>
    <xf numFmtId="38" fontId="14" fillId="0" borderId="25" xfId="1" applyFont="1" applyFill="1" applyBorder="1" applyAlignment="1">
      <alignment horizontal="right" vertical="center" wrapText="1"/>
    </xf>
    <xf numFmtId="0" fontId="14" fillId="5" borderId="0" xfId="0" applyFont="1" applyFill="1">
      <alignment vertical="center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0" fontId="14" fillId="5" borderId="30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shrinkToFit="1"/>
    </xf>
    <xf numFmtId="0" fontId="11" fillId="5" borderId="28" xfId="0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5" borderId="50" xfId="1" applyNumberFormat="1" applyFont="1" applyFill="1" applyBorder="1" applyAlignment="1">
      <alignment vertical="center" shrinkToFit="1"/>
    </xf>
    <xf numFmtId="176" fontId="11" fillId="5" borderId="51" xfId="1" applyNumberFormat="1" applyFont="1" applyFill="1" applyBorder="1" applyAlignment="1">
      <alignment vertical="center" shrinkToFit="1"/>
    </xf>
    <xf numFmtId="176" fontId="11" fillId="5" borderId="52" xfId="1" applyNumberFormat="1" applyFont="1" applyFill="1" applyBorder="1" applyAlignment="1">
      <alignment vertical="center" shrinkToFit="1"/>
    </xf>
    <xf numFmtId="0" fontId="14" fillId="5" borderId="26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shrinkToFit="1"/>
    </xf>
    <xf numFmtId="0" fontId="11" fillId="5" borderId="27" xfId="0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176" fontId="11" fillId="5" borderId="26" xfId="1" applyNumberFormat="1" applyFont="1" applyFill="1" applyBorder="1" applyAlignment="1">
      <alignment vertical="center" shrinkToFit="1"/>
    </xf>
    <xf numFmtId="176" fontId="11" fillId="5" borderId="0" xfId="1" applyNumberFormat="1" applyFont="1" applyFill="1" applyBorder="1" applyAlignment="1">
      <alignment vertical="center" shrinkToFit="1"/>
    </xf>
    <xf numFmtId="176" fontId="11" fillId="5" borderId="27" xfId="1" applyNumberFormat="1" applyFont="1" applyFill="1" applyBorder="1" applyAlignment="1">
      <alignment vertical="center" shrinkToFit="1"/>
    </xf>
    <xf numFmtId="0" fontId="11" fillId="5" borderId="20" xfId="0" applyFont="1" applyFill="1" applyBorder="1" applyAlignment="1">
      <alignment vertical="center" shrinkToFit="1"/>
    </xf>
    <xf numFmtId="0" fontId="11" fillId="5" borderId="2" xfId="0" applyFont="1" applyFill="1" applyBorder="1" applyAlignment="1">
      <alignment vertical="center" shrinkToFit="1"/>
    </xf>
    <xf numFmtId="0" fontId="11" fillId="5" borderId="21" xfId="0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38" fontId="14" fillId="0" borderId="48" xfId="1" applyFont="1" applyFill="1" applyBorder="1" applyAlignment="1">
      <alignment horizontal="right" vertical="center" shrinkToFit="1"/>
    </xf>
    <xf numFmtId="38" fontId="14" fillId="0" borderId="0" xfId="1" applyFont="1" applyFill="1" applyBorder="1" applyAlignment="1">
      <alignment horizontal="right" vertical="center" shrinkToFit="1"/>
    </xf>
    <xf numFmtId="38" fontId="14" fillId="0" borderId="49" xfId="1" applyFont="1" applyFill="1" applyBorder="1" applyAlignment="1">
      <alignment horizontal="right" vertical="center" shrinkToFi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176" fontId="14" fillId="0" borderId="48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49" xfId="1" applyNumberFormat="1" applyFont="1" applyFill="1" applyBorder="1" applyAlignment="1">
      <alignment horizontal="right" vertical="center" shrinkToFi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176" fontId="11" fillId="7" borderId="23" xfId="1" applyNumberFormat="1" applyFont="1" applyFill="1" applyBorder="1" applyAlignment="1">
      <alignment vertical="center" shrinkToFit="1"/>
    </xf>
    <xf numFmtId="176" fontId="11" fillId="7" borderId="24" xfId="1" applyNumberFormat="1" applyFont="1" applyFill="1" applyBorder="1" applyAlignment="1">
      <alignment vertical="center" shrinkToFit="1"/>
    </xf>
    <xf numFmtId="176" fontId="11" fillId="7" borderId="25" xfId="1" applyNumberFormat="1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0" fontId="14" fillId="5" borderId="53" xfId="0" applyFont="1" applyFill="1" applyBorder="1" applyAlignment="1">
      <alignment vertical="center" wrapText="1"/>
    </xf>
    <xf numFmtId="176" fontId="14" fillId="5" borderId="23" xfId="1" applyNumberFormat="1" applyFont="1" applyFill="1" applyBorder="1" applyAlignment="1">
      <alignment vertical="center" shrinkToFit="1"/>
    </xf>
    <xf numFmtId="176" fontId="14" fillId="5" borderId="24" xfId="1" applyNumberFormat="1" applyFont="1" applyFill="1" applyBorder="1" applyAlignment="1">
      <alignment vertical="center" shrinkToFit="1"/>
    </xf>
    <xf numFmtId="176" fontId="14" fillId="5" borderId="25" xfId="1" applyNumberFormat="1" applyFont="1" applyFill="1" applyBorder="1" applyAlignment="1">
      <alignment vertical="center" shrinkToFit="1"/>
    </xf>
    <xf numFmtId="0" fontId="14" fillId="5" borderId="42" xfId="0" applyFont="1" applyFill="1" applyBorder="1" applyAlignment="1">
      <alignment vertical="center" wrapText="1"/>
    </xf>
    <xf numFmtId="0" fontId="11" fillId="5" borderId="43" xfId="0" applyFont="1" applyFill="1" applyBorder="1" applyAlignment="1">
      <alignment vertical="center" shrinkToFit="1"/>
    </xf>
    <xf numFmtId="0" fontId="11" fillId="5" borderId="44" xfId="0" applyFont="1" applyFill="1" applyBorder="1" applyAlignment="1">
      <alignment vertical="center" shrinkToFit="1"/>
    </xf>
    <xf numFmtId="176" fontId="11" fillId="5" borderId="54" xfId="1" applyNumberFormat="1" applyFont="1" applyFill="1" applyBorder="1" applyAlignment="1">
      <alignment vertical="center" shrinkToFit="1"/>
    </xf>
    <xf numFmtId="176" fontId="11" fillId="5" borderId="55" xfId="1" applyNumberFormat="1" applyFont="1" applyFill="1" applyBorder="1" applyAlignment="1">
      <alignment vertical="center" shrinkToFit="1"/>
    </xf>
    <xf numFmtId="176" fontId="11" fillId="5" borderId="56" xfId="1" applyNumberFormat="1" applyFont="1" applyFill="1" applyBorder="1" applyAlignment="1">
      <alignment vertical="center" shrinkToFit="1"/>
    </xf>
    <xf numFmtId="0" fontId="0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38" fontId="17" fillId="0" borderId="0" xfId="1" applyFont="1">
      <alignment vertical="center"/>
    </xf>
    <xf numFmtId="0" fontId="22" fillId="5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38" fontId="10" fillId="0" borderId="57" xfId="1" applyFont="1" applyBorder="1" applyAlignment="1">
      <alignment horizontal="left" vertical="center" shrinkToFit="1"/>
    </xf>
    <xf numFmtId="38" fontId="9" fillId="3" borderId="4" xfId="1" applyFont="1" applyFill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0" fontId="5" fillId="5" borderId="46" xfId="0" applyFont="1" applyFill="1" applyBorder="1" applyAlignment="1">
      <alignment horizontal="center" vertical="center" wrapText="1"/>
    </xf>
    <xf numFmtId="0" fontId="22" fillId="5" borderId="0" xfId="0" applyFont="1" applyFill="1">
      <alignment vertical="center"/>
    </xf>
    <xf numFmtId="0" fontId="5" fillId="5" borderId="46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38" fontId="11" fillId="6" borderId="7" xfId="1" applyFont="1" applyFill="1" applyBorder="1" applyAlignment="1">
      <alignment horizontal="center" vertical="center" shrinkToFit="1"/>
    </xf>
    <xf numFmtId="38" fontId="11" fillId="6" borderId="8" xfId="1" applyFont="1" applyFill="1" applyBorder="1" applyAlignment="1">
      <alignment horizontal="center" vertical="center" shrinkToFit="1"/>
    </xf>
    <xf numFmtId="38" fontId="11" fillId="6" borderId="8" xfId="1" applyFont="1" applyFill="1" applyBorder="1" applyAlignment="1">
      <alignment horizontal="center" vertical="center"/>
    </xf>
    <xf numFmtId="38" fontId="11" fillId="6" borderId="9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176" fontId="14" fillId="5" borderId="38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14" fillId="0" borderId="38" xfId="1" applyNumberFormat="1" applyFont="1" applyFill="1" applyBorder="1" applyAlignment="1">
      <alignment horizontal="right" vertical="center" wrapText="1"/>
    </xf>
    <xf numFmtId="176" fontId="14" fillId="0" borderId="18" xfId="1" applyNumberFormat="1" applyFont="1" applyFill="1" applyBorder="1" applyAlignment="1">
      <alignment horizontal="right" vertical="center" wrapText="1"/>
    </xf>
    <xf numFmtId="176" fontId="14" fillId="0" borderId="22" xfId="1" applyNumberFormat="1" applyFont="1" applyFill="1" applyBorder="1" applyAlignment="1">
      <alignment horizontal="right" vertical="center" wrapText="1"/>
    </xf>
    <xf numFmtId="38" fontId="14" fillId="0" borderId="20" xfId="1" applyFont="1" applyFill="1" applyBorder="1" applyAlignment="1">
      <alignment horizontal="right" vertical="center" wrapText="1"/>
    </xf>
    <xf numFmtId="38" fontId="14" fillId="0" borderId="2" xfId="1" applyFont="1" applyFill="1" applyBorder="1" applyAlignment="1">
      <alignment horizontal="right" vertical="center" wrapText="1"/>
    </xf>
    <xf numFmtId="176" fontId="11" fillId="0" borderId="20" xfId="1" applyNumberFormat="1" applyFont="1" applyFill="1" applyBorder="1" applyAlignment="1">
      <alignment horizontal="right" vertical="center" wrapText="1"/>
    </xf>
    <xf numFmtId="176" fontId="11" fillId="0" borderId="2" xfId="1" applyNumberFormat="1" applyFont="1" applyFill="1" applyBorder="1" applyAlignment="1">
      <alignment horizontal="right" vertical="center" wrapTex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0" fontId="12" fillId="0" borderId="10" xfId="0" applyFont="1" applyBorder="1" applyAlignment="1">
      <alignment vertical="center" shrinkToFit="1"/>
    </xf>
    <xf numFmtId="176" fontId="14" fillId="5" borderId="30" xfId="1" applyNumberFormat="1" applyFont="1" applyFill="1" applyBorder="1" applyAlignment="1">
      <alignment horizontal="right" vertical="center" shrinkToFit="1"/>
    </xf>
    <xf numFmtId="176" fontId="14" fillId="5" borderId="4" xfId="1" applyNumberFormat="1" applyFont="1" applyFill="1" applyBorder="1" applyAlignment="1">
      <alignment horizontal="right" vertical="center" shrinkToFit="1"/>
    </xf>
    <xf numFmtId="176" fontId="14" fillId="5" borderId="28" xfId="1" applyNumberFormat="1" applyFont="1" applyFill="1" applyBorder="1" applyAlignment="1">
      <alignment horizontal="right" vertical="center" shrinkToFit="1"/>
    </xf>
    <xf numFmtId="0" fontId="11" fillId="5" borderId="0" xfId="0" applyFont="1" applyFill="1">
      <alignment vertical="center"/>
    </xf>
    <xf numFmtId="176" fontId="14" fillId="5" borderId="20" xfId="1" applyNumberFormat="1" applyFont="1" applyFill="1" applyBorder="1" applyAlignment="1">
      <alignment horizontal="right" vertical="center" wrapText="1"/>
    </xf>
    <xf numFmtId="176" fontId="14" fillId="5" borderId="2" xfId="1" applyNumberFormat="1" applyFont="1" applyFill="1" applyBorder="1" applyAlignment="1">
      <alignment horizontal="right" vertical="center" wrapText="1"/>
    </xf>
    <xf numFmtId="176" fontId="11" fillId="5" borderId="48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49" xfId="1" applyNumberFormat="1" applyFont="1" applyFill="1" applyBorder="1" applyAlignment="1">
      <alignment horizontal="right" vertical="center" shrinkToFit="1"/>
    </xf>
    <xf numFmtId="0" fontId="11" fillId="5" borderId="30" xfId="0" applyFont="1" applyFill="1" applyBorder="1" applyAlignment="1">
      <alignment vertical="center" wrapTex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23" xfId="1" applyNumberFormat="1" applyFont="1" applyFill="1" applyBorder="1" applyAlignment="1">
      <alignment horizontal="right" vertical="center" shrinkToFit="1"/>
    </xf>
    <xf numFmtId="176" fontId="11" fillId="5" borderId="24" xfId="1" applyNumberFormat="1" applyFont="1" applyFill="1" applyBorder="1" applyAlignment="1">
      <alignment horizontal="right" vertical="center" shrinkToFit="1"/>
    </xf>
    <xf numFmtId="176" fontId="11" fillId="5" borderId="25" xfId="1" applyNumberFormat="1" applyFont="1" applyFill="1" applyBorder="1" applyAlignment="1">
      <alignment horizontal="right" vertical="center" shrinkToFit="1"/>
    </xf>
    <xf numFmtId="0" fontId="11" fillId="5" borderId="26" xfId="0" applyFont="1" applyFill="1" applyBorder="1" applyAlignment="1">
      <alignment vertical="center" wrapText="1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26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27" xfId="1" applyNumberFormat="1" applyFont="1" applyFill="1" applyBorder="1" applyAlignment="1">
      <alignment horizontal="right" vertical="center" shrinkToFit="1"/>
    </xf>
    <xf numFmtId="38" fontId="14" fillId="0" borderId="38" xfId="1" applyFont="1" applyFill="1" applyBorder="1" applyAlignment="1">
      <alignment horizontal="right" vertical="center" shrinkToFit="1"/>
    </xf>
    <xf numFmtId="38" fontId="14" fillId="0" borderId="18" xfId="1" applyFont="1" applyFill="1" applyBorder="1" applyAlignment="1">
      <alignment horizontal="right" vertical="center" shrinkToFit="1"/>
    </xf>
    <xf numFmtId="38" fontId="14" fillId="0" borderId="22" xfId="1" applyFont="1" applyFill="1" applyBorder="1" applyAlignment="1">
      <alignment horizontal="right" vertical="center" shrinkToFit="1"/>
    </xf>
    <xf numFmtId="0" fontId="14" fillId="5" borderId="19" xfId="0" applyFont="1" applyFill="1" applyBorder="1" applyAlignment="1">
      <alignment horizontal="left" vertical="center" shrinkToFit="1"/>
    </xf>
    <xf numFmtId="0" fontId="14" fillId="5" borderId="18" xfId="0" applyFont="1" applyFill="1" applyBorder="1" applyAlignment="1">
      <alignment horizontal="left" vertical="center" shrinkToFit="1"/>
    </xf>
    <xf numFmtId="0" fontId="14" fillId="5" borderId="22" xfId="0" applyFont="1" applyFill="1" applyBorder="1" applyAlignment="1">
      <alignment horizontal="left" vertical="center" shrinkToFit="1"/>
    </xf>
    <xf numFmtId="38" fontId="14" fillId="0" borderId="30" xfId="1" applyFont="1" applyFill="1" applyBorder="1" applyAlignment="1">
      <alignment horizontal="right" vertical="center" shrinkToFit="1"/>
    </xf>
    <xf numFmtId="38" fontId="14" fillId="0" borderId="4" xfId="1" applyFont="1" applyFill="1" applyBorder="1" applyAlignment="1">
      <alignment horizontal="right" vertical="center" shrinkToFit="1"/>
    </xf>
    <xf numFmtId="38" fontId="14" fillId="0" borderId="28" xfId="1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176" fontId="14" fillId="5" borderId="38" xfId="1" applyNumberFormat="1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 horizontal="left" vertical="center" shrinkToFit="1"/>
    </xf>
    <xf numFmtId="38" fontId="14" fillId="0" borderId="31" xfId="1" applyFont="1" applyFill="1" applyBorder="1" applyAlignment="1">
      <alignment horizontal="right" vertical="center" shrinkToFit="1"/>
    </xf>
    <xf numFmtId="38" fontId="14" fillId="0" borderId="32" xfId="1" applyFont="1" applyFill="1" applyBorder="1" applyAlignment="1">
      <alignment horizontal="right" vertical="center" shrinkToFit="1"/>
    </xf>
    <xf numFmtId="38" fontId="14" fillId="0" borderId="33" xfId="1" applyFont="1" applyFill="1" applyBorder="1" applyAlignment="1">
      <alignment horizontal="right" vertical="center" shrinkToFit="1"/>
    </xf>
    <xf numFmtId="0" fontId="11" fillId="5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176" fontId="11" fillId="5" borderId="20" xfId="1" applyNumberFormat="1" applyFont="1" applyFill="1" applyBorder="1" applyAlignment="1">
      <alignment horizontal="right" vertical="center" shrinkToFit="1"/>
    </xf>
    <xf numFmtId="176" fontId="11" fillId="5" borderId="2" xfId="1" applyNumberFormat="1" applyFont="1" applyFill="1" applyBorder="1" applyAlignment="1">
      <alignment horizontal="right" vertical="center" shrinkToFit="1"/>
    </xf>
    <xf numFmtId="176" fontId="11" fillId="5" borderId="21" xfId="1" applyNumberFormat="1" applyFont="1" applyFill="1" applyBorder="1" applyAlignment="1">
      <alignment horizontal="right" vertical="center" shrinkToFit="1"/>
    </xf>
    <xf numFmtId="176" fontId="14" fillId="5" borderId="23" xfId="1" applyNumberFormat="1" applyFont="1" applyFill="1" applyBorder="1" applyAlignment="1">
      <alignment horizontal="right" vertical="center" shrinkToFit="1"/>
    </xf>
    <xf numFmtId="176" fontId="14" fillId="5" borderId="24" xfId="1" applyNumberFormat="1" applyFont="1" applyFill="1" applyBorder="1" applyAlignment="1">
      <alignment horizontal="right" vertical="center" shrinkToFit="1"/>
    </xf>
    <xf numFmtId="176" fontId="14" fillId="5" borderId="25" xfId="1" applyNumberFormat="1" applyFont="1" applyFill="1" applyBorder="1" applyAlignment="1">
      <alignment horizontal="right" vertical="center" shrinkToFit="1"/>
    </xf>
    <xf numFmtId="176" fontId="11" fillId="5" borderId="54" xfId="1" applyNumberFormat="1" applyFont="1" applyFill="1" applyBorder="1" applyAlignment="1">
      <alignment horizontal="right" vertical="center" shrinkToFit="1"/>
    </xf>
    <xf numFmtId="176" fontId="11" fillId="5" borderId="55" xfId="1" applyNumberFormat="1" applyFont="1" applyFill="1" applyBorder="1" applyAlignment="1">
      <alignment horizontal="right" vertical="center" shrinkToFit="1"/>
    </xf>
    <xf numFmtId="176" fontId="11" fillId="5" borderId="56" xfId="1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38" fontId="22" fillId="0" borderId="0" xfId="1" applyFont="1">
      <alignment vertical="center"/>
    </xf>
    <xf numFmtId="176" fontId="14" fillId="5" borderId="30" xfId="1" applyNumberFormat="1" applyFont="1" applyFill="1" applyBorder="1" applyAlignment="1">
      <alignment vertical="center" shrinkToFit="1"/>
    </xf>
    <xf numFmtId="176" fontId="14" fillId="5" borderId="4" xfId="1" applyNumberFormat="1" applyFont="1" applyFill="1" applyBorder="1" applyAlignment="1">
      <alignment vertical="center" shrinkToFit="1"/>
    </xf>
    <xf numFmtId="176" fontId="14" fillId="5" borderId="28" xfId="1" applyNumberFormat="1" applyFont="1" applyFill="1" applyBorder="1" applyAlignment="1">
      <alignment vertical="center" shrinkToFit="1"/>
    </xf>
    <xf numFmtId="176" fontId="14" fillId="5" borderId="48" xfId="1" applyNumberFormat="1" applyFont="1" applyFill="1" applyBorder="1" applyAlignment="1">
      <alignment vertical="center" shrinkToFit="1"/>
    </xf>
    <xf numFmtId="176" fontId="14" fillId="5" borderId="0" xfId="1" applyNumberFormat="1" applyFont="1" applyFill="1" applyBorder="1" applyAlignment="1">
      <alignment vertical="center" shrinkToFit="1"/>
    </xf>
    <xf numFmtId="176" fontId="14" fillId="5" borderId="49" xfId="1" applyNumberFormat="1" applyFont="1" applyFill="1" applyBorder="1" applyAlignment="1">
      <alignment vertical="center" shrinkToFit="1"/>
    </xf>
    <xf numFmtId="176" fontId="14" fillId="5" borderId="31" xfId="1" applyNumberFormat="1" applyFont="1" applyFill="1" applyBorder="1" applyAlignment="1">
      <alignment horizontal="right" vertical="center" shrinkToFit="1"/>
    </xf>
    <xf numFmtId="176" fontId="14" fillId="5" borderId="32" xfId="1" applyNumberFormat="1" applyFont="1" applyFill="1" applyBorder="1" applyAlignment="1">
      <alignment horizontal="right" vertical="center" shrinkToFit="1"/>
    </xf>
    <xf numFmtId="176" fontId="14" fillId="5" borderId="33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176" fontId="14" fillId="7" borderId="20" xfId="1" applyNumberFormat="1" applyFont="1" applyFill="1" applyBorder="1" applyAlignment="1">
      <alignment vertical="center" wrapText="1"/>
    </xf>
    <xf numFmtId="176" fontId="14" fillId="7" borderId="2" xfId="1" applyNumberFormat="1" applyFont="1" applyFill="1" applyBorder="1" applyAlignment="1">
      <alignment vertical="center" wrapText="1"/>
    </xf>
    <xf numFmtId="176" fontId="14" fillId="7" borderId="21" xfId="1" applyNumberFormat="1" applyFont="1" applyFill="1" applyBorder="1" applyAlignment="1">
      <alignment vertical="center" wrapTex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1" fillId="5" borderId="58" xfId="1" applyNumberFormat="1" applyFont="1" applyFill="1" applyBorder="1" applyAlignment="1">
      <alignment vertical="center" shrinkToFit="1"/>
    </xf>
    <xf numFmtId="176" fontId="11" fillId="5" borderId="59" xfId="1" applyNumberFormat="1" applyFont="1" applyFill="1" applyBorder="1" applyAlignment="1">
      <alignment vertical="center" shrinkToFit="1"/>
    </xf>
    <xf numFmtId="176" fontId="11" fillId="5" borderId="60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1" fillId="5" borderId="20" xfId="1" applyNumberFormat="1" applyFont="1" applyFill="1" applyBorder="1" applyAlignment="1">
      <alignment vertical="center" shrinkToFit="1"/>
    </xf>
    <xf numFmtId="176" fontId="11" fillId="5" borderId="2" xfId="1" applyNumberFormat="1" applyFont="1" applyFill="1" applyBorder="1" applyAlignment="1">
      <alignment vertical="center" shrinkToFit="1"/>
    </xf>
    <xf numFmtId="176" fontId="11" fillId="5" borderId="21" xfId="1" applyNumberFormat="1" applyFont="1" applyFill="1" applyBorder="1" applyAlignment="1">
      <alignment vertical="center" shrinkToFit="1"/>
    </xf>
    <xf numFmtId="176" fontId="14" fillId="5" borderId="26" xfId="1" applyNumberFormat="1" applyFont="1" applyFill="1" applyBorder="1" applyAlignment="1">
      <alignment horizontal="right" vertical="center" shrinkToFit="1"/>
    </xf>
    <xf numFmtId="176" fontId="14" fillId="5" borderId="0" xfId="1" applyNumberFormat="1" applyFont="1" applyFill="1" applyBorder="1" applyAlignment="1">
      <alignment horizontal="right" vertical="center" shrinkToFit="1"/>
    </xf>
    <xf numFmtId="176" fontId="14" fillId="5" borderId="27" xfId="1" applyNumberFormat="1" applyFont="1" applyFill="1" applyBorder="1" applyAlignment="1">
      <alignment horizontal="right"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horizontal="right" vertical="center" wrapText="1"/>
    </xf>
    <xf numFmtId="176" fontId="14" fillId="5" borderId="30" xfId="1" applyNumberFormat="1" applyFont="1" applyFill="1" applyBorder="1" applyAlignment="1">
      <alignment horizontal="right" vertical="center" wrapText="1"/>
    </xf>
    <xf numFmtId="176" fontId="14" fillId="5" borderId="4" xfId="1" applyNumberFormat="1" applyFont="1" applyFill="1" applyBorder="1" applyAlignment="1">
      <alignment horizontal="right" vertical="center" wrapText="1"/>
    </xf>
    <xf numFmtId="176" fontId="14" fillId="5" borderId="28" xfId="1" applyNumberFormat="1" applyFont="1" applyFill="1" applyBorder="1" applyAlignment="1">
      <alignment horizontal="right" vertical="center" wrapText="1"/>
    </xf>
    <xf numFmtId="38" fontId="14" fillId="5" borderId="20" xfId="1" applyFont="1" applyFill="1" applyBorder="1" applyAlignment="1">
      <alignment horizontal="right" vertical="center" wrapText="1"/>
    </xf>
    <xf numFmtId="38" fontId="14" fillId="5" borderId="2" xfId="1" applyFont="1" applyFill="1" applyBorder="1" applyAlignment="1">
      <alignment horizontal="right" vertical="center" wrapText="1"/>
    </xf>
    <xf numFmtId="38" fontId="14" fillId="5" borderId="23" xfId="1" applyFont="1" applyFill="1" applyBorder="1" applyAlignment="1">
      <alignment horizontal="right" vertical="center" wrapText="1"/>
    </xf>
    <xf numFmtId="38" fontId="14" fillId="5" borderId="24" xfId="1" applyFont="1" applyFill="1" applyBorder="1" applyAlignment="1">
      <alignment horizontal="right" vertical="center" wrapText="1"/>
    </xf>
    <xf numFmtId="38" fontId="14" fillId="5" borderId="25" xfId="1" applyFont="1" applyFill="1" applyBorder="1" applyAlignment="1">
      <alignment horizontal="right" vertical="center" wrapText="1"/>
    </xf>
    <xf numFmtId="176" fontId="11" fillId="5" borderId="20" xfId="1" applyNumberFormat="1" applyFont="1" applyFill="1" applyBorder="1" applyAlignment="1">
      <alignment horizontal="right" vertical="center" wrapText="1"/>
    </xf>
    <xf numFmtId="176" fontId="11" fillId="5" borderId="2" xfId="1" applyNumberFormat="1" applyFont="1" applyFill="1" applyBorder="1" applyAlignment="1">
      <alignment horizontal="right" vertical="center" wrapText="1"/>
    </xf>
    <xf numFmtId="38" fontId="14" fillId="5" borderId="38" xfId="1" applyFont="1" applyFill="1" applyBorder="1" applyAlignment="1">
      <alignment horizontal="right" vertical="center" wrapText="1"/>
    </xf>
    <xf numFmtId="38" fontId="14" fillId="5" borderId="18" xfId="1" applyFont="1" applyFill="1" applyBorder="1" applyAlignment="1">
      <alignment horizontal="right" vertical="center" wrapText="1"/>
    </xf>
    <xf numFmtId="176" fontId="11" fillId="5" borderId="30" xfId="1" applyNumberFormat="1" applyFont="1" applyFill="1" applyBorder="1" applyAlignment="1">
      <alignment horizontal="right" vertical="center" shrinkToFit="1"/>
    </xf>
    <xf numFmtId="176" fontId="11" fillId="5" borderId="4" xfId="1" applyNumberFormat="1" applyFont="1" applyFill="1" applyBorder="1" applyAlignment="1">
      <alignment horizontal="right" vertical="center" shrinkToFit="1"/>
    </xf>
    <xf numFmtId="176" fontId="11" fillId="5" borderId="28" xfId="1" applyNumberFormat="1" applyFont="1" applyFill="1" applyBorder="1" applyAlignment="1">
      <alignment horizontal="right" vertical="center" shrinkToFit="1"/>
    </xf>
    <xf numFmtId="38" fontId="14" fillId="5" borderId="38" xfId="1" applyFont="1" applyFill="1" applyBorder="1" applyAlignment="1">
      <alignment horizontal="right" vertical="center" shrinkToFit="1"/>
    </xf>
    <xf numFmtId="38" fontId="14" fillId="5" borderId="18" xfId="1" applyFont="1" applyFill="1" applyBorder="1" applyAlignment="1">
      <alignment horizontal="right" vertical="center" shrinkToFit="1"/>
    </xf>
    <xf numFmtId="38" fontId="14" fillId="5" borderId="22" xfId="1" applyFont="1" applyFill="1" applyBorder="1" applyAlignment="1">
      <alignment horizontal="right" vertical="center" shrinkToFit="1"/>
    </xf>
    <xf numFmtId="38" fontId="14" fillId="5" borderId="23" xfId="1" applyFont="1" applyFill="1" applyBorder="1" applyAlignment="1">
      <alignment horizontal="right" vertical="center" shrinkToFit="1"/>
    </xf>
    <xf numFmtId="38" fontId="14" fillId="5" borderId="24" xfId="1" applyFont="1" applyFill="1" applyBorder="1" applyAlignment="1">
      <alignment horizontal="right" vertical="center" shrinkToFit="1"/>
    </xf>
    <xf numFmtId="38" fontId="14" fillId="5" borderId="25" xfId="1" applyFont="1" applyFill="1" applyBorder="1" applyAlignment="1">
      <alignment horizontal="right" vertical="center" shrinkToFit="1"/>
    </xf>
  </cellXfs>
  <cellStyles count="4">
    <cellStyle name="Excel Built-in Comma [0]" xfId="2"/>
    <cellStyle name="Excel Built-in Normal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ahana2/Desktop/&#35352;&#20837;&#29992;NPO&#27861;&#20154;&#20250;&#35336;&#22522;&#28310;&#12288;&#27096;&#24335;&#12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H22"/>
      <sheetName val="５活動計算書H23"/>
      <sheetName val="５活動計算書H24"/>
      <sheetName val="５活動計算書H25年度"/>
      <sheetName val="５活動計算書H25 (2)"/>
      <sheetName val="６貸借対照表H25年度"/>
      <sheetName val="６貸借対照表H25年度 (2)"/>
      <sheetName val="６貸借対照表H25 (2)"/>
      <sheetName val="６貸借対照表H24"/>
      <sheetName val="６貸借対照表H23."/>
      <sheetName val="６貸借対照表H22"/>
      <sheetName val="7注記"/>
      <sheetName val="８財産目録H25年度"/>
      <sheetName val="８財産目録H25 (2)"/>
      <sheetName val="８財産目録H24"/>
      <sheetName val="８財産目録H23"/>
      <sheetName val="８財産目録H22"/>
    </sheetNames>
    <sheetDataSet>
      <sheetData sheetId="0">
        <row r="7">
          <cell r="F7" t="str">
            <v>年</v>
          </cell>
          <cell r="H7" t="str">
            <v>月</v>
          </cell>
          <cell r="J7" t="str">
            <v>日</v>
          </cell>
          <cell r="K7" t="str">
            <v>～</v>
          </cell>
          <cell r="N7" t="str">
            <v>年</v>
          </cell>
          <cell r="P7" t="str">
            <v>月</v>
          </cell>
          <cell r="R7" t="str">
            <v>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topLeftCell="A19" zoomScaleNormal="100" workbookViewId="0">
      <selection activeCell="Q12" sqref="Q12:T12"/>
    </sheetView>
  </sheetViews>
  <sheetFormatPr defaultRowHeight="13.5" x14ac:dyDescent="0.15"/>
  <cols>
    <col min="1" max="1" width="3.625" style="6" customWidth="1"/>
    <col min="2" max="4" width="2.625" style="6" customWidth="1"/>
    <col min="5" max="26" width="3.625" style="6" customWidth="1"/>
    <col min="27" max="16384" width="9" style="6"/>
  </cols>
  <sheetData>
    <row r="1" spans="2:26" ht="18" customHeight="1" x14ac:dyDescent="0.15"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2:26" s="11" customFormat="1" ht="21" customHeight="1" x14ac:dyDescent="0.15">
      <c r="B2" s="7" t="s">
        <v>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2:26" s="11" customFormat="1" ht="18" customHeight="1" x14ac:dyDescent="0.15">
      <c r="B3" s="12"/>
      <c r="C3" s="13"/>
      <c r="D3" s="13"/>
      <c r="E3" s="13"/>
      <c r="F3" s="14">
        <v>25</v>
      </c>
      <c r="G3" s="14"/>
      <c r="H3" s="15" t="str">
        <f>+[1]基礎データ!F7</f>
        <v>年</v>
      </c>
      <c r="I3" s="16">
        <v>4</v>
      </c>
      <c r="J3" s="15" t="str">
        <f>+[1]基礎データ!H7</f>
        <v>月</v>
      </c>
      <c r="K3" s="16">
        <v>1</v>
      </c>
      <c r="L3" s="15" t="str">
        <f>+[1]基礎データ!J7</f>
        <v>日</v>
      </c>
      <c r="M3" s="17" t="str">
        <f>+[1]基礎データ!K7</f>
        <v>～</v>
      </c>
      <c r="N3" s="14">
        <v>26</v>
      </c>
      <c r="O3" s="14"/>
      <c r="P3" s="15" t="str">
        <f>+[1]基礎データ!N7</f>
        <v>年</v>
      </c>
      <c r="Q3" s="16">
        <v>3</v>
      </c>
      <c r="R3" s="15" t="str">
        <f>+[1]基礎データ!P7</f>
        <v>月</v>
      </c>
      <c r="S3" s="16">
        <v>31</v>
      </c>
      <c r="T3" s="15" t="str">
        <f>+[1]基礎データ!R7</f>
        <v>日</v>
      </c>
      <c r="U3" s="18" t="s">
        <v>3</v>
      </c>
      <c r="V3" s="18"/>
      <c r="W3" s="19"/>
      <c r="X3" s="19"/>
      <c r="Y3" s="20"/>
      <c r="Z3" s="21"/>
    </row>
    <row r="4" spans="2:26" s="26" customFormat="1" ht="15" customHeight="1" x14ac:dyDescent="0.15">
      <c r="B4" s="22" t="s">
        <v>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</row>
    <row r="5" spans="2:26" s="11" customFormat="1" ht="15.75" customHeight="1" x14ac:dyDescent="0.15">
      <c r="B5" s="27" t="s">
        <v>5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6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</row>
    <row r="6" spans="2:26" s="26" customFormat="1" ht="13.5" customHeight="1" x14ac:dyDescent="0.15">
      <c r="B6" s="35" t="s">
        <v>7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</row>
    <row r="7" spans="2:26" s="26" customFormat="1" ht="13.5" customHeight="1" x14ac:dyDescent="0.15">
      <c r="B7" s="45"/>
      <c r="C7" s="46" t="s">
        <v>8</v>
      </c>
      <c r="D7" s="47" t="s">
        <v>9</v>
      </c>
      <c r="E7" s="48"/>
      <c r="F7" s="48"/>
      <c r="G7" s="48"/>
      <c r="H7" s="49"/>
      <c r="I7" s="49"/>
      <c r="J7" s="49"/>
      <c r="K7" s="49"/>
      <c r="L7" s="49"/>
      <c r="M7" s="50"/>
      <c r="N7" s="51"/>
      <c r="O7" s="51"/>
      <c r="P7" s="52"/>
      <c r="Q7" s="50"/>
      <c r="R7" s="51"/>
      <c r="S7" s="51"/>
      <c r="T7" s="52"/>
      <c r="U7" s="50"/>
      <c r="V7" s="51"/>
      <c r="W7" s="51"/>
      <c r="X7" s="52"/>
      <c r="Y7" s="44"/>
    </row>
    <row r="8" spans="2:26" s="26" customFormat="1" ht="13.5" customHeight="1" x14ac:dyDescent="0.15">
      <c r="B8" s="53"/>
      <c r="C8" s="54"/>
      <c r="D8" s="55" t="s">
        <v>10</v>
      </c>
      <c r="E8" s="56"/>
      <c r="F8" s="56"/>
      <c r="G8" s="56"/>
      <c r="H8" s="56"/>
      <c r="I8" s="56"/>
      <c r="J8" s="56"/>
      <c r="K8" s="56"/>
      <c r="L8" s="57"/>
      <c r="M8" s="50"/>
      <c r="N8" s="51"/>
      <c r="O8" s="51"/>
      <c r="P8" s="52"/>
      <c r="Q8" s="50"/>
      <c r="R8" s="51"/>
      <c r="S8" s="51"/>
      <c r="T8" s="52"/>
      <c r="U8" s="50"/>
      <c r="V8" s="51"/>
      <c r="W8" s="51"/>
      <c r="X8" s="52"/>
      <c r="Y8" s="44"/>
    </row>
    <row r="9" spans="2:26" s="26" customFormat="1" ht="12.75" customHeight="1" x14ac:dyDescent="0.15">
      <c r="B9" s="53"/>
      <c r="C9" s="54"/>
      <c r="D9" s="55" t="s">
        <v>11</v>
      </c>
      <c r="E9" s="56"/>
      <c r="F9" s="56"/>
      <c r="G9" s="56"/>
      <c r="H9" s="56"/>
      <c r="I9" s="56"/>
      <c r="J9" s="56"/>
      <c r="K9" s="56"/>
      <c r="L9" s="57"/>
      <c r="M9" s="58">
        <v>3000</v>
      </c>
      <c r="N9" s="59"/>
      <c r="O9" s="59"/>
      <c r="P9" s="60"/>
      <c r="Q9" s="61">
        <f>SUM(M8:P9)</f>
        <v>3000</v>
      </c>
      <c r="R9" s="62"/>
      <c r="S9" s="62"/>
      <c r="T9" s="63"/>
      <c r="U9" s="50"/>
      <c r="V9" s="51"/>
      <c r="W9" s="51"/>
      <c r="X9" s="52"/>
      <c r="Y9" s="44"/>
    </row>
    <row r="10" spans="2:26" s="26" customFormat="1" ht="12.75" customHeight="1" x14ac:dyDescent="0.15">
      <c r="B10" s="53"/>
      <c r="C10" s="54"/>
      <c r="D10" s="64"/>
      <c r="E10" s="65"/>
      <c r="F10" s="65"/>
      <c r="G10" s="65"/>
      <c r="H10" s="65"/>
      <c r="I10" s="65"/>
      <c r="J10" s="65"/>
      <c r="K10" s="65"/>
      <c r="L10" s="65"/>
      <c r="M10" s="66"/>
      <c r="N10" s="67"/>
      <c r="O10" s="67"/>
      <c r="P10" s="68"/>
      <c r="Q10" s="69"/>
      <c r="R10" s="70"/>
      <c r="S10" s="70"/>
      <c r="T10" s="71"/>
      <c r="U10" s="72"/>
      <c r="V10" s="73"/>
      <c r="W10" s="73"/>
      <c r="X10" s="74"/>
      <c r="Y10" s="44"/>
    </row>
    <row r="11" spans="2:26" s="26" customFormat="1" ht="13.5" customHeight="1" x14ac:dyDescent="0.15">
      <c r="B11" s="45"/>
      <c r="C11" s="46" t="s">
        <v>12</v>
      </c>
      <c r="D11" s="55" t="s">
        <v>13</v>
      </c>
      <c r="E11" s="56"/>
      <c r="F11" s="56"/>
      <c r="G11" s="56"/>
      <c r="H11" s="56"/>
      <c r="I11" s="56"/>
      <c r="J11" s="56"/>
      <c r="K11" s="56"/>
      <c r="L11" s="57"/>
      <c r="M11" s="50"/>
      <c r="N11" s="51"/>
      <c r="O11" s="51"/>
      <c r="P11" s="52"/>
      <c r="Q11" s="61"/>
      <c r="R11" s="62"/>
      <c r="S11" s="62"/>
      <c r="T11" s="63"/>
      <c r="U11" s="50"/>
      <c r="V11" s="51"/>
      <c r="W11" s="51"/>
      <c r="X11" s="52"/>
      <c r="Y11" s="44"/>
    </row>
    <row r="12" spans="2:26" s="26" customFormat="1" ht="13.5" customHeight="1" x14ac:dyDescent="0.15">
      <c r="B12" s="53"/>
      <c r="C12" s="54"/>
      <c r="D12" s="55" t="s">
        <v>13</v>
      </c>
      <c r="E12" s="56"/>
      <c r="F12" s="56"/>
      <c r="G12" s="56"/>
      <c r="H12" s="56"/>
      <c r="I12" s="56"/>
      <c r="J12" s="56"/>
      <c r="K12" s="56"/>
      <c r="L12" s="57"/>
      <c r="M12" s="58">
        <v>4162100</v>
      </c>
      <c r="N12" s="59"/>
      <c r="O12" s="59"/>
      <c r="P12" s="60"/>
      <c r="Q12" s="61">
        <f>SUM(M12+M11)</f>
        <v>4162100</v>
      </c>
      <c r="R12" s="62"/>
      <c r="S12" s="62"/>
      <c r="T12" s="63"/>
      <c r="U12" s="50"/>
      <c r="V12" s="51"/>
      <c r="W12" s="51"/>
      <c r="X12" s="52"/>
      <c r="Y12" s="44"/>
    </row>
    <row r="13" spans="2:26" s="26" customFormat="1" ht="13.5" customHeight="1" x14ac:dyDescent="0.15">
      <c r="B13" s="45"/>
      <c r="C13" s="46" t="s">
        <v>14</v>
      </c>
      <c r="D13" s="47" t="s">
        <v>15</v>
      </c>
      <c r="E13" s="48"/>
      <c r="F13" s="48"/>
      <c r="G13" s="48"/>
      <c r="H13" s="49"/>
      <c r="I13" s="49"/>
      <c r="J13" s="49"/>
      <c r="K13" s="49"/>
      <c r="L13" s="49"/>
      <c r="M13" s="50"/>
      <c r="N13" s="51"/>
      <c r="O13" s="51"/>
      <c r="P13" s="52"/>
      <c r="Q13" s="61"/>
      <c r="R13" s="62"/>
      <c r="S13" s="62"/>
      <c r="T13" s="63"/>
      <c r="U13" s="50"/>
      <c r="V13" s="51"/>
      <c r="W13" s="51"/>
      <c r="X13" s="52"/>
      <c r="Y13" s="44"/>
    </row>
    <row r="14" spans="2:26" s="26" customFormat="1" ht="13.5" customHeight="1" x14ac:dyDescent="0.15">
      <c r="B14" s="53"/>
      <c r="C14" s="54"/>
      <c r="D14" s="55" t="s">
        <v>16</v>
      </c>
      <c r="E14" s="56"/>
      <c r="F14" s="56"/>
      <c r="G14" s="56"/>
      <c r="H14" s="56"/>
      <c r="I14" s="56"/>
      <c r="J14" s="56"/>
      <c r="K14" s="56"/>
      <c r="L14" s="57"/>
      <c r="M14" s="50">
        <v>6376194</v>
      </c>
      <c r="N14" s="51"/>
      <c r="O14" s="51"/>
      <c r="P14" s="52"/>
      <c r="Q14" s="61"/>
      <c r="R14" s="62"/>
      <c r="S14" s="62"/>
      <c r="T14" s="63"/>
      <c r="U14" s="50"/>
      <c r="V14" s="51"/>
      <c r="W14" s="51"/>
      <c r="X14" s="52"/>
      <c r="Y14" s="44"/>
    </row>
    <row r="15" spans="2:26" s="26" customFormat="1" ht="13.5" customHeight="1" x14ac:dyDescent="0.15">
      <c r="B15" s="53"/>
      <c r="C15" s="54"/>
      <c r="D15" s="55" t="s">
        <v>17</v>
      </c>
      <c r="E15" s="56"/>
      <c r="F15" s="56"/>
      <c r="G15" s="56"/>
      <c r="H15" s="56"/>
      <c r="I15" s="56"/>
      <c r="J15" s="56"/>
      <c r="K15" s="56"/>
      <c r="L15" s="57"/>
      <c r="M15" s="58">
        <v>0</v>
      </c>
      <c r="N15" s="59"/>
      <c r="O15" s="59"/>
      <c r="P15" s="60"/>
      <c r="Q15" s="61">
        <f>SUM(M14:P15)</f>
        <v>6376194</v>
      </c>
      <c r="R15" s="62"/>
      <c r="S15" s="62"/>
      <c r="T15" s="63"/>
      <c r="U15" s="50"/>
      <c r="V15" s="51"/>
      <c r="W15" s="51"/>
      <c r="X15" s="52"/>
      <c r="Y15" s="44"/>
    </row>
    <row r="16" spans="2:26" s="26" customFormat="1" ht="13.5" customHeight="1" x14ac:dyDescent="0.15">
      <c r="B16" s="45"/>
      <c r="C16" s="46" t="s">
        <v>18</v>
      </c>
      <c r="D16" s="47" t="s">
        <v>19</v>
      </c>
      <c r="E16" s="48"/>
      <c r="F16" s="48"/>
      <c r="G16" s="48"/>
      <c r="H16" s="49"/>
      <c r="I16" s="49"/>
      <c r="J16" s="49"/>
      <c r="K16" s="49"/>
      <c r="L16" s="49"/>
      <c r="M16" s="50"/>
      <c r="N16" s="51"/>
      <c r="O16" s="51"/>
      <c r="P16" s="52"/>
      <c r="Q16" s="61"/>
      <c r="R16" s="62"/>
      <c r="S16" s="62"/>
      <c r="T16" s="63"/>
      <c r="U16" s="50"/>
      <c r="V16" s="51"/>
      <c r="W16" s="51"/>
      <c r="X16" s="52"/>
      <c r="Y16" s="44"/>
    </row>
    <row r="17" spans="2:26" s="26" customFormat="1" ht="13.5" customHeight="1" x14ac:dyDescent="0.15">
      <c r="B17" s="53"/>
      <c r="C17" s="54"/>
      <c r="D17" s="75" t="s">
        <v>20</v>
      </c>
      <c r="E17" s="76"/>
      <c r="F17" s="76"/>
      <c r="G17" s="76"/>
      <c r="H17" s="76"/>
      <c r="I17" s="76"/>
      <c r="J17" s="76"/>
      <c r="K17" s="76"/>
      <c r="L17" s="77"/>
      <c r="M17" s="50">
        <v>33</v>
      </c>
      <c r="N17" s="51"/>
      <c r="O17" s="51"/>
      <c r="P17" s="52"/>
      <c r="Q17" s="61"/>
      <c r="R17" s="62"/>
      <c r="S17" s="62"/>
      <c r="T17" s="63"/>
      <c r="U17" s="50"/>
      <c r="V17" s="51"/>
      <c r="W17" s="51"/>
      <c r="X17" s="52"/>
      <c r="Y17" s="44"/>
    </row>
    <row r="18" spans="2:26" s="26" customFormat="1" ht="13.5" customHeight="1" x14ac:dyDescent="0.15">
      <c r="B18" s="53"/>
      <c r="C18" s="54"/>
      <c r="D18" s="75" t="s">
        <v>21</v>
      </c>
      <c r="E18" s="76"/>
      <c r="F18" s="76"/>
      <c r="G18" s="76"/>
      <c r="H18" s="76"/>
      <c r="I18" s="76"/>
      <c r="J18" s="76"/>
      <c r="K18" s="76"/>
      <c r="L18" s="77"/>
      <c r="M18" s="50">
        <v>0</v>
      </c>
      <c r="N18" s="51"/>
      <c r="O18" s="51"/>
      <c r="P18" s="52"/>
      <c r="Q18" s="61"/>
      <c r="R18" s="62"/>
      <c r="S18" s="62"/>
      <c r="T18" s="63"/>
      <c r="U18" s="50"/>
      <c r="V18" s="51"/>
      <c r="W18" s="51"/>
      <c r="X18" s="52"/>
      <c r="Y18" s="44"/>
    </row>
    <row r="19" spans="2:26" s="26" customFormat="1" ht="13.5" customHeight="1" x14ac:dyDescent="0.15">
      <c r="B19" s="53"/>
      <c r="C19" s="54"/>
      <c r="D19" s="78" t="s">
        <v>22</v>
      </c>
      <c r="E19" s="79"/>
      <c r="F19" s="79"/>
      <c r="G19" s="79"/>
      <c r="H19" s="79"/>
      <c r="I19" s="79"/>
      <c r="J19" s="79"/>
      <c r="K19" s="79"/>
      <c r="L19" s="80"/>
      <c r="M19" s="58">
        <v>10000</v>
      </c>
      <c r="N19" s="59"/>
      <c r="O19" s="59"/>
      <c r="P19" s="60"/>
      <c r="Q19" s="81">
        <f>SUM(M17:P19)</f>
        <v>10033</v>
      </c>
      <c r="R19" s="82"/>
      <c r="S19" s="82"/>
      <c r="T19" s="83"/>
      <c r="U19" s="50"/>
      <c r="V19" s="51"/>
      <c r="W19" s="51"/>
      <c r="X19" s="52"/>
      <c r="Y19" s="44"/>
    </row>
    <row r="20" spans="2:26" s="26" customFormat="1" ht="13.5" customHeight="1" x14ac:dyDescent="0.15">
      <c r="B20" s="84" t="s">
        <v>23</v>
      </c>
      <c r="C20" s="85"/>
      <c r="D20" s="85"/>
      <c r="E20" s="85"/>
      <c r="F20" s="85"/>
      <c r="G20" s="85"/>
      <c r="H20" s="86"/>
      <c r="I20" s="86"/>
      <c r="J20" s="86"/>
      <c r="K20" s="86"/>
      <c r="L20" s="86"/>
      <c r="M20" s="61"/>
      <c r="N20" s="62"/>
      <c r="O20" s="62"/>
      <c r="P20" s="63"/>
      <c r="Q20" s="87"/>
      <c r="R20" s="88"/>
      <c r="S20" s="88"/>
      <c r="T20" s="89"/>
      <c r="U20" s="61">
        <f>SUM(Q8:T19)</f>
        <v>10551327</v>
      </c>
      <c r="V20" s="62"/>
      <c r="W20" s="62"/>
      <c r="X20" s="63"/>
      <c r="Y20" s="44"/>
    </row>
    <row r="21" spans="2:26" s="26" customFormat="1" ht="13.5" customHeight="1" x14ac:dyDescent="0.15">
      <c r="B21" s="90" t="s">
        <v>24</v>
      </c>
      <c r="C21" s="91"/>
      <c r="D21" s="91"/>
      <c r="E21" s="91"/>
      <c r="F21" s="91"/>
      <c r="G21" s="91"/>
      <c r="H21" s="92"/>
      <c r="I21" s="92"/>
      <c r="J21" s="92"/>
      <c r="K21" s="92"/>
      <c r="L21" s="92"/>
      <c r="M21" s="61"/>
      <c r="N21" s="62"/>
      <c r="O21" s="62"/>
      <c r="P21" s="63"/>
      <c r="Q21" s="61"/>
      <c r="R21" s="62"/>
      <c r="S21" s="62"/>
      <c r="T21" s="63"/>
      <c r="U21" s="61"/>
      <c r="V21" s="62"/>
      <c r="W21" s="62"/>
      <c r="X21" s="63"/>
      <c r="Y21" s="44"/>
    </row>
    <row r="22" spans="2:26" s="26" customFormat="1" ht="13.5" customHeight="1" x14ac:dyDescent="0.15">
      <c r="B22" s="45"/>
      <c r="C22" s="46" t="s">
        <v>8</v>
      </c>
      <c r="D22" s="47" t="s">
        <v>25</v>
      </c>
      <c r="E22" s="48"/>
      <c r="F22" s="48"/>
      <c r="G22" s="48"/>
      <c r="H22" s="49"/>
      <c r="I22" s="49"/>
      <c r="J22" s="49"/>
      <c r="K22" s="49"/>
      <c r="L22" s="49"/>
      <c r="M22" s="50"/>
      <c r="N22" s="51"/>
      <c r="O22" s="51"/>
      <c r="P22" s="52"/>
      <c r="Q22" s="50"/>
      <c r="R22" s="51"/>
      <c r="S22" s="51"/>
      <c r="T22" s="52"/>
      <c r="U22" s="50"/>
      <c r="V22" s="51"/>
      <c r="W22" s="51"/>
      <c r="X22" s="52"/>
      <c r="Y22" s="44"/>
    </row>
    <row r="23" spans="2:26" s="26" customFormat="1" ht="13.5" customHeight="1" x14ac:dyDescent="0.15">
      <c r="B23" s="53"/>
      <c r="C23" s="54"/>
      <c r="D23" s="93" t="s">
        <v>26</v>
      </c>
      <c r="E23" s="94"/>
      <c r="F23" s="94"/>
      <c r="G23" s="94"/>
      <c r="H23" s="94"/>
      <c r="I23" s="94"/>
      <c r="J23" s="94"/>
      <c r="K23" s="94"/>
      <c r="L23" s="94"/>
      <c r="M23" s="50"/>
      <c r="N23" s="51"/>
      <c r="O23" s="51"/>
      <c r="P23" s="52"/>
      <c r="Q23" s="50"/>
      <c r="R23" s="51"/>
      <c r="S23" s="51"/>
      <c r="T23" s="52"/>
      <c r="U23" s="50"/>
      <c r="V23" s="51"/>
      <c r="W23" s="51"/>
      <c r="X23" s="52"/>
      <c r="Y23" s="44"/>
    </row>
    <row r="24" spans="2:26" s="26" customFormat="1" ht="13.5" customHeight="1" x14ac:dyDescent="0.15">
      <c r="B24" s="53"/>
      <c r="C24" s="54"/>
      <c r="D24" s="95"/>
      <c r="E24" s="55" t="s">
        <v>27</v>
      </c>
      <c r="F24" s="96"/>
      <c r="G24" s="56"/>
      <c r="H24" s="56"/>
      <c r="I24" s="56"/>
      <c r="J24" s="56"/>
      <c r="K24" s="56"/>
      <c r="L24" s="56"/>
      <c r="M24" s="97">
        <v>5852195</v>
      </c>
      <c r="N24" s="98"/>
      <c r="O24" s="98"/>
      <c r="P24" s="99"/>
      <c r="Q24" s="50"/>
      <c r="R24" s="51"/>
      <c r="S24" s="51"/>
      <c r="T24" s="52"/>
      <c r="U24" s="50"/>
      <c r="V24" s="51"/>
      <c r="W24" s="51"/>
      <c r="X24" s="52"/>
      <c r="Y24" s="44"/>
    </row>
    <row r="25" spans="2:26" s="26" customFormat="1" ht="13.5" customHeight="1" x14ac:dyDescent="0.15">
      <c r="B25" s="53"/>
      <c r="C25" s="54"/>
      <c r="D25" s="95"/>
      <c r="E25" s="55" t="s">
        <v>28</v>
      </c>
      <c r="F25" s="96"/>
      <c r="G25" s="56"/>
      <c r="H25" s="56"/>
      <c r="I25" s="56"/>
      <c r="J25" s="56"/>
      <c r="K25" s="56"/>
      <c r="L25" s="56"/>
      <c r="M25" s="100">
        <v>0</v>
      </c>
      <c r="N25" s="101"/>
      <c r="O25" s="101"/>
      <c r="P25" s="102"/>
      <c r="Q25" s="50"/>
      <c r="R25" s="51"/>
      <c r="S25" s="51"/>
      <c r="T25" s="52"/>
      <c r="U25" s="50"/>
      <c r="V25" s="51"/>
      <c r="W25" s="51"/>
      <c r="X25" s="52"/>
      <c r="Y25" s="44"/>
    </row>
    <row r="26" spans="2:26" s="26" customFormat="1" ht="13.5" customHeight="1" x14ac:dyDescent="0.15">
      <c r="B26" s="53"/>
      <c r="C26" s="54"/>
      <c r="D26" s="95"/>
      <c r="E26" s="55"/>
      <c r="F26" s="96"/>
      <c r="G26" s="56"/>
      <c r="H26" s="56"/>
      <c r="I26" s="56"/>
      <c r="J26" s="56"/>
      <c r="K26" s="56"/>
      <c r="L26" s="56"/>
      <c r="M26" s="103">
        <v>0</v>
      </c>
      <c r="N26" s="104"/>
      <c r="O26" s="104"/>
      <c r="P26" s="105"/>
      <c r="Q26" s="50"/>
      <c r="R26" s="51"/>
      <c r="S26" s="51"/>
      <c r="T26" s="52"/>
      <c r="U26" s="50"/>
      <c r="V26" s="51"/>
      <c r="W26" s="51"/>
      <c r="X26" s="52"/>
      <c r="Y26" s="44"/>
    </row>
    <row r="27" spans="2:26" s="26" customFormat="1" ht="13.5" customHeight="1" x14ac:dyDescent="0.15">
      <c r="B27" s="53"/>
      <c r="C27" s="54"/>
      <c r="D27" s="106"/>
      <c r="E27" s="107" t="s">
        <v>29</v>
      </c>
      <c r="F27" s="108"/>
      <c r="G27" s="109"/>
      <c r="H27" s="109"/>
      <c r="I27" s="109"/>
      <c r="J27" s="109"/>
      <c r="K27" s="109"/>
      <c r="L27" s="109"/>
      <c r="M27" s="110">
        <f>SUM(M24:P26)</f>
        <v>5852195</v>
      </c>
      <c r="N27" s="111"/>
      <c r="O27" s="111"/>
      <c r="P27" s="112"/>
      <c r="Q27" s="50"/>
      <c r="R27" s="51"/>
      <c r="S27" s="51"/>
      <c r="T27" s="52"/>
      <c r="U27" s="50"/>
      <c r="V27" s="51"/>
      <c r="W27" s="51"/>
      <c r="X27" s="52"/>
      <c r="Y27" s="44"/>
    </row>
    <row r="28" spans="2:26" s="26" customFormat="1" ht="13.5" customHeight="1" x14ac:dyDescent="0.15">
      <c r="B28" s="53"/>
      <c r="C28" s="54"/>
      <c r="D28" s="47" t="s">
        <v>30</v>
      </c>
      <c r="E28" s="49"/>
      <c r="F28" s="49"/>
      <c r="G28" s="49"/>
      <c r="H28" s="49"/>
      <c r="I28" s="49"/>
      <c r="J28" s="49"/>
      <c r="K28" s="49"/>
      <c r="L28" s="49"/>
      <c r="M28" s="50"/>
      <c r="N28" s="51"/>
      <c r="O28" s="51"/>
      <c r="P28" s="52"/>
      <c r="Q28" s="50"/>
      <c r="R28" s="51"/>
      <c r="S28" s="51"/>
      <c r="T28" s="52"/>
      <c r="U28" s="50"/>
      <c r="V28" s="51"/>
      <c r="W28" s="51"/>
      <c r="X28" s="52"/>
      <c r="Y28" s="44"/>
    </row>
    <row r="29" spans="2:26" s="26" customFormat="1" ht="13.5" customHeight="1" x14ac:dyDescent="0.15">
      <c r="B29" s="53"/>
      <c r="C29" s="54"/>
      <c r="D29" s="106"/>
      <c r="E29" s="55" t="s">
        <v>31</v>
      </c>
      <c r="F29" s="96"/>
      <c r="G29" s="56"/>
      <c r="H29" s="56"/>
      <c r="I29" s="56"/>
      <c r="J29" s="56"/>
      <c r="K29" s="56"/>
      <c r="L29" s="56"/>
      <c r="M29" s="50">
        <v>434811</v>
      </c>
      <c r="N29" s="51"/>
      <c r="O29" s="51"/>
      <c r="P29" s="52"/>
      <c r="Q29" s="50"/>
      <c r="R29" s="51"/>
      <c r="S29" s="51"/>
      <c r="T29" s="52"/>
      <c r="U29" s="50"/>
      <c r="V29" s="51"/>
      <c r="W29" s="51"/>
      <c r="X29" s="52"/>
      <c r="Y29" s="44"/>
    </row>
    <row r="30" spans="2:26" s="26" customFormat="1" ht="13.5" customHeight="1" x14ac:dyDescent="0.15">
      <c r="B30" s="53"/>
      <c r="C30" s="54"/>
      <c r="D30" s="106"/>
      <c r="E30" s="55" t="s">
        <v>32</v>
      </c>
      <c r="F30" s="96"/>
      <c r="G30" s="56"/>
      <c r="H30" s="56"/>
      <c r="I30" s="56"/>
      <c r="J30" s="56"/>
      <c r="K30" s="56"/>
      <c r="L30" s="56"/>
      <c r="M30" s="50">
        <v>467600</v>
      </c>
      <c r="N30" s="51"/>
      <c r="O30" s="51"/>
      <c r="P30" s="52"/>
      <c r="Q30" s="50"/>
      <c r="R30" s="51"/>
      <c r="S30" s="51"/>
      <c r="T30" s="52"/>
      <c r="U30" s="50"/>
      <c r="V30" s="51"/>
      <c r="W30" s="51"/>
      <c r="X30" s="52"/>
      <c r="Y30" s="44"/>
    </row>
    <row r="31" spans="2:26" s="26" customFormat="1" ht="13.5" customHeight="1" x14ac:dyDescent="0.15">
      <c r="B31" s="53"/>
      <c r="C31" s="54"/>
      <c r="D31" s="106"/>
      <c r="E31" s="55" t="s">
        <v>33</v>
      </c>
      <c r="F31" s="96"/>
      <c r="G31" s="56"/>
      <c r="H31" s="56"/>
      <c r="I31" s="56"/>
      <c r="J31" s="56"/>
      <c r="K31" s="56"/>
      <c r="L31" s="56"/>
      <c r="M31" s="50">
        <v>71996</v>
      </c>
      <c r="N31" s="51"/>
      <c r="O31" s="51"/>
      <c r="P31" s="52"/>
      <c r="Q31" s="50"/>
      <c r="R31" s="51"/>
      <c r="S31" s="51"/>
      <c r="T31" s="52"/>
      <c r="U31" s="50"/>
      <c r="V31" s="51"/>
      <c r="W31" s="51"/>
      <c r="X31" s="52"/>
      <c r="Y31" s="44"/>
      <c r="Z31" s="113" t="s">
        <v>34</v>
      </c>
    </row>
    <row r="32" spans="2:26" s="26" customFormat="1" ht="13.5" customHeight="1" x14ac:dyDescent="0.15">
      <c r="B32" s="53"/>
      <c r="C32" s="54"/>
      <c r="D32" s="106"/>
      <c r="E32" s="55" t="s">
        <v>35</v>
      </c>
      <c r="F32" s="96"/>
      <c r="G32" s="56"/>
      <c r="H32" s="56"/>
      <c r="I32" s="56"/>
      <c r="J32" s="56"/>
      <c r="K32" s="56"/>
      <c r="L32" s="56"/>
      <c r="M32" s="50">
        <v>36750</v>
      </c>
      <c r="N32" s="51"/>
      <c r="O32" s="51"/>
      <c r="P32" s="52"/>
      <c r="Q32" s="50"/>
      <c r="R32" s="51"/>
      <c r="S32" s="51"/>
      <c r="T32" s="52"/>
      <c r="U32" s="50"/>
      <c r="V32" s="51"/>
      <c r="W32" s="51"/>
      <c r="X32" s="52"/>
      <c r="Y32" s="44"/>
      <c r="Z32" s="113" t="s">
        <v>34</v>
      </c>
    </row>
    <row r="33" spans="2:25" s="26" customFormat="1" ht="13.5" customHeight="1" x14ac:dyDescent="0.15">
      <c r="B33" s="53"/>
      <c r="C33" s="54"/>
      <c r="D33" s="106"/>
      <c r="E33" s="114" t="s">
        <v>36</v>
      </c>
      <c r="F33" s="115"/>
      <c r="G33" s="116"/>
      <c r="H33" s="116"/>
      <c r="I33" s="116"/>
      <c r="J33" s="116"/>
      <c r="K33" s="116"/>
      <c r="L33" s="116"/>
      <c r="M33" s="50">
        <v>52918</v>
      </c>
      <c r="N33" s="51"/>
      <c r="O33" s="51"/>
      <c r="P33" s="52"/>
      <c r="Q33" s="50"/>
      <c r="R33" s="51"/>
      <c r="S33" s="51"/>
      <c r="T33" s="52"/>
      <c r="U33" s="50"/>
      <c r="V33" s="51"/>
      <c r="W33" s="51"/>
      <c r="X33" s="52"/>
      <c r="Y33" s="44"/>
    </row>
    <row r="34" spans="2:25" s="26" customFormat="1" ht="13.5" customHeight="1" x14ac:dyDescent="0.15">
      <c r="B34" s="117" t="s">
        <v>37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20">
        <v>571837</v>
      </c>
      <c r="N34" s="121"/>
      <c r="O34" s="121"/>
      <c r="P34" s="122"/>
      <c r="Q34" s="72"/>
      <c r="R34" s="73"/>
      <c r="S34" s="73"/>
      <c r="T34" s="74"/>
      <c r="U34" s="72"/>
      <c r="V34" s="73"/>
      <c r="W34" s="73"/>
      <c r="X34" s="74"/>
      <c r="Y34" s="44"/>
    </row>
    <row r="35" spans="2:25" s="26" customFormat="1" ht="13.5" customHeight="1" x14ac:dyDescent="0.15">
      <c r="B35" s="53"/>
      <c r="C35" s="54"/>
      <c r="D35" s="123"/>
      <c r="E35" s="85" t="s">
        <v>38</v>
      </c>
      <c r="F35" s="85"/>
      <c r="G35" s="86"/>
      <c r="H35" s="86"/>
      <c r="I35" s="86"/>
      <c r="J35" s="86"/>
      <c r="K35" s="86"/>
      <c r="L35" s="86"/>
      <c r="M35" s="110">
        <f>SUM(M29:P34)</f>
        <v>1635912</v>
      </c>
      <c r="N35" s="111"/>
      <c r="O35" s="111"/>
      <c r="P35" s="112"/>
      <c r="Q35" s="50"/>
      <c r="R35" s="51"/>
      <c r="S35" s="51"/>
      <c r="T35" s="52"/>
      <c r="U35" s="50"/>
      <c r="V35" s="51"/>
      <c r="W35" s="51"/>
      <c r="X35" s="52"/>
      <c r="Y35" s="44"/>
    </row>
    <row r="36" spans="2:25" s="26" customFormat="1" ht="13.5" customHeight="1" x14ac:dyDescent="0.15">
      <c r="B36" s="53"/>
      <c r="C36" s="54"/>
      <c r="D36" s="107" t="s">
        <v>39</v>
      </c>
      <c r="E36" s="108"/>
      <c r="F36" s="108"/>
      <c r="G36" s="108"/>
      <c r="H36" s="124"/>
      <c r="I36" s="124"/>
      <c r="J36" s="124"/>
      <c r="K36" s="124"/>
      <c r="L36" s="124"/>
      <c r="M36" s="61"/>
      <c r="N36" s="62"/>
      <c r="O36" s="62"/>
      <c r="P36" s="63"/>
      <c r="Q36" s="61">
        <f>+M27+M35</f>
        <v>7488107</v>
      </c>
      <c r="R36" s="62"/>
      <c r="S36" s="62"/>
      <c r="T36" s="63"/>
      <c r="U36" s="50"/>
      <c r="V36" s="51"/>
      <c r="W36" s="51"/>
      <c r="X36" s="52"/>
      <c r="Y36" s="44"/>
    </row>
    <row r="37" spans="2:25" s="26" customFormat="1" ht="13.5" customHeight="1" x14ac:dyDescent="0.15">
      <c r="B37" s="45"/>
      <c r="C37" s="46" t="s">
        <v>12</v>
      </c>
      <c r="D37" s="47" t="s">
        <v>40</v>
      </c>
      <c r="E37" s="48"/>
      <c r="F37" s="48"/>
      <c r="G37" s="48"/>
      <c r="H37" s="49"/>
      <c r="I37" s="49"/>
      <c r="J37" s="49"/>
      <c r="K37" s="49"/>
      <c r="L37" s="49"/>
      <c r="M37" s="50"/>
      <c r="N37" s="51"/>
      <c r="O37" s="51"/>
      <c r="P37" s="52"/>
      <c r="Q37" s="50"/>
      <c r="R37" s="51"/>
      <c r="S37" s="51"/>
      <c r="T37" s="52"/>
      <c r="U37" s="50"/>
      <c r="V37" s="51"/>
      <c r="W37" s="51"/>
      <c r="X37" s="52"/>
      <c r="Y37" s="44"/>
    </row>
    <row r="38" spans="2:25" s="26" customFormat="1" ht="13.5" customHeight="1" x14ac:dyDescent="0.15">
      <c r="B38" s="53"/>
      <c r="C38" s="54"/>
      <c r="D38" s="93" t="s">
        <v>26</v>
      </c>
      <c r="E38" s="125"/>
      <c r="F38" s="125"/>
      <c r="G38" s="125"/>
      <c r="H38" s="125"/>
      <c r="I38" s="125"/>
      <c r="J38" s="125"/>
      <c r="K38" s="125"/>
      <c r="L38" s="125"/>
      <c r="M38" s="97"/>
      <c r="N38" s="98"/>
      <c r="O38" s="98"/>
      <c r="P38" s="99"/>
      <c r="Q38" s="50"/>
      <c r="R38" s="51"/>
      <c r="S38" s="51"/>
      <c r="T38" s="52"/>
      <c r="U38" s="50"/>
      <c r="V38" s="51"/>
      <c r="W38" s="51"/>
      <c r="X38" s="52"/>
      <c r="Y38" s="44"/>
    </row>
    <row r="39" spans="2:25" s="26" customFormat="1" ht="13.5" customHeight="1" x14ac:dyDescent="0.15">
      <c r="B39" s="53"/>
      <c r="C39" s="54"/>
      <c r="D39" s="95"/>
      <c r="E39" s="126" t="s">
        <v>41</v>
      </c>
      <c r="F39" s="126"/>
      <c r="G39" s="126"/>
      <c r="H39" s="126"/>
      <c r="I39" s="126"/>
      <c r="J39" s="126"/>
      <c r="K39" s="126"/>
      <c r="L39" s="126"/>
      <c r="M39" s="97">
        <v>600000</v>
      </c>
      <c r="N39" s="98"/>
      <c r="O39" s="98"/>
      <c r="P39" s="99"/>
      <c r="Q39" s="72"/>
      <c r="R39" s="73"/>
      <c r="S39" s="73"/>
      <c r="T39" s="74"/>
      <c r="U39" s="72"/>
      <c r="V39" s="73"/>
      <c r="W39" s="73"/>
      <c r="X39" s="74"/>
      <c r="Y39" s="44"/>
    </row>
    <row r="40" spans="2:25" s="26" customFormat="1" ht="13.5" customHeight="1" x14ac:dyDescent="0.15">
      <c r="B40" s="53"/>
      <c r="C40" s="127" t="s">
        <v>42</v>
      </c>
      <c r="D40" s="128"/>
      <c r="E40" s="128"/>
      <c r="F40" s="128"/>
      <c r="G40" s="128"/>
      <c r="H40" s="128"/>
      <c r="I40" s="128"/>
      <c r="J40" s="128"/>
      <c r="K40" s="128"/>
      <c r="L40" s="129"/>
      <c r="M40" s="103">
        <v>10000</v>
      </c>
      <c r="N40" s="104"/>
      <c r="O40" s="104"/>
      <c r="P40" s="105"/>
      <c r="Q40" s="72"/>
      <c r="R40" s="73"/>
      <c r="S40" s="73"/>
      <c r="T40" s="74"/>
      <c r="U40" s="72"/>
      <c r="V40" s="73"/>
      <c r="W40" s="73"/>
      <c r="X40" s="74"/>
      <c r="Y40" s="44"/>
    </row>
    <row r="41" spans="2:25" s="26" customFormat="1" ht="13.5" customHeight="1" x14ac:dyDescent="0.15">
      <c r="B41" s="53"/>
      <c r="C41" s="54"/>
      <c r="D41" s="106"/>
      <c r="E41" s="130" t="s">
        <v>29</v>
      </c>
      <c r="F41" s="85"/>
      <c r="G41" s="86"/>
      <c r="H41" s="86"/>
      <c r="I41" s="86"/>
      <c r="J41" s="86"/>
      <c r="K41" s="86"/>
      <c r="L41" s="86"/>
      <c r="M41" s="131">
        <f>SUM(M39)+M40</f>
        <v>610000</v>
      </c>
      <c r="N41" s="111"/>
      <c r="O41" s="111"/>
      <c r="P41" s="112"/>
      <c r="Q41" s="50"/>
      <c r="R41" s="51"/>
      <c r="S41" s="51"/>
      <c r="T41" s="52"/>
      <c r="U41" s="50"/>
      <c r="V41" s="51"/>
      <c r="W41" s="51"/>
      <c r="X41" s="52"/>
      <c r="Y41" s="44"/>
    </row>
    <row r="42" spans="2:25" s="26" customFormat="1" ht="13.5" customHeight="1" x14ac:dyDescent="0.15">
      <c r="B42" s="53"/>
      <c r="C42" s="54"/>
      <c r="D42" s="107" t="s">
        <v>30</v>
      </c>
      <c r="E42" s="124"/>
      <c r="F42" s="124"/>
      <c r="G42" s="124"/>
      <c r="H42" s="124"/>
      <c r="I42" s="124"/>
      <c r="J42" s="124"/>
      <c r="K42" s="124"/>
      <c r="L42" s="124"/>
      <c r="M42" s="50"/>
      <c r="N42" s="51"/>
      <c r="O42" s="51"/>
      <c r="P42" s="52"/>
      <c r="Q42" s="50"/>
      <c r="R42" s="51"/>
      <c r="S42" s="51"/>
      <c r="T42" s="52"/>
      <c r="U42" s="50"/>
      <c r="V42" s="51"/>
      <c r="W42" s="51"/>
      <c r="X42" s="52"/>
      <c r="Y42" s="44"/>
    </row>
    <row r="43" spans="2:25" s="26" customFormat="1" ht="13.5" customHeight="1" x14ac:dyDescent="0.15">
      <c r="B43" s="53"/>
      <c r="C43" s="54"/>
      <c r="D43" s="106"/>
      <c r="E43" s="55" t="s">
        <v>33</v>
      </c>
      <c r="F43" s="96"/>
      <c r="G43" s="56"/>
      <c r="H43" s="56"/>
      <c r="I43" s="56"/>
      <c r="J43" s="56"/>
      <c r="K43" s="56"/>
      <c r="L43" s="56"/>
      <c r="M43" s="50">
        <v>230298</v>
      </c>
      <c r="N43" s="51"/>
      <c r="O43" s="51"/>
      <c r="P43" s="52"/>
      <c r="Q43" s="50"/>
      <c r="R43" s="51"/>
      <c r="S43" s="51"/>
      <c r="T43" s="52"/>
      <c r="U43" s="50"/>
      <c r="V43" s="51"/>
      <c r="W43" s="51"/>
      <c r="X43" s="52"/>
      <c r="Y43" s="44"/>
    </row>
    <row r="44" spans="2:25" s="26" customFormat="1" ht="13.5" customHeight="1" x14ac:dyDescent="0.15">
      <c r="B44" s="53"/>
      <c r="C44" s="54"/>
      <c r="D44" s="106"/>
      <c r="E44" s="55" t="s">
        <v>43</v>
      </c>
      <c r="F44" s="96"/>
      <c r="G44" s="56"/>
      <c r="H44" s="56"/>
      <c r="I44" s="56"/>
      <c r="J44" s="56"/>
      <c r="K44" s="56"/>
      <c r="L44" s="56"/>
      <c r="M44" s="50">
        <v>144000</v>
      </c>
      <c r="N44" s="51"/>
      <c r="O44" s="51"/>
      <c r="P44" s="52"/>
      <c r="Q44" s="50"/>
      <c r="R44" s="51"/>
      <c r="S44" s="51"/>
      <c r="T44" s="52"/>
      <c r="U44" s="50"/>
      <c r="V44" s="51"/>
      <c r="W44" s="51"/>
      <c r="X44" s="52"/>
      <c r="Y44" s="44"/>
    </row>
    <row r="45" spans="2:25" s="26" customFormat="1" ht="13.5" customHeight="1" x14ac:dyDescent="0.15">
      <c r="B45" s="53"/>
      <c r="C45" s="54"/>
      <c r="D45" s="106"/>
      <c r="E45" s="55" t="s">
        <v>44</v>
      </c>
      <c r="F45" s="96"/>
      <c r="G45" s="56"/>
      <c r="H45" s="56"/>
      <c r="I45" s="56"/>
      <c r="J45" s="56"/>
      <c r="K45" s="56"/>
      <c r="L45" s="56"/>
      <c r="M45" s="50">
        <v>675068</v>
      </c>
      <c r="N45" s="51"/>
      <c r="O45" s="51"/>
      <c r="P45" s="52"/>
      <c r="Q45" s="50"/>
      <c r="R45" s="51"/>
      <c r="S45" s="51"/>
      <c r="T45" s="52"/>
      <c r="U45" s="50"/>
      <c r="V45" s="51"/>
      <c r="W45" s="51"/>
      <c r="X45" s="52"/>
      <c r="Y45" s="44"/>
    </row>
    <row r="46" spans="2:25" s="26" customFormat="1" ht="13.5" customHeight="1" x14ac:dyDescent="0.15">
      <c r="B46" s="132" t="s">
        <v>45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5">
        <v>193880</v>
      </c>
      <c r="N46" s="136"/>
      <c r="O46" s="136"/>
      <c r="P46" s="137"/>
      <c r="Q46" s="72"/>
      <c r="R46" s="73"/>
      <c r="S46" s="73"/>
      <c r="T46" s="74"/>
      <c r="U46" s="72"/>
      <c r="V46" s="73"/>
      <c r="W46" s="73"/>
      <c r="X46" s="74"/>
      <c r="Y46" s="44"/>
    </row>
    <row r="47" spans="2:25" s="26" customFormat="1" ht="13.5" customHeight="1" x14ac:dyDescent="0.15">
      <c r="B47" s="53"/>
      <c r="C47" s="54"/>
      <c r="D47" s="106"/>
      <c r="E47" s="138" t="s">
        <v>46</v>
      </c>
      <c r="F47" s="139"/>
      <c r="G47" s="140"/>
      <c r="H47" s="140"/>
      <c r="I47" s="140"/>
      <c r="J47" s="140"/>
      <c r="K47" s="140"/>
      <c r="L47" s="140"/>
      <c r="M47" s="50">
        <v>4456</v>
      </c>
      <c r="N47" s="51"/>
      <c r="O47" s="51"/>
      <c r="P47" s="52"/>
      <c r="Q47" s="50"/>
      <c r="R47" s="51"/>
      <c r="S47" s="51"/>
      <c r="T47" s="52"/>
      <c r="U47" s="50"/>
      <c r="V47" s="51"/>
      <c r="W47" s="51"/>
      <c r="X47" s="52"/>
      <c r="Y47" s="44"/>
    </row>
    <row r="48" spans="2:25" s="26" customFormat="1" ht="13.5" customHeight="1" x14ac:dyDescent="0.15">
      <c r="B48" s="53"/>
      <c r="C48" s="54"/>
      <c r="D48" s="106"/>
      <c r="E48" s="138" t="s">
        <v>47</v>
      </c>
      <c r="F48" s="139"/>
      <c r="G48" s="140"/>
      <c r="H48" s="140"/>
      <c r="I48" s="140"/>
      <c r="J48" s="140"/>
      <c r="K48" s="140"/>
      <c r="L48" s="140"/>
      <c r="M48" s="58">
        <v>1207417</v>
      </c>
      <c r="N48" s="59"/>
      <c r="O48" s="59"/>
      <c r="P48" s="60"/>
      <c r="Q48" s="50"/>
      <c r="R48" s="51"/>
      <c r="S48" s="51"/>
      <c r="T48" s="52"/>
      <c r="U48" s="50"/>
      <c r="V48" s="51"/>
      <c r="W48" s="51"/>
      <c r="X48" s="52"/>
      <c r="Y48" s="44"/>
    </row>
    <row r="49" spans="2:25" s="26" customFormat="1" ht="13.5" customHeight="1" x14ac:dyDescent="0.15">
      <c r="B49" s="53"/>
      <c r="C49" s="54"/>
      <c r="D49" s="123"/>
      <c r="E49" s="141" t="s">
        <v>38</v>
      </c>
      <c r="F49" s="141"/>
      <c r="G49" s="125"/>
      <c r="H49" s="125"/>
      <c r="I49" s="125"/>
      <c r="J49" s="125"/>
      <c r="K49" s="125"/>
      <c r="L49" s="125"/>
      <c r="M49" s="110">
        <f>SUM(M43:P48)</f>
        <v>2455119</v>
      </c>
      <c r="N49" s="111"/>
      <c r="O49" s="111"/>
      <c r="P49" s="112"/>
      <c r="Q49" s="50"/>
      <c r="R49" s="51"/>
      <c r="S49" s="51"/>
      <c r="T49" s="52"/>
      <c r="U49" s="50"/>
      <c r="V49" s="51"/>
      <c r="W49" s="51"/>
      <c r="X49" s="52"/>
      <c r="Y49" s="44"/>
    </row>
    <row r="50" spans="2:25" s="26" customFormat="1" ht="13.5" customHeight="1" x14ac:dyDescent="0.15">
      <c r="B50" s="53"/>
      <c r="C50" s="54"/>
      <c r="D50" s="107" t="s">
        <v>48</v>
      </c>
      <c r="E50" s="108"/>
      <c r="F50" s="108"/>
      <c r="G50" s="108"/>
      <c r="H50" s="124"/>
      <c r="I50" s="124"/>
      <c r="J50" s="124"/>
      <c r="K50" s="124"/>
      <c r="L50" s="124"/>
      <c r="M50" s="61"/>
      <c r="N50" s="62"/>
      <c r="O50" s="62"/>
      <c r="P50" s="63"/>
      <c r="Q50" s="81">
        <f>+M41+M49</f>
        <v>3065119</v>
      </c>
      <c r="R50" s="82"/>
      <c r="S50" s="82"/>
      <c r="T50" s="83"/>
      <c r="U50" s="50"/>
      <c r="V50" s="51"/>
      <c r="W50" s="51"/>
      <c r="X50" s="52"/>
      <c r="Y50" s="44"/>
    </row>
    <row r="51" spans="2:25" s="26" customFormat="1" ht="13.5" customHeight="1" x14ac:dyDescent="0.15">
      <c r="B51" s="142" t="s">
        <v>49</v>
      </c>
      <c r="C51" s="141"/>
      <c r="D51" s="141"/>
      <c r="E51" s="141"/>
      <c r="F51" s="141"/>
      <c r="G51" s="141"/>
      <c r="H51" s="125"/>
      <c r="I51" s="125"/>
      <c r="J51" s="125"/>
      <c r="K51" s="125"/>
      <c r="L51" s="125"/>
      <c r="M51" s="61"/>
      <c r="N51" s="62"/>
      <c r="O51" s="62"/>
      <c r="P51" s="63"/>
      <c r="Q51" s="61"/>
      <c r="R51" s="62"/>
      <c r="S51" s="62"/>
      <c r="T51" s="63"/>
      <c r="U51" s="81">
        <f>+Q36+Q50</f>
        <v>10553226</v>
      </c>
      <c r="V51" s="82"/>
      <c r="W51" s="82"/>
      <c r="X51" s="83"/>
      <c r="Y51" s="44"/>
    </row>
    <row r="52" spans="2:25" s="26" customFormat="1" ht="13.5" customHeight="1" x14ac:dyDescent="0.15">
      <c r="B52" s="143" t="s">
        <v>50</v>
      </c>
      <c r="C52" s="144"/>
      <c r="D52" s="86" t="s">
        <v>51</v>
      </c>
      <c r="E52" s="145"/>
      <c r="F52" s="145"/>
      <c r="G52" s="145"/>
      <c r="H52" s="145"/>
      <c r="I52" s="145"/>
      <c r="J52" s="145"/>
      <c r="K52" s="145"/>
      <c r="L52" s="146"/>
      <c r="M52" s="61"/>
      <c r="N52" s="62"/>
      <c r="O52" s="62"/>
      <c r="P52" s="63"/>
      <c r="Q52" s="61"/>
      <c r="R52" s="62"/>
      <c r="S52" s="62"/>
      <c r="T52" s="63"/>
      <c r="U52" s="61">
        <f>+U20-U51</f>
        <v>-1899</v>
      </c>
      <c r="V52" s="62"/>
      <c r="W52" s="62"/>
      <c r="X52" s="63"/>
      <c r="Y52" s="44"/>
    </row>
    <row r="53" spans="2:25" s="26" customFormat="1" ht="13.5" customHeight="1" thickBot="1" x14ac:dyDescent="0.2">
      <c r="B53" s="143"/>
      <c r="C53" s="144"/>
      <c r="D53" s="86" t="s">
        <v>52</v>
      </c>
      <c r="E53" s="145"/>
      <c r="F53" s="145"/>
      <c r="G53" s="145"/>
      <c r="H53" s="145"/>
      <c r="I53" s="145"/>
      <c r="J53" s="145"/>
      <c r="K53" s="145"/>
      <c r="L53" s="146"/>
      <c r="M53" s="50"/>
      <c r="N53" s="51"/>
      <c r="O53" s="51"/>
      <c r="P53" s="52"/>
      <c r="Q53" s="50"/>
      <c r="R53" s="51"/>
      <c r="S53" s="51"/>
      <c r="T53" s="52"/>
      <c r="U53" s="147">
        <v>-2568620</v>
      </c>
      <c r="V53" s="148"/>
      <c r="W53" s="148"/>
      <c r="X53" s="149"/>
      <c r="Y53" s="44"/>
    </row>
    <row r="54" spans="2:25" s="26" customFormat="1" ht="13.5" customHeight="1" thickTop="1" thickBot="1" x14ac:dyDescent="0.2">
      <c r="B54" s="150" t="s">
        <v>53</v>
      </c>
      <c r="C54" s="151"/>
      <c r="D54" s="152" t="s">
        <v>54</v>
      </c>
      <c r="E54" s="152"/>
      <c r="F54" s="152"/>
      <c r="G54" s="152"/>
      <c r="H54" s="152"/>
      <c r="I54" s="152"/>
      <c r="J54" s="152"/>
      <c r="K54" s="152"/>
      <c r="L54" s="153"/>
      <c r="M54" s="154"/>
      <c r="N54" s="155"/>
      <c r="O54" s="155"/>
      <c r="P54" s="156"/>
      <c r="Q54" s="154"/>
      <c r="R54" s="155"/>
      <c r="S54" s="155"/>
      <c r="T54" s="156"/>
      <c r="U54" s="147">
        <f>+U52+U53</f>
        <v>-2570519</v>
      </c>
      <c r="V54" s="148"/>
      <c r="W54" s="148"/>
      <c r="X54" s="149"/>
      <c r="Y54" s="44"/>
    </row>
    <row r="55" spans="2:25" s="26" customFormat="1" ht="6" customHeight="1" thickTop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9"/>
      <c r="V55" s="159"/>
      <c r="W55" s="159"/>
      <c r="X55" s="159"/>
      <c r="Y55" s="160"/>
    </row>
    <row r="56" spans="2:25" ht="13.5" customHeight="1" x14ac:dyDescent="0.15">
      <c r="B56" s="161"/>
      <c r="C56" s="161"/>
      <c r="D56" s="161"/>
      <c r="E56" s="162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2:25" x14ac:dyDescent="0.1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</row>
    <row r="58" spans="2:25" x14ac:dyDescent="0.1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</row>
  </sheetData>
  <mergeCells count="196">
    <mergeCell ref="D54:L54"/>
    <mergeCell ref="M54:P54"/>
    <mergeCell ref="Q54:T54"/>
    <mergeCell ref="U54:X54"/>
    <mergeCell ref="B55:X55"/>
    <mergeCell ref="B56:X56"/>
    <mergeCell ref="D52:L52"/>
    <mergeCell ref="M52:P52"/>
    <mergeCell ref="Q52:T52"/>
    <mergeCell ref="U52:X52"/>
    <mergeCell ref="D53:L53"/>
    <mergeCell ref="M53:P53"/>
    <mergeCell ref="Q53:T53"/>
    <mergeCell ref="U53:X53"/>
    <mergeCell ref="D50:L50"/>
    <mergeCell ref="M50:P50"/>
    <mergeCell ref="Q50:T50"/>
    <mergeCell ref="U50:X50"/>
    <mergeCell ref="B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B46:L46"/>
    <mergeCell ref="M46:P46"/>
    <mergeCell ref="E47:L47"/>
    <mergeCell ref="M47:P47"/>
    <mergeCell ref="Q47:T47"/>
    <mergeCell ref="U47:X47"/>
    <mergeCell ref="E44:L44"/>
    <mergeCell ref="M44:P44"/>
    <mergeCell ref="Q44:T44"/>
    <mergeCell ref="U44:X44"/>
    <mergeCell ref="E45:L45"/>
    <mergeCell ref="M45:P45"/>
    <mergeCell ref="Q45:T45"/>
    <mergeCell ref="U45:X45"/>
    <mergeCell ref="D42:L42"/>
    <mergeCell ref="M42:P42"/>
    <mergeCell ref="Q42:T42"/>
    <mergeCell ref="U42:X42"/>
    <mergeCell ref="E43:L43"/>
    <mergeCell ref="M43:P43"/>
    <mergeCell ref="Q43:T43"/>
    <mergeCell ref="U43:X43"/>
    <mergeCell ref="C40:L40"/>
    <mergeCell ref="M40:P40"/>
    <mergeCell ref="E41:L41"/>
    <mergeCell ref="M41:P41"/>
    <mergeCell ref="Q41:T41"/>
    <mergeCell ref="U41:X41"/>
    <mergeCell ref="D38:L38"/>
    <mergeCell ref="M38:P38"/>
    <mergeCell ref="Q38:T38"/>
    <mergeCell ref="U38:X38"/>
    <mergeCell ref="E39:L39"/>
    <mergeCell ref="M39:P39"/>
    <mergeCell ref="D36:L36"/>
    <mergeCell ref="M36:P36"/>
    <mergeCell ref="Q36:T36"/>
    <mergeCell ref="U36:X36"/>
    <mergeCell ref="D37:L37"/>
    <mergeCell ref="M37:P37"/>
    <mergeCell ref="Q37:T37"/>
    <mergeCell ref="U37:X37"/>
    <mergeCell ref="B34:L34"/>
    <mergeCell ref="M34:P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9:L9"/>
    <mergeCell ref="M9:P9"/>
    <mergeCell ref="Q9:T9"/>
    <mergeCell ref="U9:X9"/>
    <mergeCell ref="D11:L11"/>
    <mergeCell ref="M11:P11"/>
    <mergeCell ref="Q11:T11"/>
    <mergeCell ref="U11:X11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zoomScaleNormal="100" workbookViewId="0">
      <selection activeCell="Z9" sqref="Z9"/>
    </sheetView>
  </sheetViews>
  <sheetFormatPr defaultRowHeight="13.5" x14ac:dyDescent="0.15"/>
  <cols>
    <col min="1" max="1" width="3.625" style="6" customWidth="1"/>
    <col min="2" max="4" width="2.625" style="6" customWidth="1"/>
    <col min="5" max="26" width="3.625" style="6" customWidth="1"/>
    <col min="27" max="16384" width="9" style="6"/>
  </cols>
  <sheetData>
    <row r="1" spans="2:26" ht="18" customHeight="1" x14ac:dyDescent="0.15"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2:26" s="11" customFormat="1" ht="21" customHeight="1" x14ac:dyDescent="0.15">
      <c r="B2" s="7" t="s">
        <v>55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2:26" s="11" customFormat="1" ht="18" customHeight="1" x14ac:dyDescent="0.15">
      <c r="B3" s="12"/>
      <c r="C3" s="13"/>
      <c r="D3" s="13"/>
      <c r="E3" s="13"/>
      <c r="F3" s="14">
        <v>25</v>
      </c>
      <c r="G3" s="14"/>
      <c r="H3" s="15" t="str">
        <f>+[1]基礎データ!F7</f>
        <v>年</v>
      </c>
      <c r="I3" s="16">
        <v>4</v>
      </c>
      <c r="J3" s="15" t="str">
        <f>+[1]基礎データ!H7</f>
        <v>月</v>
      </c>
      <c r="K3" s="16">
        <v>1</v>
      </c>
      <c r="L3" s="15" t="str">
        <f>+[1]基礎データ!J7</f>
        <v>日</v>
      </c>
      <c r="M3" s="17" t="str">
        <f>+[1]基礎データ!K7</f>
        <v>～</v>
      </c>
      <c r="N3" s="14">
        <v>26</v>
      </c>
      <c r="O3" s="14"/>
      <c r="P3" s="15" t="str">
        <f>+[1]基礎データ!N7</f>
        <v>年</v>
      </c>
      <c r="Q3" s="16">
        <v>3</v>
      </c>
      <c r="R3" s="15" t="str">
        <f>+[1]基礎データ!P7</f>
        <v>月</v>
      </c>
      <c r="S3" s="16">
        <v>31</v>
      </c>
      <c r="T3" s="15" t="str">
        <f>+[1]基礎データ!R7</f>
        <v>日</v>
      </c>
      <c r="U3" s="18" t="s">
        <v>56</v>
      </c>
      <c r="V3" s="18"/>
      <c r="W3" s="19"/>
      <c r="X3" s="19"/>
      <c r="Y3" s="20"/>
      <c r="Z3" s="21"/>
    </row>
    <row r="4" spans="2:26" s="26" customFormat="1" ht="15" customHeight="1" x14ac:dyDescent="0.15">
      <c r="B4" s="22" t="s">
        <v>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</row>
    <row r="5" spans="2:26" s="11" customFormat="1" ht="15.75" customHeight="1" x14ac:dyDescent="0.15">
      <c r="B5" s="27" t="s">
        <v>5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6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</row>
    <row r="6" spans="2:26" s="26" customFormat="1" ht="13.5" customHeight="1" x14ac:dyDescent="0.15">
      <c r="B6" s="35" t="s">
        <v>7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</row>
    <row r="7" spans="2:26" s="26" customFormat="1" ht="13.5" customHeight="1" x14ac:dyDescent="0.15">
      <c r="B7" s="45"/>
      <c r="C7" s="46" t="s">
        <v>8</v>
      </c>
      <c r="D7" s="47" t="s">
        <v>9</v>
      </c>
      <c r="E7" s="48"/>
      <c r="F7" s="48"/>
      <c r="G7" s="48"/>
      <c r="H7" s="49"/>
      <c r="I7" s="49"/>
      <c r="J7" s="49"/>
      <c r="K7" s="49"/>
      <c r="L7" s="49"/>
      <c r="M7" s="50"/>
      <c r="N7" s="51"/>
      <c r="O7" s="51"/>
      <c r="P7" s="52"/>
      <c r="Q7" s="50"/>
      <c r="R7" s="51"/>
      <c r="S7" s="51"/>
      <c r="T7" s="52"/>
      <c r="U7" s="50"/>
      <c r="V7" s="51"/>
      <c r="W7" s="51"/>
      <c r="X7" s="52"/>
      <c r="Y7" s="44"/>
    </row>
    <row r="8" spans="2:26" s="26" customFormat="1" ht="13.5" customHeight="1" x14ac:dyDescent="0.15">
      <c r="B8" s="53"/>
      <c r="C8" s="54"/>
      <c r="D8" s="55" t="s">
        <v>10</v>
      </c>
      <c r="E8" s="56"/>
      <c r="F8" s="56"/>
      <c r="G8" s="56"/>
      <c r="H8" s="56"/>
      <c r="I8" s="56"/>
      <c r="J8" s="56"/>
      <c r="K8" s="56"/>
      <c r="L8" s="57"/>
      <c r="M8" s="50">
        <v>0</v>
      </c>
      <c r="N8" s="51"/>
      <c r="O8" s="51"/>
      <c r="P8" s="52"/>
      <c r="Q8" s="50"/>
      <c r="R8" s="51"/>
      <c r="S8" s="51"/>
      <c r="T8" s="52"/>
      <c r="U8" s="50"/>
      <c r="V8" s="51"/>
      <c r="W8" s="51"/>
      <c r="X8" s="52"/>
      <c r="Y8" s="44"/>
    </row>
    <row r="9" spans="2:26" s="26" customFormat="1" ht="12.75" customHeight="1" x14ac:dyDescent="0.15">
      <c r="B9" s="53"/>
      <c r="C9" s="54"/>
      <c r="D9" s="55" t="s">
        <v>11</v>
      </c>
      <c r="E9" s="56"/>
      <c r="F9" s="56"/>
      <c r="G9" s="56"/>
      <c r="H9" s="56"/>
      <c r="I9" s="56"/>
      <c r="J9" s="56"/>
      <c r="K9" s="56"/>
      <c r="L9" s="57"/>
      <c r="M9" s="58">
        <v>0</v>
      </c>
      <c r="N9" s="59"/>
      <c r="O9" s="59"/>
      <c r="P9" s="60"/>
      <c r="Q9" s="61">
        <f>SUM(M8:P9)</f>
        <v>0</v>
      </c>
      <c r="R9" s="62"/>
      <c r="S9" s="62"/>
      <c r="T9" s="63"/>
      <c r="U9" s="50"/>
      <c r="V9" s="51"/>
      <c r="W9" s="51"/>
      <c r="X9" s="52"/>
      <c r="Y9" s="44"/>
    </row>
    <row r="10" spans="2:26" s="26" customFormat="1" ht="12.75" customHeight="1" x14ac:dyDescent="0.15">
      <c r="B10" s="53"/>
      <c r="C10" s="54"/>
      <c r="D10" s="64"/>
      <c r="E10" s="65"/>
      <c r="F10" s="65"/>
      <c r="G10" s="65"/>
      <c r="H10" s="65"/>
      <c r="I10" s="65"/>
      <c r="J10" s="65"/>
      <c r="K10" s="65"/>
      <c r="L10" s="65"/>
      <c r="M10" s="66"/>
      <c r="N10" s="67"/>
      <c r="O10" s="67"/>
      <c r="P10" s="68"/>
      <c r="Q10" s="69"/>
      <c r="R10" s="70"/>
      <c r="S10" s="70"/>
      <c r="T10" s="71"/>
      <c r="U10" s="72"/>
      <c r="V10" s="73"/>
      <c r="W10" s="73"/>
      <c r="X10" s="74"/>
      <c r="Y10" s="44"/>
    </row>
    <row r="11" spans="2:26" s="26" customFormat="1" ht="13.5" customHeight="1" x14ac:dyDescent="0.15">
      <c r="B11" s="45"/>
      <c r="C11" s="46" t="s">
        <v>12</v>
      </c>
      <c r="D11" s="55" t="s">
        <v>13</v>
      </c>
      <c r="E11" s="56"/>
      <c r="F11" s="56"/>
      <c r="G11" s="56"/>
      <c r="H11" s="56"/>
      <c r="I11" s="56"/>
      <c r="J11" s="56"/>
      <c r="K11" s="56"/>
      <c r="L11" s="57"/>
      <c r="M11" s="50"/>
      <c r="N11" s="51"/>
      <c r="O11" s="51"/>
      <c r="P11" s="52"/>
      <c r="Q11" s="61"/>
      <c r="R11" s="62"/>
      <c r="S11" s="62"/>
      <c r="T11" s="63"/>
      <c r="U11" s="50"/>
      <c r="V11" s="51"/>
      <c r="W11" s="51"/>
      <c r="X11" s="52"/>
      <c r="Y11" s="44"/>
    </row>
    <row r="12" spans="2:26" s="26" customFormat="1" ht="13.5" customHeight="1" x14ac:dyDescent="0.15">
      <c r="B12" s="53"/>
      <c r="C12" s="54"/>
      <c r="D12" s="55"/>
      <c r="E12" s="56"/>
      <c r="F12" s="56"/>
      <c r="G12" s="56"/>
      <c r="H12" s="56"/>
      <c r="I12" s="56"/>
      <c r="J12" s="56"/>
      <c r="K12" s="56"/>
      <c r="L12" s="57"/>
      <c r="M12" s="58">
        <v>0</v>
      </c>
      <c r="N12" s="59"/>
      <c r="O12" s="59"/>
      <c r="P12" s="60"/>
      <c r="Q12" s="61">
        <f>SUM(M12+M11)</f>
        <v>0</v>
      </c>
      <c r="R12" s="62"/>
      <c r="S12" s="62"/>
      <c r="T12" s="63"/>
      <c r="U12" s="50"/>
      <c r="V12" s="51"/>
      <c r="W12" s="51"/>
      <c r="X12" s="52"/>
      <c r="Y12" s="44"/>
    </row>
    <row r="13" spans="2:26" s="26" customFormat="1" ht="13.5" customHeight="1" x14ac:dyDescent="0.15">
      <c r="B13" s="45"/>
      <c r="C13" s="46" t="s">
        <v>14</v>
      </c>
      <c r="D13" s="47" t="s">
        <v>15</v>
      </c>
      <c r="E13" s="48"/>
      <c r="F13" s="48"/>
      <c r="G13" s="48"/>
      <c r="H13" s="49"/>
      <c r="I13" s="49"/>
      <c r="J13" s="49"/>
      <c r="K13" s="49"/>
      <c r="L13" s="49"/>
      <c r="M13" s="50"/>
      <c r="N13" s="51"/>
      <c r="O13" s="51"/>
      <c r="P13" s="52"/>
      <c r="Q13" s="61"/>
      <c r="R13" s="62"/>
      <c r="S13" s="62"/>
      <c r="T13" s="63"/>
      <c r="U13" s="50"/>
      <c r="V13" s="51"/>
      <c r="W13" s="51"/>
      <c r="X13" s="52"/>
      <c r="Y13" s="44"/>
    </row>
    <row r="14" spans="2:26" s="26" customFormat="1" ht="13.5" customHeight="1" x14ac:dyDescent="0.15">
      <c r="B14" s="53"/>
      <c r="C14" s="54"/>
      <c r="D14" s="55" t="s">
        <v>16</v>
      </c>
      <c r="E14" s="56"/>
      <c r="F14" s="56"/>
      <c r="G14" s="56"/>
      <c r="H14" s="56"/>
      <c r="I14" s="56"/>
      <c r="J14" s="56"/>
      <c r="K14" s="56"/>
      <c r="L14" s="57"/>
      <c r="M14" s="50"/>
      <c r="N14" s="51"/>
      <c r="O14" s="51"/>
      <c r="P14" s="52"/>
      <c r="Q14" s="61"/>
      <c r="R14" s="62"/>
      <c r="S14" s="62"/>
      <c r="T14" s="63"/>
      <c r="U14" s="50"/>
      <c r="V14" s="51"/>
      <c r="W14" s="51"/>
      <c r="X14" s="52"/>
      <c r="Y14" s="44"/>
    </row>
    <row r="15" spans="2:26" s="26" customFormat="1" ht="13.5" customHeight="1" x14ac:dyDescent="0.15">
      <c r="B15" s="53"/>
      <c r="C15" s="54"/>
      <c r="D15" s="55" t="s">
        <v>17</v>
      </c>
      <c r="E15" s="56"/>
      <c r="F15" s="56"/>
      <c r="G15" s="56"/>
      <c r="H15" s="56"/>
      <c r="I15" s="56"/>
      <c r="J15" s="56"/>
      <c r="K15" s="56"/>
      <c r="L15" s="57"/>
      <c r="M15" s="58">
        <v>0</v>
      </c>
      <c r="N15" s="59"/>
      <c r="O15" s="59"/>
      <c r="P15" s="60"/>
      <c r="Q15" s="61">
        <f>SUM(M14:P15)</f>
        <v>0</v>
      </c>
      <c r="R15" s="62"/>
      <c r="S15" s="62"/>
      <c r="T15" s="63"/>
      <c r="U15" s="50"/>
      <c r="V15" s="51"/>
      <c r="W15" s="51"/>
      <c r="X15" s="52"/>
      <c r="Y15" s="44"/>
    </row>
    <row r="16" spans="2:26" s="26" customFormat="1" ht="13.5" customHeight="1" x14ac:dyDescent="0.15">
      <c r="B16" s="45"/>
      <c r="C16" s="46" t="s">
        <v>18</v>
      </c>
      <c r="D16" s="47" t="s">
        <v>19</v>
      </c>
      <c r="E16" s="48"/>
      <c r="F16" s="48"/>
      <c r="G16" s="48"/>
      <c r="H16" s="49"/>
      <c r="I16" s="49"/>
      <c r="J16" s="49"/>
      <c r="K16" s="49"/>
      <c r="L16" s="49"/>
      <c r="M16" s="50"/>
      <c r="N16" s="51"/>
      <c r="O16" s="51"/>
      <c r="P16" s="52"/>
      <c r="Q16" s="61"/>
      <c r="R16" s="62"/>
      <c r="S16" s="62"/>
      <c r="T16" s="63"/>
      <c r="U16" s="50"/>
      <c r="V16" s="51"/>
      <c r="W16" s="51"/>
      <c r="X16" s="52"/>
      <c r="Y16" s="44"/>
    </row>
    <row r="17" spans="2:26" s="26" customFormat="1" ht="13.5" customHeight="1" x14ac:dyDescent="0.15">
      <c r="B17" s="53"/>
      <c r="C17" s="54"/>
      <c r="D17" s="75" t="s">
        <v>20</v>
      </c>
      <c r="E17" s="76"/>
      <c r="F17" s="76"/>
      <c r="G17" s="76"/>
      <c r="H17" s="76"/>
      <c r="I17" s="76"/>
      <c r="J17" s="76"/>
      <c r="K17" s="76"/>
      <c r="L17" s="77"/>
      <c r="M17" s="50">
        <v>0</v>
      </c>
      <c r="N17" s="51"/>
      <c r="O17" s="51"/>
      <c r="P17" s="52"/>
      <c r="Q17" s="61"/>
      <c r="R17" s="62"/>
      <c r="S17" s="62"/>
      <c r="T17" s="63"/>
      <c r="U17" s="50"/>
      <c r="V17" s="51"/>
      <c r="W17" s="51"/>
      <c r="X17" s="52"/>
      <c r="Y17" s="44"/>
    </row>
    <row r="18" spans="2:26" s="26" customFormat="1" ht="13.5" customHeight="1" x14ac:dyDescent="0.15">
      <c r="B18" s="53"/>
      <c r="C18" s="54"/>
      <c r="D18" s="75" t="s">
        <v>21</v>
      </c>
      <c r="E18" s="76"/>
      <c r="F18" s="76"/>
      <c r="G18" s="76"/>
      <c r="H18" s="76"/>
      <c r="I18" s="76"/>
      <c r="J18" s="76"/>
      <c r="K18" s="76"/>
      <c r="L18" s="77"/>
      <c r="M18" s="50">
        <v>0</v>
      </c>
      <c r="N18" s="51"/>
      <c r="O18" s="51"/>
      <c r="P18" s="52"/>
      <c r="Q18" s="61"/>
      <c r="R18" s="62"/>
      <c r="S18" s="62"/>
      <c r="T18" s="63"/>
      <c r="U18" s="50"/>
      <c r="V18" s="51"/>
      <c r="W18" s="51"/>
      <c r="X18" s="52"/>
      <c r="Y18" s="44"/>
    </row>
    <row r="19" spans="2:26" s="26" customFormat="1" ht="13.5" customHeight="1" x14ac:dyDescent="0.15">
      <c r="B19" s="53"/>
      <c r="C19" s="54"/>
      <c r="D19" s="78" t="s">
        <v>22</v>
      </c>
      <c r="E19" s="79"/>
      <c r="F19" s="79"/>
      <c r="G19" s="79"/>
      <c r="H19" s="79"/>
      <c r="I19" s="79"/>
      <c r="J19" s="79"/>
      <c r="K19" s="79"/>
      <c r="L19" s="80"/>
      <c r="M19" s="58">
        <v>0</v>
      </c>
      <c r="N19" s="59"/>
      <c r="O19" s="59"/>
      <c r="P19" s="60"/>
      <c r="Q19" s="81">
        <f>SUM(M17:P19)</f>
        <v>0</v>
      </c>
      <c r="R19" s="82"/>
      <c r="S19" s="82"/>
      <c r="T19" s="83"/>
      <c r="U19" s="50"/>
      <c r="V19" s="51"/>
      <c r="W19" s="51"/>
      <c r="X19" s="52"/>
      <c r="Y19" s="44"/>
    </row>
    <row r="20" spans="2:26" s="26" customFormat="1" ht="13.5" customHeight="1" x14ac:dyDescent="0.15">
      <c r="B20" s="84" t="s">
        <v>23</v>
      </c>
      <c r="C20" s="85"/>
      <c r="D20" s="85"/>
      <c r="E20" s="85"/>
      <c r="F20" s="85"/>
      <c r="G20" s="85"/>
      <c r="H20" s="86"/>
      <c r="I20" s="86"/>
      <c r="J20" s="86"/>
      <c r="K20" s="86"/>
      <c r="L20" s="86"/>
      <c r="M20" s="61"/>
      <c r="N20" s="62"/>
      <c r="O20" s="62"/>
      <c r="P20" s="63"/>
      <c r="Q20" s="87"/>
      <c r="R20" s="88"/>
      <c r="S20" s="88"/>
      <c r="T20" s="89"/>
      <c r="U20" s="61">
        <f>SUM(Q8:T19)</f>
        <v>0</v>
      </c>
      <c r="V20" s="62"/>
      <c r="W20" s="62"/>
      <c r="X20" s="63"/>
      <c r="Y20" s="44"/>
    </row>
    <row r="21" spans="2:26" s="26" customFormat="1" ht="13.5" customHeight="1" x14ac:dyDescent="0.15">
      <c r="B21" s="90" t="s">
        <v>24</v>
      </c>
      <c r="C21" s="91"/>
      <c r="D21" s="91"/>
      <c r="E21" s="91"/>
      <c r="F21" s="91"/>
      <c r="G21" s="91"/>
      <c r="H21" s="92"/>
      <c r="I21" s="92"/>
      <c r="J21" s="92"/>
      <c r="K21" s="92"/>
      <c r="L21" s="92"/>
      <c r="M21" s="61"/>
      <c r="N21" s="62"/>
      <c r="O21" s="62"/>
      <c r="P21" s="63"/>
      <c r="Q21" s="61"/>
      <c r="R21" s="62"/>
      <c r="S21" s="62"/>
      <c r="T21" s="63"/>
      <c r="U21" s="61"/>
      <c r="V21" s="62"/>
      <c r="W21" s="62"/>
      <c r="X21" s="63"/>
      <c r="Y21" s="44"/>
    </row>
    <row r="22" spans="2:26" s="26" customFormat="1" ht="13.5" customHeight="1" x14ac:dyDescent="0.15">
      <c r="B22" s="45"/>
      <c r="C22" s="46" t="s">
        <v>57</v>
      </c>
      <c r="D22" s="47" t="s">
        <v>58</v>
      </c>
      <c r="E22" s="48"/>
      <c r="F22" s="48"/>
      <c r="G22" s="48"/>
      <c r="H22" s="49"/>
      <c r="I22" s="49"/>
      <c r="J22" s="49"/>
      <c r="K22" s="49"/>
      <c r="L22" s="49"/>
      <c r="M22" s="50"/>
      <c r="N22" s="51"/>
      <c r="O22" s="51"/>
      <c r="P22" s="52"/>
      <c r="Q22" s="50"/>
      <c r="R22" s="51"/>
      <c r="S22" s="51"/>
      <c r="T22" s="52"/>
      <c r="U22" s="50"/>
      <c r="V22" s="51"/>
      <c r="W22" s="51"/>
      <c r="X22" s="52"/>
      <c r="Y22" s="44"/>
    </row>
    <row r="23" spans="2:26" s="26" customFormat="1" ht="13.5" customHeight="1" x14ac:dyDescent="0.15">
      <c r="B23" s="53"/>
      <c r="C23" s="54"/>
      <c r="D23" s="93" t="s">
        <v>26</v>
      </c>
      <c r="E23" s="94"/>
      <c r="F23" s="94"/>
      <c r="G23" s="94"/>
      <c r="H23" s="94"/>
      <c r="I23" s="94"/>
      <c r="J23" s="94"/>
      <c r="K23" s="94"/>
      <c r="L23" s="94"/>
      <c r="M23" s="50"/>
      <c r="N23" s="51"/>
      <c r="O23" s="51"/>
      <c r="P23" s="52"/>
      <c r="Q23" s="50"/>
      <c r="R23" s="51"/>
      <c r="S23" s="51"/>
      <c r="T23" s="52"/>
      <c r="U23" s="50"/>
      <c r="V23" s="51"/>
      <c r="W23" s="51"/>
      <c r="X23" s="52"/>
      <c r="Y23" s="44"/>
    </row>
    <row r="24" spans="2:26" s="26" customFormat="1" ht="13.5" customHeight="1" x14ac:dyDescent="0.15">
      <c r="B24" s="53"/>
      <c r="C24" s="54"/>
      <c r="D24" s="95"/>
      <c r="E24" s="55" t="s">
        <v>27</v>
      </c>
      <c r="F24" s="96"/>
      <c r="G24" s="56"/>
      <c r="H24" s="56"/>
      <c r="I24" s="56"/>
      <c r="J24" s="56"/>
      <c r="K24" s="56"/>
      <c r="L24" s="56"/>
      <c r="M24" s="97"/>
      <c r="N24" s="98"/>
      <c r="O24" s="98"/>
      <c r="P24" s="99"/>
      <c r="Q24" s="50"/>
      <c r="R24" s="51"/>
      <c r="S24" s="51"/>
      <c r="T24" s="52"/>
      <c r="U24" s="50"/>
      <c r="V24" s="51"/>
      <c r="W24" s="51"/>
      <c r="X24" s="52"/>
      <c r="Y24" s="44"/>
    </row>
    <row r="25" spans="2:26" s="26" customFormat="1" ht="13.5" customHeight="1" x14ac:dyDescent="0.15">
      <c r="B25" s="53"/>
      <c r="C25" s="54"/>
      <c r="D25" s="95"/>
      <c r="E25" s="55" t="s">
        <v>28</v>
      </c>
      <c r="F25" s="96"/>
      <c r="G25" s="56"/>
      <c r="H25" s="56"/>
      <c r="I25" s="56"/>
      <c r="J25" s="56"/>
      <c r="K25" s="56"/>
      <c r="L25" s="56"/>
      <c r="M25" s="100">
        <v>0</v>
      </c>
      <c r="N25" s="101"/>
      <c r="O25" s="101"/>
      <c r="P25" s="102"/>
      <c r="Q25" s="50"/>
      <c r="R25" s="51"/>
      <c r="S25" s="51"/>
      <c r="T25" s="52"/>
      <c r="U25" s="50"/>
      <c r="V25" s="51"/>
      <c r="W25" s="51"/>
      <c r="X25" s="52"/>
      <c r="Y25" s="44"/>
    </row>
    <row r="26" spans="2:26" s="26" customFormat="1" ht="13.5" customHeight="1" x14ac:dyDescent="0.15">
      <c r="B26" s="53"/>
      <c r="C26" s="54"/>
      <c r="D26" s="95"/>
      <c r="E26" s="55" t="s">
        <v>44</v>
      </c>
      <c r="F26" s="96"/>
      <c r="G26" s="56"/>
      <c r="H26" s="56"/>
      <c r="I26" s="56"/>
      <c r="J26" s="56"/>
      <c r="K26" s="56"/>
      <c r="L26" s="56"/>
      <c r="M26" s="103">
        <v>0</v>
      </c>
      <c r="N26" s="104"/>
      <c r="O26" s="104"/>
      <c r="P26" s="105"/>
      <c r="Q26" s="50"/>
      <c r="R26" s="51"/>
      <c r="S26" s="51"/>
      <c r="T26" s="52"/>
      <c r="U26" s="50"/>
      <c r="V26" s="51"/>
      <c r="W26" s="51"/>
      <c r="X26" s="52"/>
      <c r="Y26" s="44"/>
    </row>
    <row r="27" spans="2:26" s="26" customFormat="1" ht="13.5" customHeight="1" x14ac:dyDescent="0.15">
      <c r="B27" s="53"/>
      <c r="C27" s="54"/>
      <c r="D27" s="106"/>
      <c r="E27" s="107" t="s">
        <v>29</v>
      </c>
      <c r="F27" s="108"/>
      <c r="G27" s="109"/>
      <c r="H27" s="109"/>
      <c r="I27" s="109"/>
      <c r="J27" s="109"/>
      <c r="K27" s="109"/>
      <c r="L27" s="109"/>
      <c r="M27" s="110">
        <f>SUM(M24:P26)</f>
        <v>0</v>
      </c>
      <c r="N27" s="111"/>
      <c r="O27" s="111"/>
      <c r="P27" s="112"/>
      <c r="Q27" s="50"/>
      <c r="R27" s="51"/>
      <c r="S27" s="51"/>
      <c r="T27" s="52"/>
      <c r="U27" s="50"/>
      <c r="V27" s="51"/>
      <c r="W27" s="51"/>
      <c r="X27" s="52"/>
      <c r="Y27" s="44"/>
    </row>
    <row r="28" spans="2:26" s="26" customFormat="1" ht="13.5" customHeight="1" x14ac:dyDescent="0.15">
      <c r="B28" s="53"/>
      <c r="C28" s="54"/>
      <c r="D28" s="47" t="s">
        <v>30</v>
      </c>
      <c r="E28" s="49"/>
      <c r="F28" s="49"/>
      <c r="G28" s="49"/>
      <c r="H28" s="49"/>
      <c r="I28" s="49"/>
      <c r="J28" s="49"/>
      <c r="K28" s="49"/>
      <c r="L28" s="49"/>
      <c r="M28" s="50"/>
      <c r="N28" s="51"/>
      <c r="O28" s="51"/>
      <c r="P28" s="52"/>
      <c r="Q28" s="50"/>
      <c r="R28" s="51"/>
      <c r="S28" s="51"/>
      <c r="T28" s="52"/>
      <c r="U28" s="50"/>
      <c r="V28" s="51"/>
      <c r="W28" s="51"/>
      <c r="X28" s="52"/>
      <c r="Y28" s="44"/>
    </row>
    <row r="29" spans="2:26" s="26" customFormat="1" ht="13.5" customHeight="1" x14ac:dyDescent="0.15">
      <c r="B29" s="53"/>
      <c r="C29" s="54"/>
      <c r="D29" s="106"/>
      <c r="E29" s="55" t="s">
        <v>31</v>
      </c>
      <c r="F29" s="96"/>
      <c r="G29" s="56"/>
      <c r="H29" s="56"/>
      <c r="I29" s="56"/>
      <c r="J29" s="56"/>
      <c r="K29" s="56"/>
      <c r="L29" s="56"/>
      <c r="M29" s="50">
        <v>0</v>
      </c>
      <c r="N29" s="51"/>
      <c r="O29" s="51"/>
      <c r="P29" s="52"/>
      <c r="Q29" s="50"/>
      <c r="R29" s="51"/>
      <c r="S29" s="51"/>
      <c r="T29" s="52"/>
      <c r="U29" s="50"/>
      <c r="V29" s="51"/>
      <c r="W29" s="51"/>
      <c r="X29" s="52"/>
      <c r="Y29" s="44"/>
    </row>
    <row r="30" spans="2:26" s="26" customFormat="1" ht="13.5" customHeight="1" x14ac:dyDescent="0.15">
      <c r="B30" s="53"/>
      <c r="C30" s="54"/>
      <c r="D30" s="106"/>
      <c r="E30" s="55" t="s">
        <v>32</v>
      </c>
      <c r="F30" s="96"/>
      <c r="G30" s="56"/>
      <c r="H30" s="56"/>
      <c r="I30" s="56"/>
      <c r="J30" s="56"/>
      <c r="K30" s="56"/>
      <c r="L30" s="56"/>
      <c r="M30" s="50">
        <v>0</v>
      </c>
      <c r="N30" s="51"/>
      <c r="O30" s="51"/>
      <c r="P30" s="52"/>
      <c r="Q30" s="50"/>
      <c r="R30" s="51"/>
      <c r="S30" s="51"/>
      <c r="T30" s="52"/>
      <c r="U30" s="50"/>
      <c r="V30" s="51"/>
      <c r="W30" s="51"/>
      <c r="X30" s="52"/>
      <c r="Y30" s="44"/>
    </row>
    <row r="31" spans="2:26" s="26" customFormat="1" ht="13.5" customHeight="1" x14ac:dyDescent="0.15">
      <c r="B31" s="53"/>
      <c r="C31" s="54"/>
      <c r="D31" s="106"/>
      <c r="E31" s="55" t="s">
        <v>33</v>
      </c>
      <c r="F31" s="96"/>
      <c r="G31" s="56"/>
      <c r="H31" s="56"/>
      <c r="I31" s="56"/>
      <c r="J31" s="56"/>
      <c r="K31" s="56"/>
      <c r="L31" s="56"/>
      <c r="M31" s="50">
        <v>0</v>
      </c>
      <c r="N31" s="51"/>
      <c r="O31" s="51"/>
      <c r="P31" s="52"/>
      <c r="Q31" s="50"/>
      <c r="R31" s="51"/>
      <c r="S31" s="51"/>
      <c r="T31" s="52"/>
      <c r="U31" s="50"/>
      <c r="V31" s="51"/>
      <c r="W31" s="51"/>
      <c r="X31" s="52"/>
      <c r="Y31" s="44"/>
      <c r="Z31" s="113" t="s">
        <v>59</v>
      </c>
    </row>
    <row r="32" spans="2:26" s="26" customFormat="1" ht="13.5" customHeight="1" x14ac:dyDescent="0.15">
      <c r="B32" s="53"/>
      <c r="C32" s="54"/>
      <c r="D32" s="106"/>
      <c r="E32" s="55" t="s">
        <v>35</v>
      </c>
      <c r="F32" s="96"/>
      <c r="G32" s="56"/>
      <c r="H32" s="56"/>
      <c r="I32" s="56"/>
      <c r="J32" s="56"/>
      <c r="K32" s="56"/>
      <c r="L32" s="56"/>
      <c r="M32" s="50">
        <v>0</v>
      </c>
      <c r="N32" s="51"/>
      <c r="O32" s="51"/>
      <c r="P32" s="52"/>
      <c r="Q32" s="50"/>
      <c r="R32" s="51"/>
      <c r="S32" s="51"/>
      <c r="T32" s="52"/>
      <c r="U32" s="50"/>
      <c r="V32" s="51"/>
      <c r="W32" s="51"/>
      <c r="X32" s="52"/>
      <c r="Y32" s="44"/>
      <c r="Z32" s="113" t="s">
        <v>59</v>
      </c>
    </row>
    <row r="33" spans="2:25" s="26" customFormat="1" ht="13.5" customHeight="1" x14ac:dyDescent="0.15">
      <c r="B33" s="53"/>
      <c r="C33" s="54"/>
      <c r="D33" s="106"/>
      <c r="E33" s="55" t="s">
        <v>60</v>
      </c>
      <c r="F33" s="96"/>
      <c r="G33" s="56"/>
      <c r="H33" s="56"/>
      <c r="I33" s="56"/>
      <c r="J33" s="56"/>
      <c r="K33" s="56"/>
      <c r="L33" s="56"/>
      <c r="M33" s="50">
        <v>0</v>
      </c>
      <c r="N33" s="51"/>
      <c r="O33" s="51"/>
      <c r="P33" s="52"/>
      <c r="Q33" s="50"/>
      <c r="R33" s="51"/>
      <c r="S33" s="51"/>
      <c r="T33" s="52"/>
      <c r="U33" s="50"/>
      <c r="V33" s="51"/>
      <c r="W33" s="51"/>
      <c r="X33" s="52"/>
      <c r="Y33" s="44"/>
    </row>
    <row r="34" spans="2:25" s="26" customFormat="1" ht="13.5" customHeight="1" x14ac:dyDescent="0.15">
      <c r="B34" s="117" t="s">
        <v>37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58">
        <v>0</v>
      </c>
      <c r="N34" s="59"/>
      <c r="O34" s="59"/>
      <c r="P34" s="60"/>
      <c r="Q34" s="72"/>
      <c r="R34" s="73"/>
      <c r="S34" s="73"/>
      <c r="T34" s="74"/>
      <c r="U34" s="72"/>
      <c r="V34" s="73"/>
      <c r="W34" s="73"/>
      <c r="X34" s="74"/>
      <c r="Y34" s="44"/>
    </row>
    <row r="35" spans="2:25" s="26" customFormat="1" ht="13.5" customHeight="1" x14ac:dyDescent="0.15">
      <c r="B35" s="53"/>
      <c r="C35" s="54"/>
      <c r="D35" s="123"/>
      <c r="E35" s="85" t="s">
        <v>38</v>
      </c>
      <c r="F35" s="85"/>
      <c r="G35" s="86"/>
      <c r="H35" s="86"/>
      <c r="I35" s="86"/>
      <c r="J35" s="86"/>
      <c r="K35" s="86"/>
      <c r="L35" s="86"/>
      <c r="M35" s="110">
        <f>SUM(M29:P34)</f>
        <v>0</v>
      </c>
      <c r="N35" s="111"/>
      <c r="O35" s="111"/>
      <c r="P35" s="112"/>
      <c r="Q35" s="50"/>
      <c r="R35" s="51"/>
      <c r="S35" s="51"/>
      <c r="T35" s="52"/>
      <c r="U35" s="50"/>
      <c r="V35" s="51"/>
      <c r="W35" s="51"/>
      <c r="X35" s="52"/>
      <c r="Y35" s="44"/>
    </row>
    <row r="36" spans="2:25" s="26" customFormat="1" ht="13.5" customHeight="1" x14ac:dyDescent="0.15">
      <c r="B36" s="53"/>
      <c r="C36" s="54"/>
      <c r="D36" s="107" t="s">
        <v>61</v>
      </c>
      <c r="E36" s="108"/>
      <c r="F36" s="108"/>
      <c r="G36" s="108"/>
      <c r="H36" s="124"/>
      <c r="I36" s="124"/>
      <c r="J36" s="124"/>
      <c r="K36" s="124"/>
      <c r="L36" s="124"/>
      <c r="M36" s="61"/>
      <c r="N36" s="62"/>
      <c r="O36" s="62"/>
      <c r="P36" s="63"/>
      <c r="Q36" s="61">
        <f>+M27+M35</f>
        <v>0</v>
      </c>
      <c r="R36" s="62"/>
      <c r="S36" s="62"/>
      <c r="T36" s="63"/>
      <c r="U36" s="50"/>
      <c r="V36" s="51"/>
      <c r="W36" s="51"/>
      <c r="X36" s="52"/>
      <c r="Y36" s="44"/>
    </row>
    <row r="37" spans="2:25" s="26" customFormat="1" ht="13.5" customHeight="1" x14ac:dyDescent="0.15">
      <c r="B37" s="45"/>
      <c r="C37" s="46" t="s">
        <v>62</v>
      </c>
      <c r="D37" s="47" t="s">
        <v>63</v>
      </c>
      <c r="E37" s="48"/>
      <c r="F37" s="48"/>
      <c r="G37" s="48"/>
      <c r="H37" s="49"/>
      <c r="I37" s="49"/>
      <c r="J37" s="49"/>
      <c r="K37" s="49"/>
      <c r="L37" s="49"/>
      <c r="M37" s="50"/>
      <c r="N37" s="51"/>
      <c r="O37" s="51"/>
      <c r="P37" s="52"/>
      <c r="Q37" s="50"/>
      <c r="R37" s="51"/>
      <c r="S37" s="51"/>
      <c r="T37" s="52"/>
      <c r="U37" s="50"/>
      <c r="V37" s="51"/>
      <c r="W37" s="51"/>
      <c r="X37" s="52"/>
      <c r="Y37" s="44"/>
    </row>
    <row r="38" spans="2:25" s="26" customFormat="1" ht="13.5" customHeight="1" x14ac:dyDescent="0.15">
      <c r="B38" s="53"/>
      <c r="C38" s="54"/>
      <c r="D38" s="93" t="s">
        <v>26</v>
      </c>
      <c r="E38" s="125"/>
      <c r="F38" s="125"/>
      <c r="G38" s="125"/>
      <c r="H38" s="125"/>
      <c r="I38" s="125"/>
      <c r="J38" s="125"/>
      <c r="K38" s="125"/>
      <c r="L38" s="125"/>
      <c r="M38" s="97"/>
      <c r="N38" s="98"/>
      <c r="O38" s="98"/>
      <c r="P38" s="99"/>
      <c r="Q38" s="50"/>
      <c r="R38" s="51"/>
      <c r="S38" s="51"/>
      <c r="T38" s="52"/>
      <c r="U38" s="50"/>
      <c r="V38" s="51"/>
      <c r="W38" s="51"/>
      <c r="X38" s="52"/>
      <c r="Y38" s="44"/>
    </row>
    <row r="39" spans="2:25" s="26" customFormat="1" ht="13.5" customHeight="1" x14ac:dyDescent="0.15">
      <c r="B39" s="53"/>
      <c r="C39" s="54"/>
      <c r="D39" s="95"/>
      <c r="E39" s="126" t="s">
        <v>41</v>
      </c>
      <c r="F39" s="126"/>
      <c r="G39" s="126"/>
      <c r="H39" s="126"/>
      <c r="I39" s="126"/>
      <c r="J39" s="126"/>
      <c r="K39" s="126"/>
      <c r="L39" s="126"/>
      <c r="M39" s="97">
        <v>0</v>
      </c>
      <c r="N39" s="98"/>
      <c r="O39" s="98"/>
      <c r="P39" s="99"/>
      <c r="Q39" s="72"/>
      <c r="R39" s="73"/>
      <c r="S39" s="73"/>
      <c r="T39" s="74"/>
      <c r="U39" s="72"/>
      <c r="V39" s="73"/>
      <c r="W39" s="73"/>
      <c r="X39" s="74"/>
      <c r="Y39" s="44"/>
    </row>
    <row r="40" spans="2:25" s="26" customFormat="1" ht="13.5" customHeight="1" x14ac:dyDescent="0.15">
      <c r="B40" s="53"/>
      <c r="C40" s="127" t="s">
        <v>42</v>
      </c>
      <c r="D40" s="128"/>
      <c r="E40" s="128"/>
      <c r="F40" s="128"/>
      <c r="G40" s="128"/>
      <c r="H40" s="128"/>
      <c r="I40" s="128"/>
      <c r="J40" s="128"/>
      <c r="K40" s="128"/>
      <c r="L40" s="129"/>
      <c r="M40" s="103">
        <v>0</v>
      </c>
      <c r="N40" s="104"/>
      <c r="O40" s="104"/>
      <c r="P40" s="105"/>
      <c r="Q40" s="72"/>
      <c r="R40" s="73"/>
      <c r="S40" s="73"/>
      <c r="T40" s="74"/>
      <c r="U40" s="72"/>
      <c r="V40" s="73"/>
      <c r="W40" s="73"/>
      <c r="X40" s="74"/>
      <c r="Y40" s="44"/>
    </row>
    <row r="41" spans="2:25" s="26" customFormat="1" ht="13.5" customHeight="1" x14ac:dyDescent="0.15">
      <c r="B41" s="53"/>
      <c r="C41" s="54"/>
      <c r="D41" s="106"/>
      <c r="E41" s="130" t="s">
        <v>29</v>
      </c>
      <c r="F41" s="85"/>
      <c r="G41" s="86"/>
      <c r="H41" s="86"/>
      <c r="I41" s="86"/>
      <c r="J41" s="86"/>
      <c r="K41" s="86"/>
      <c r="L41" s="86"/>
      <c r="M41" s="131">
        <f>SUM(M39)+M40</f>
        <v>0</v>
      </c>
      <c r="N41" s="111"/>
      <c r="O41" s="111"/>
      <c r="P41" s="112"/>
      <c r="Q41" s="50"/>
      <c r="R41" s="51"/>
      <c r="S41" s="51"/>
      <c r="T41" s="52"/>
      <c r="U41" s="50"/>
      <c r="V41" s="51"/>
      <c r="W41" s="51"/>
      <c r="X41" s="52"/>
      <c r="Y41" s="44"/>
    </row>
    <row r="42" spans="2:25" s="26" customFormat="1" ht="13.5" customHeight="1" x14ac:dyDescent="0.15">
      <c r="B42" s="53"/>
      <c r="C42" s="54"/>
      <c r="D42" s="107" t="s">
        <v>30</v>
      </c>
      <c r="E42" s="124"/>
      <c r="F42" s="124"/>
      <c r="G42" s="124"/>
      <c r="H42" s="124"/>
      <c r="I42" s="124"/>
      <c r="J42" s="124"/>
      <c r="K42" s="124"/>
      <c r="L42" s="124"/>
      <c r="M42" s="50"/>
      <c r="N42" s="51"/>
      <c r="O42" s="51"/>
      <c r="P42" s="52"/>
      <c r="Q42" s="50"/>
      <c r="R42" s="51"/>
      <c r="S42" s="51"/>
      <c r="T42" s="52"/>
      <c r="U42" s="50"/>
      <c r="V42" s="51"/>
      <c r="W42" s="51"/>
      <c r="X42" s="52"/>
      <c r="Y42" s="44"/>
    </row>
    <row r="43" spans="2:25" s="26" customFormat="1" ht="13.5" customHeight="1" x14ac:dyDescent="0.15">
      <c r="B43" s="53"/>
      <c r="C43" s="54"/>
      <c r="D43" s="106"/>
      <c r="E43" s="55" t="s">
        <v>33</v>
      </c>
      <c r="F43" s="96"/>
      <c r="G43" s="56"/>
      <c r="H43" s="56"/>
      <c r="I43" s="56"/>
      <c r="J43" s="56"/>
      <c r="K43" s="56"/>
      <c r="L43" s="56"/>
      <c r="M43" s="50">
        <v>0</v>
      </c>
      <c r="N43" s="51"/>
      <c r="O43" s="51"/>
      <c r="P43" s="52"/>
      <c r="Q43" s="50"/>
      <c r="R43" s="51"/>
      <c r="S43" s="51"/>
      <c r="T43" s="52"/>
      <c r="U43" s="50"/>
      <c r="V43" s="51"/>
      <c r="W43" s="51"/>
      <c r="X43" s="52"/>
      <c r="Y43" s="44"/>
    </row>
    <row r="44" spans="2:25" s="26" customFormat="1" ht="13.5" customHeight="1" x14ac:dyDescent="0.15">
      <c r="B44" s="53"/>
      <c r="C44" s="54"/>
      <c r="D44" s="106"/>
      <c r="E44" s="55" t="s">
        <v>43</v>
      </c>
      <c r="F44" s="96"/>
      <c r="G44" s="56"/>
      <c r="H44" s="56"/>
      <c r="I44" s="56"/>
      <c r="J44" s="56"/>
      <c r="K44" s="56"/>
      <c r="L44" s="56"/>
      <c r="M44" s="50">
        <v>0</v>
      </c>
      <c r="N44" s="51"/>
      <c r="O44" s="51"/>
      <c r="P44" s="52"/>
      <c r="Q44" s="50"/>
      <c r="R44" s="51"/>
      <c r="S44" s="51"/>
      <c r="T44" s="52"/>
      <c r="U44" s="50"/>
      <c r="V44" s="51"/>
      <c r="W44" s="51"/>
      <c r="X44" s="52"/>
      <c r="Y44" s="44"/>
    </row>
    <row r="45" spans="2:25" s="26" customFormat="1" ht="13.5" customHeight="1" x14ac:dyDescent="0.15">
      <c r="B45" s="53"/>
      <c r="C45" s="54"/>
      <c r="D45" s="106"/>
      <c r="E45" s="55" t="s">
        <v>44</v>
      </c>
      <c r="F45" s="96"/>
      <c r="G45" s="56"/>
      <c r="H45" s="56"/>
      <c r="I45" s="56"/>
      <c r="J45" s="56"/>
      <c r="K45" s="56"/>
      <c r="L45" s="56"/>
      <c r="M45" s="50">
        <v>0</v>
      </c>
      <c r="N45" s="51"/>
      <c r="O45" s="51"/>
      <c r="P45" s="52"/>
      <c r="Q45" s="50"/>
      <c r="R45" s="51"/>
      <c r="S45" s="51"/>
      <c r="T45" s="52"/>
      <c r="U45" s="50"/>
      <c r="V45" s="51"/>
      <c r="W45" s="51"/>
      <c r="X45" s="52"/>
      <c r="Y45" s="44"/>
    </row>
    <row r="46" spans="2:25" s="26" customFormat="1" ht="13.5" customHeight="1" x14ac:dyDescent="0.15">
      <c r="B46" s="132" t="s">
        <v>45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5">
        <v>0</v>
      </c>
      <c r="N46" s="136"/>
      <c r="O46" s="136"/>
      <c r="P46" s="137"/>
      <c r="Q46" s="72"/>
      <c r="R46" s="73"/>
      <c r="S46" s="73"/>
      <c r="T46" s="74"/>
      <c r="U46" s="72"/>
      <c r="V46" s="73"/>
      <c r="W46" s="73"/>
      <c r="X46" s="74"/>
      <c r="Y46" s="44"/>
    </row>
    <row r="47" spans="2:25" s="26" customFormat="1" ht="13.5" customHeight="1" x14ac:dyDescent="0.15">
      <c r="B47" s="53"/>
      <c r="C47" s="54"/>
      <c r="D47" s="106"/>
      <c r="E47" s="138" t="s">
        <v>64</v>
      </c>
      <c r="F47" s="139"/>
      <c r="G47" s="140"/>
      <c r="H47" s="140"/>
      <c r="I47" s="140"/>
      <c r="J47" s="140"/>
      <c r="K47" s="140"/>
      <c r="L47" s="140"/>
      <c r="M47" s="50">
        <v>0</v>
      </c>
      <c r="N47" s="51"/>
      <c r="O47" s="51"/>
      <c r="P47" s="52"/>
      <c r="Q47" s="50"/>
      <c r="R47" s="51"/>
      <c r="S47" s="51"/>
      <c r="T47" s="52"/>
      <c r="U47" s="50"/>
      <c r="V47" s="51"/>
      <c r="W47" s="51"/>
      <c r="X47" s="52"/>
      <c r="Y47" s="44"/>
    </row>
    <row r="48" spans="2:25" s="26" customFormat="1" ht="13.5" customHeight="1" x14ac:dyDescent="0.15">
      <c r="B48" s="53"/>
      <c r="C48" s="54"/>
      <c r="D48" s="106"/>
      <c r="E48" s="138" t="s">
        <v>47</v>
      </c>
      <c r="F48" s="139"/>
      <c r="G48" s="140"/>
      <c r="H48" s="140"/>
      <c r="I48" s="140"/>
      <c r="J48" s="140"/>
      <c r="K48" s="140"/>
      <c r="L48" s="140"/>
      <c r="M48" s="58">
        <v>0</v>
      </c>
      <c r="N48" s="59"/>
      <c r="O48" s="59"/>
      <c r="P48" s="60"/>
      <c r="Q48" s="50"/>
      <c r="R48" s="51"/>
      <c r="S48" s="51"/>
      <c r="T48" s="52"/>
      <c r="U48" s="50"/>
      <c r="V48" s="51"/>
      <c r="W48" s="51"/>
      <c r="X48" s="52"/>
      <c r="Y48" s="44"/>
    </row>
    <row r="49" spans="2:25" s="26" customFormat="1" ht="13.5" customHeight="1" x14ac:dyDescent="0.15">
      <c r="B49" s="53"/>
      <c r="C49" s="54"/>
      <c r="D49" s="123"/>
      <c r="E49" s="141" t="s">
        <v>38</v>
      </c>
      <c r="F49" s="141"/>
      <c r="G49" s="125"/>
      <c r="H49" s="125"/>
      <c r="I49" s="125"/>
      <c r="J49" s="125"/>
      <c r="K49" s="125"/>
      <c r="L49" s="125"/>
      <c r="M49" s="110">
        <f>SUM(M43:P48)</f>
        <v>0</v>
      </c>
      <c r="N49" s="111"/>
      <c r="O49" s="111"/>
      <c r="P49" s="112"/>
      <c r="Q49" s="50"/>
      <c r="R49" s="51"/>
      <c r="S49" s="51"/>
      <c r="T49" s="52"/>
      <c r="U49" s="50"/>
      <c r="V49" s="51"/>
      <c r="W49" s="51"/>
      <c r="X49" s="52"/>
      <c r="Y49" s="44"/>
    </row>
    <row r="50" spans="2:25" s="26" customFormat="1" ht="13.5" customHeight="1" x14ac:dyDescent="0.15">
      <c r="B50" s="53"/>
      <c r="C50" s="54"/>
      <c r="D50" s="107" t="s">
        <v>48</v>
      </c>
      <c r="E50" s="108"/>
      <c r="F50" s="108"/>
      <c r="G50" s="108"/>
      <c r="H50" s="124"/>
      <c r="I50" s="124"/>
      <c r="J50" s="124"/>
      <c r="K50" s="124"/>
      <c r="L50" s="124"/>
      <c r="M50" s="61"/>
      <c r="N50" s="62"/>
      <c r="O50" s="62"/>
      <c r="P50" s="63"/>
      <c r="Q50" s="81">
        <f>+M41+M49</f>
        <v>0</v>
      </c>
      <c r="R50" s="82"/>
      <c r="S50" s="82"/>
      <c r="T50" s="83"/>
      <c r="U50" s="50"/>
      <c r="V50" s="51"/>
      <c r="W50" s="51"/>
      <c r="X50" s="52"/>
      <c r="Y50" s="44"/>
    </row>
    <row r="51" spans="2:25" s="26" customFormat="1" ht="13.5" customHeight="1" x14ac:dyDescent="0.15">
      <c r="B51" s="142" t="s">
        <v>49</v>
      </c>
      <c r="C51" s="141"/>
      <c r="D51" s="141"/>
      <c r="E51" s="141"/>
      <c r="F51" s="141"/>
      <c r="G51" s="141"/>
      <c r="H51" s="125"/>
      <c r="I51" s="125"/>
      <c r="J51" s="125"/>
      <c r="K51" s="125"/>
      <c r="L51" s="125"/>
      <c r="M51" s="61"/>
      <c r="N51" s="62"/>
      <c r="O51" s="62"/>
      <c r="P51" s="63"/>
      <c r="Q51" s="61"/>
      <c r="R51" s="62"/>
      <c r="S51" s="62"/>
      <c r="T51" s="63"/>
      <c r="U51" s="81">
        <f>+Q36+Q50</f>
        <v>0</v>
      </c>
      <c r="V51" s="82"/>
      <c r="W51" s="82"/>
      <c r="X51" s="83"/>
      <c r="Y51" s="44"/>
    </row>
    <row r="52" spans="2:25" s="26" customFormat="1" ht="13.5" customHeight="1" x14ac:dyDescent="0.15">
      <c r="B52" s="143" t="s">
        <v>65</v>
      </c>
      <c r="C52" s="144"/>
      <c r="D52" s="86" t="s">
        <v>66</v>
      </c>
      <c r="E52" s="145"/>
      <c r="F52" s="145"/>
      <c r="G52" s="145"/>
      <c r="H52" s="145"/>
      <c r="I52" s="145"/>
      <c r="J52" s="145"/>
      <c r="K52" s="145"/>
      <c r="L52" s="146"/>
      <c r="M52" s="61"/>
      <c r="N52" s="62"/>
      <c r="O52" s="62"/>
      <c r="P52" s="63"/>
      <c r="Q52" s="61"/>
      <c r="R52" s="62"/>
      <c r="S52" s="62"/>
      <c r="T52" s="63"/>
      <c r="U52" s="61">
        <f>+U20-U51</f>
        <v>0</v>
      </c>
      <c r="V52" s="62"/>
      <c r="W52" s="62"/>
      <c r="X52" s="63"/>
      <c r="Y52" s="44"/>
    </row>
    <row r="53" spans="2:25" s="26" customFormat="1" ht="13.5" customHeight="1" x14ac:dyDescent="0.15">
      <c r="B53" s="143"/>
      <c r="C53" s="144"/>
      <c r="D53" s="86" t="s">
        <v>67</v>
      </c>
      <c r="E53" s="145"/>
      <c r="F53" s="145"/>
      <c r="G53" s="145"/>
      <c r="H53" s="145"/>
      <c r="I53" s="145"/>
      <c r="J53" s="145"/>
      <c r="K53" s="145"/>
      <c r="L53" s="146"/>
      <c r="M53" s="50"/>
      <c r="N53" s="51"/>
      <c r="O53" s="51"/>
      <c r="P53" s="52"/>
      <c r="Q53" s="50"/>
      <c r="R53" s="51"/>
      <c r="S53" s="51"/>
      <c r="T53" s="52"/>
      <c r="U53" s="81">
        <v>0</v>
      </c>
      <c r="V53" s="82"/>
      <c r="W53" s="82"/>
      <c r="X53" s="83"/>
      <c r="Y53" s="44"/>
    </row>
    <row r="54" spans="2:25" s="26" customFormat="1" ht="13.5" customHeight="1" thickBot="1" x14ac:dyDescent="0.2">
      <c r="B54" s="150" t="s">
        <v>68</v>
      </c>
      <c r="C54" s="151"/>
      <c r="D54" s="152" t="s">
        <v>69</v>
      </c>
      <c r="E54" s="152"/>
      <c r="F54" s="152"/>
      <c r="G54" s="152"/>
      <c r="H54" s="152"/>
      <c r="I54" s="152"/>
      <c r="J54" s="152"/>
      <c r="K54" s="152"/>
      <c r="L54" s="153"/>
      <c r="M54" s="154"/>
      <c r="N54" s="155"/>
      <c r="O54" s="155"/>
      <c r="P54" s="156"/>
      <c r="Q54" s="154"/>
      <c r="R54" s="155"/>
      <c r="S54" s="155"/>
      <c r="T54" s="156"/>
      <c r="U54" s="147">
        <f>+U52+U53</f>
        <v>0</v>
      </c>
      <c r="V54" s="148"/>
      <c r="W54" s="148"/>
      <c r="X54" s="149"/>
      <c r="Y54" s="44"/>
    </row>
    <row r="55" spans="2:25" s="26" customFormat="1" ht="6" customHeight="1" thickTop="1" x14ac:dyDescent="0.15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9"/>
      <c r="V55" s="159"/>
      <c r="W55" s="159"/>
      <c r="X55" s="159"/>
      <c r="Y55" s="160"/>
    </row>
    <row r="56" spans="2:25" ht="13.5" customHeight="1" x14ac:dyDescent="0.15">
      <c r="B56" s="161"/>
      <c r="C56" s="161"/>
      <c r="D56" s="161"/>
      <c r="E56" s="162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</row>
    <row r="57" spans="2:25" x14ac:dyDescent="0.1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</row>
    <row r="58" spans="2:25" x14ac:dyDescent="0.1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</row>
  </sheetData>
  <mergeCells count="196">
    <mergeCell ref="D54:L54"/>
    <mergeCell ref="M54:P54"/>
    <mergeCell ref="Q54:T54"/>
    <mergeCell ref="U54:X54"/>
    <mergeCell ref="B55:X55"/>
    <mergeCell ref="B56:X56"/>
    <mergeCell ref="D52:L52"/>
    <mergeCell ref="M52:P52"/>
    <mergeCell ref="Q52:T52"/>
    <mergeCell ref="U52:X52"/>
    <mergeCell ref="D53:L53"/>
    <mergeCell ref="M53:P53"/>
    <mergeCell ref="Q53:T53"/>
    <mergeCell ref="U53:X53"/>
    <mergeCell ref="D50:L50"/>
    <mergeCell ref="M50:P50"/>
    <mergeCell ref="Q50:T50"/>
    <mergeCell ref="U50:X50"/>
    <mergeCell ref="B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B46:L46"/>
    <mergeCell ref="M46:P46"/>
    <mergeCell ref="E47:L47"/>
    <mergeCell ref="M47:P47"/>
    <mergeCell ref="Q47:T47"/>
    <mergeCell ref="U47:X47"/>
    <mergeCell ref="E44:L44"/>
    <mergeCell ref="M44:P44"/>
    <mergeCell ref="Q44:T44"/>
    <mergeCell ref="U44:X44"/>
    <mergeCell ref="E45:L45"/>
    <mergeCell ref="M45:P45"/>
    <mergeCell ref="Q45:T45"/>
    <mergeCell ref="U45:X45"/>
    <mergeCell ref="D42:L42"/>
    <mergeCell ref="M42:P42"/>
    <mergeCell ref="Q42:T42"/>
    <mergeCell ref="U42:X42"/>
    <mergeCell ref="E43:L43"/>
    <mergeCell ref="M43:P43"/>
    <mergeCell ref="Q43:T43"/>
    <mergeCell ref="U43:X43"/>
    <mergeCell ref="C40:L40"/>
    <mergeCell ref="M40:P40"/>
    <mergeCell ref="E41:L41"/>
    <mergeCell ref="M41:P41"/>
    <mergeCell ref="Q41:T41"/>
    <mergeCell ref="U41:X41"/>
    <mergeCell ref="D38:L38"/>
    <mergeCell ref="M38:P38"/>
    <mergeCell ref="Q38:T38"/>
    <mergeCell ref="U38:X38"/>
    <mergeCell ref="E39:L39"/>
    <mergeCell ref="M39:P39"/>
    <mergeCell ref="D36:L36"/>
    <mergeCell ref="M36:P36"/>
    <mergeCell ref="Q36:T36"/>
    <mergeCell ref="U36:X36"/>
    <mergeCell ref="D37:L37"/>
    <mergeCell ref="M37:P37"/>
    <mergeCell ref="Q37:T37"/>
    <mergeCell ref="U37:X37"/>
    <mergeCell ref="B34:L34"/>
    <mergeCell ref="M34:P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9:L9"/>
    <mergeCell ref="M9:P9"/>
    <mergeCell ref="Q9:T9"/>
    <mergeCell ref="U9:X9"/>
    <mergeCell ref="D11:L11"/>
    <mergeCell ref="M11:P11"/>
    <mergeCell ref="Q11:T11"/>
    <mergeCell ref="U11:X11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Q23" sqref="Q23"/>
    </sheetView>
  </sheetViews>
  <sheetFormatPr defaultRowHeight="13.5" x14ac:dyDescent="0.15"/>
  <cols>
    <col min="1" max="1" width="3.625" style="165" customWidth="1"/>
    <col min="2" max="4" width="2.625" style="165" customWidth="1"/>
    <col min="5" max="12" width="3.625" style="165" customWidth="1"/>
    <col min="13" max="24" width="3.625" style="320" customWidth="1"/>
    <col min="25" max="26" width="3.625" style="165" customWidth="1"/>
    <col min="27" max="16384" width="9" style="165"/>
  </cols>
  <sheetData>
    <row r="1" spans="1:26" ht="18" customHeight="1" x14ac:dyDescent="0.15">
      <c r="A1" s="164"/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s="164" customFormat="1" ht="21" customHeight="1" x14ac:dyDescent="0.15">
      <c r="B2" s="166" t="s">
        <v>70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8"/>
      <c r="Z2" s="169"/>
    </row>
    <row r="3" spans="1:26" s="164" customFormat="1" ht="18" customHeight="1" x14ac:dyDescent="0.15">
      <c r="B3" s="12"/>
      <c r="C3" s="13"/>
      <c r="D3" s="13"/>
      <c r="E3" s="13"/>
      <c r="F3" s="14" t="s">
        <v>34</v>
      </c>
      <c r="G3" s="14"/>
      <c r="H3" s="15" t="s">
        <v>34</v>
      </c>
      <c r="I3" s="16" t="s">
        <v>34</v>
      </c>
      <c r="J3" s="170">
        <v>26</v>
      </c>
      <c r="K3" s="171"/>
      <c r="L3" s="15" t="s">
        <v>71</v>
      </c>
      <c r="M3" s="172">
        <v>3</v>
      </c>
      <c r="N3" s="173" t="s">
        <v>72</v>
      </c>
      <c r="O3" s="174">
        <v>31</v>
      </c>
      <c r="P3" s="175" t="s">
        <v>73</v>
      </c>
      <c r="Q3" s="176"/>
      <c r="R3" s="177" t="s">
        <v>74</v>
      </c>
      <c r="S3" s="172" t="s">
        <v>74</v>
      </c>
      <c r="T3" s="177" t="s">
        <v>74</v>
      </c>
      <c r="U3" s="175" t="s">
        <v>74</v>
      </c>
      <c r="V3" s="175"/>
      <c r="W3" s="178"/>
      <c r="X3" s="178"/>
      <c r="Y3" s="179"/>
      <c r="Z3" s="169"/>
    </row>
    <row r="4" spans="1:26" s="180" customFormat="1" ht="15" customHeight="1" x14ac:dyDescent="0.15">
      <c r="B4" s="22" t="s">
        <v>75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81"/>
    </row>
    <row r="5" spans="1:26" s="164" customFormat="1" ht="15" customHeight="1" x14ac:dyDescent="0.15">
      <c r="B5" s="182" t="s">
        <v>5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85" t="s">
        <v>76</v>
      </c>
      <c r="N5" s="186"/>
      <c r="O5" s="186"/>
      <c r="P5" s="186"/>
      <c r="Q5" s="186"/>
      <c r="R5" s="186"/>
      <c r="S5" s="186"/>
      <c r="T5" s="186"/>
      <c r="U5" s="186"/>
      <c r="V5" s="186"/>
      <c r="W5" s="187"/>
      <c r="X5" s="188"/>
      <c r="Y5" s="189"/>
    </row>
    <row r="6" spans="1:26" s="180" customFormat="1" ht="13.5" customHeight="1" x14ac:dyDescent="0.15">
      <c r="B6" s="190" t="s">
        <v>77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3"/>
      <c r="N6" s="194"/>
      <c r="O6" s="194"/>
      <c r="P6" s="194"/>
      <c r="Q6" s="193"/>
      <c r="R6" s="194"/>
      <c r="S6" s="194"/>
      <c r="T6" s="194"/>
      <c r="U6" s="195"/>
      <c r="V6" s="196"/>
      <c r="W6" s="196"/>
      <c r="X6" s="197"/>
      <c r="Y6" s="198"/>
    </row>
    <row r="7" spans="1:26" s="180" customFormat="1" ht="13.5" customHeight="1" x14ac:dyDescent="0.15">
      <c r="B7" s="199"/>
      <c r="C7" s="200" t="s">
        <v>57</v>
      </c>
      <c r="D7" s="201" t="s">
        <v>78</v>
      </c>
      <c r="E7" s="49"/>
      <c r="F7" s="49"/>
      <c r="G7" s="49"/>
      <c r="H7" s="49"/>
      <c r="I7" s="49"/>
      <c r="J7" s="49"/>
      <c r="K7" s="49"/>
      <c r="L7" s="202"/>
      <c r="M7" s="203"/>
      <c r="N7" s="204"/>
      <c r="O7" s="204"/>
      <c r="P7" s="205"/>
      <c r="Q7" s="203"/>
      <c r="R7" s="204"/>
      <c r="S7" s="204"/>
      <c r="T7" s="205"/>
      <c r="U7" s="206"/>
      <c r="V7" s="207"/>
      <c r="W7" s="207"/>
      <c r="X7" s="208"/>
      <c r="Y7" s="198"/>
    </row>
    <row r="8" spans="1:26" s="180" customFormat="1" ht="13.5" customHeight="1" x14ac:dyDescent="0.15">
      <c r="B8" s="199"/>
      <c r="C8" s="200"/>
      <c r="D8" s="209" t="s">
        <v>79</v>
      </c>
      <c r="E8" s="56"/>
      <c r="F8" s="56"/>
      <c r="G8" s="56"/>
      <c r="H8" s="56"/>
      <c r="I8" s="56"/>
      <c r="J8" s="56"/>
      <c r="K8" s="56"/>
      <c r="L8" s="57"/>
      <c r="M8" s="203">
        <v>131566</v>
      </c>
      <c r="N8" s="204"/>
      <c r="O8" s="204"/>
      <c r="P8" s="205"/>
      <c r="Q8" s="203"/>
      <c r="R8" s="204"/>
      <c r="S8" s="204"/>
      <c r="T8" s="205"/>
      <c r="U8" s="206"/>
      <c r="V8" s="207"/>
      <c r="W8" s="207"/>
      <c r="X8" s="208"/>
      <c r="Y8" s="198"/>
    </row>
    <row r="9" spans="1:26" s="180" customFormat="1" ht="13.5" customHeight="1" x14ac:dyDescent="0.15">
      <c r="B9" s="199"/>
      <c r="C9" s="200"/>
      <c r="D9" s="209" t="s">
        <v>80</v>
      </c>
      <c r="E9" s="56"/>
      <c r="F9" s="56"/>
      <c r="G9" s="56"/>
      <c r="H9" s="56"/>
      <c r="I9" s="56"/>
      <c r="J9" s="56"/>
      <c r="K9" s="56"/>
      <c r="L9" s="57"/>
      <c r="M9" s="210">
        <v>853222</v>
      </c>
      <c r="N9" s="211"/>
      <c r="O9" s="211"/>
      <c r="P9" s="212"/>
      <c r="Q9" s="203"/>
      <c r="R9" s="204"/>
      <c r="S9" s="204"/>
      <c r="T9" s="205"/>
      <c r="U9" s="206"/>
      <c r="V9" s="207"/>
      <c r="W9" s="207"/>
      <c r="X9" s="208"/>
      <c r="Y9" s="198"/>
    </row>
    <row r="10" spans="1:26" s="180" customFormat="1" ht="13.5" customHeight="1" x14ac:dyDescent="0.15">
      <c r="B10" s="213"/>
      <c r="C10" s="214"/>
      <c r="D10" s="209" t="s">
        <v>81</v>
      </c>
      <c r="E10" s="56"/>
      <c r="F10" s="56"/>
      <c r="G10" s="56"/>
      <c r="H10" s="56"/>
      <c r="I10" s="56"/>
      <c r="J10" s="56"/>
      <c r="K10" s="56"/>
      <c r="L10" s="56"/>
      <c r="M10" s="215"/>
      <c r="N10" s="216"/>
      <c r="O10" s="216"/>
      <c r="P10" s="217"/>
      <c r="Q10" s="204"/>
      <c r="R10" s="204"/>
      <c r="S10" s="204"/>
      <c r="T10" s="205"/>
      <c r="U10" s="206"/>
      <c r="V10" s="207"/>
      <c r="W10" s="207"/>
      <c r="X10" s="208"/>
      <c r="Y10" s="198"/>
    </row>
    <row r="11" spans="1:26" s="180" customFormat="1" ht="13.5" customHeight="1" x14ac:dyDescent="0.15">
      <c r="B11" s="218" t="s">
        <v>82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  <c r="M11" s="221"/>
      <c r="N11" s="222"/>
      <c r="O11" s="222"/>
      <c r="P11" s="223"/>
      <c r="Q11" s="224"/>
      <c r="R11" s="225"/>
      <c r="S11" s="225"/>
      <c r="T11" s="226"/>
      <c r="U11" s="227"/>
      <c r="V11" s="228"/>
      <c r="W11" s="228"/>
      <c r="X11" s="229"/>
      <c r="Y11" s="198"/>
    </row>
    <row r="12" spans="1:26" s="180" customFormat="1" ht="13.5" customHeight="1" x14ac:dyDescent="0.15">
      <c r="B12" s="213"/>
      <c r="C12" s="214"/>
      <c r="D12" s="230" t="s">
        <v>83</v>
      </c>
      <c r="E12" s="231"/>
      <c r="F12" s="231"/>
      <c r="G12" s="231"/>
      <c r="H12" s="231"/>
      <c r="I12" s="231"/>
      <c r="J12" s="231"/>
      <c r="K12" s="231"/>
      <c r="L12" s="232"/>
      <c r="M12" s="233"/>
      <c r="N12" s="234"/>
      <c r="O12" s="234"/>
      <c r="P12" s="235"/>
      <c r="Q12" s="236">
        <f>SUM(M8:P11)</f>
        <v>984788</v>
      </c>
      <c r="R12" s="237"/>
      <c r="S12" s="237"/>
      <c r="T12" s="238"/>
      <c r="U12" s="206"/>
      <c r="V12" s="207"/>
      <c r="W12" s="207"/>
      <c r="X12" s="208"/>
      <c r="Y12" s="198"/>
    </row>
    <row r="13" spans="1:26" s="180" customFormat="1" ht="13.5" customHeight="1" x14ac:dyDescent="0.15">
      <c r="B13" s="199"/>
      <c r="C13" s="200" t="s">
        <v>12</v>
      </c>
      <c r="D13" s="201" t="s">
        <v>84</v>
      </c>
      <c r="E13" s="231"/>
      <c r="F13" s="231"/>
      <c r="G13" s="231"/>
      <c r="H13" s="231"/>
      <c r="I13" s="231"/>
      <c r="J13" s="231"/>
      <c r="K13" s="231"/>
      <c r="L13" s="232"/>
      <c r="M13" s="203"/>
      <c r="N13" s="204"/>
      <c r="O13" s="204"/>
      <c r="P13" s="205"/>
      <c r="Q13" s="239"/>
      <c r="R13" s="240"/>
      <c r="S13" s="240"/>
      <c r="T13" s="241"/>
      <c r="U13" s="206"/>
      <c r="V13" s="242"/>
      <c r="W13" s="242"/>
      <c r="X13" s="243"/>
      <c r="Y13" s="198"/>
    </row>
    <row r="14" spans="1:26" s="180" customFormat="1" ht="13.5" customHeight="1" x14ac:dyDescent="0.15">
      <c r="B14" s="199"/>
      <c r="C14" s="244"/>
      <c r="D14" s="209" t="s">
        <v>85</v>
      </c>
      <c r="E14" s="245"/>
      <c r="F14" s="245"/>
      <c r="G14" s="245"/>
      <c r="H14" s="245"/>
      <c r="I14" s="245"/>
      <c r="J14" s="245"/>
      <c r="K14" s="245"/>
      <c r="L14" s="246"/>
      <c r="M14" s="247">
        <f>393087+218212</f>
        <v>611299</v>
      </c>
      <c r="N14" s="248"/>
      <c r="O14" s="248"/>
      <c r="P14" s="248"/>
      <c r="Q14" s="203"/>
      <c r="R14" s="204"/>
      <c r="S14" s="204"/>
      <c r="T14" s="205"/>
      <c r="U14" s="206"/>
      <c r="V14" s="242"/>
      <c r="W14" s="242"/>
      <c r="X14" s="243"/>
      <c r="Y14" s="198"/>
    </row>
    <row r="15" spans="1:26" s="180" customFormat="1" ht="13.5" customHeight="1" x14ac:dyDescent="0.15">
      <c r="B15" s="199"/>
      <c r="C15" s="249"/>
      <c r="D15" s="250"/>
      <c r="E15" s="56" t="s">
        <v>86</v>
      </c>
      <c r="F15" s="56"/>
      <c r="G15" s="56"/>
      <c r="H15" s="56"/>
      <c r="I15" s="56"/>
      <c r="J15" s="56"/>
      <c r="K15" s="56"/>
      <c r="L15" s="57"/>
      <c r="M15" s="251">
        <v>1478295</v>
      </c>
      <c r="N15" s="252"/>
      <c r="O15" s="252"/>
      <c r="P15" s="253"/>
      <c r="Q15" s="203"/>
      <c r="R15" s="204"/>
      <c r="S15" s="204"/>
      <c r="T15" s="205"/>
      <c r="U15" s="206"/>
      <c r="V15" s="242"/>
      <c r="W15" s="242"/>
      <c r="X15" s="243"/>
      <c r="Y15" s="198"/>
    </row>
    <row r="16" spans="1:26" s="180" customFormat="1" ht="13.5" customHeight="1" x14ac:dyDescent="0.15">
      <c r="B16" s="213"/>
      <c r="C16" s="254"/>
      <c r="D16" s="201" t="s">
        <v>87</v>
      </c>
      <c r="E16" s="231"/>
      <c r="F16" s="231"/>
      <c r="G16" s="231"/>
      <c r="H16" s="231"/>
      <c r="I16" s="231"/>
      <c r="J16" s="231"/>
      <c r="K16" s="231"/>
      <c r="L16" s="232"/>
      <c r="M16" s="255"/>
      <c r="N16" s="256"/>
      <c r="O16" s="256"/>
      <c r="P16" s="257"/>
      <c r="Q16" s="236">
        <f>M14+M15</f>
        <v>2089594</v>
      </c>
      <c r="R16" s="237"/>
      <c r="S16" s="237"/>
      <c r="T16" s="238"/>
      <c r="U16" s="206"/>
      <c r="V16" s="242"/>
      <c r="W16" s="242"/>
      <c r="X16" s="243"/>
      <c r="Y16" s="198"/>
    </row>
    <row r="17" spans="2:25" s="180" customFormat="1" ht="13.5" customHeight="1" thickBot="1" x14ac:dyDescent="0.2">
      <c r="B17" s="258"/>
      <c r="C17" s="259" t="s">
        <v>88</v>
      </c>
      <c r="D17" s="259"/>
      <c r="E17" s="259"/>
      <c r="F17" s="259"/>
      <c r="G17" s="259"/>
      <c r="H17" s="259"/>
      <c r="I17" s="259"/>
      <c r="J17" s="259"/>
      <c r="K17" s="259"/>
      <c r="L17" s="260"/>
      <c r="M17" s="261"/>
      <c r="N17" s="262"/>
      <c r="O17" s="262"/>
      <c r="P17" s="263"/>
      <c r="Q17" s="255"/>
      <c r="R17" s="256"/>
      <c r="S17" s="256"/>
      <c r="T17" s="257"/>
      <c r="U17" s="264">
        <f>+Q12+Q16</f>
        <v>3074382</v>
      </c>
      <c r="V17" s="265"/>
      <c r="W17" s="265"/>
      <c r="X17" s="266"/>
      <c r="Y17" s="198"/>
    </row>
    <row r="18" spans="2:25" s="180" customFormat="1" ht="13.5" customHeight="1" thickTop="1" x14ac:dyDescent="0.15">
      <c r="B18" s="267"/>
      <c r="C18" s="268"/>
      <c r="D18" s="268"/>
      <c r="E18" s="268"/>
      <c r="F18" s="268"/>
      <c r="G18" s="268"/>
      <c r="H18" s="268"/>
      <c r="I18" s="268"/>
      <c r="J18" s="268"/>
      <c r="K18" s="268"/>
      <c r="L18" s="269"/>
      <c r="M18" s="270"/>
      <c r="N18" s="271"/>
      <c r="O18" s="271"/>
      <c r="P18" s="272"/>
      <c r="Q18" s="273"/>
      <c r="R18" s="274"/>
      <c r="S18" s="274"/>
      <c r="T18" s="275"/>
      <c r="U18" s="276"/>
      <c r="V18" s="277"/>
      <c r="W18" s="277"/>
      <c r="X18" s="278"/>
      <c r="Y18" s="198"/>
    </row>
    <row r="19" spans="2:25" s="180" customFormat="1" ht="13.5" customHeight="1" x14ac:dyDescent="0.15">
      <c r="B19" s="279" t="s">
        <v>89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/>
      <c r="M19" s="203"/>
      <c r="N19" s="204"/>
      <c r="O19" s="204"/>
      <c r="P19" s="205"/>
      <c r="Q19" s="203"/>
      <c r="R19" s="204"/>
      <c r="S19" s="204"/>
      <c r="T19" s="205"/>
      <c r="U19" s="282"/>
      <c r="V19" s="283"/>
      <c r="W19" s="283"/>
      <c r="X19" s="284"/>
      <c r="Y19" s="198"/>
    </row>
    <row r="20" spans="2:25" s="180" customFormat="1" ht="13.5" customHeight="1" x14ac:dyDescent="0.15">
      <c r="B20" s="213"/>
      <c r="C20" s="200" t="s">
        <v>8</v>
      </c>
      <c r="D20" s="201" t="s">
        <v>90</v>
      </c>
      <c r="E20" s="231"/>
      <c r="F20" s="231"/>
      <c r="G20" s="231"/>
      <c r="H20" s="231"/>
      <c r="I20" s="231"/>
      <c r="J20" s="231"/>
      <c r="K20" s="231"/>
      <c r="L20" s="232"/>
      <c r="M20" s="203"/>
      <c r="N20" s="204"/>
      <c r="O20" s="204"/>
      <c r="P20" s="205"/>
      <c r="Q20" s="203"/>
      <c r="R20" s="204"/>
      <c r="S20" s="204"/>
      <c r="T20" s="205"/>
      <c r="U20" s="206"/>
      <c r="V20" s="242"/>
      <c r="W20" s="242"/>
      <c r="X20" s="243"/>
      <c r="Y20" s="198"/>
    </row>
    <row r="21" spans="2:25" s="180" customFormat="1" ht="13.5" customHeight="1" x14ac:dyDescent="0.15">
      <c r="B21" s="213"/>
      <c r="C21" s="200"/>
      <c r="D21" s="209" t="s">
        <v>60</v>
      </c>
      <c r="E21" s="56"/>
      <c r="F21" s="56"/>
      <c r="G21" s="56"/>
      <c r="H21" s="56"/>
      <c r="I21" s="56"/>
      <c r="J21" s="56"/>
      <c r="K21" s="56"/>
      <c r="L21" s="57"/>
      <c r="M21" s="285">
        <v>895000</v>
      </c>
      <c r="N21" s="286"/>
      <c r="O21" s="286"/>
      <c r="P21" s="287"/>
      <c r="Q21" s="203"/>
      <c r="R21" s="204"/>
      <c r="S21" s="204"/>
      <c r="T21" s="205"/>
      <c r="U21" s="206"/>
      <c r="V21" s="207"/>
      <c r="W21" s="207"/>
      <c r="X21" s="208"/>
      <c r="Y21" s="198"/>
    </row>
    <row r="22" spans="2:25" s="180" customFormat="1" ht="13.5" customHeight="1" x14ac:dyDescent="0.15">
      <c r="B22" s="213"/>
      <c r="C22" s="200"/>
      <c r="D22" s="209" t="s">
        <v>91</v>
      </c>
      <c r="E22" s="56"/>
      <c r="F22" s="56"/>
      <c r="G22" s="56"/>
      <c r="H22" s="56"/>
      <c r="I22" s="56"/>
      <c r="J22" s="56"/>
      <c r="K22" s="56"/>
      <c r="L22" s="56"/>
      <c r="M22" s="215">
        <v>1213760</v>
      </c>
      <c r="N22" s="216"/>
      <c r="O22" s="216"/>
      <c r="P22" s="217"/>
      <c r="Q22" s="204"/>
      <c r="R22" s="204"/>
      <c r="S22" s="204"/>
      <c r="T22" s="205"/>
      <c r="U22" s="206"/>
      <c r="V22" s="207"/>
      <c r="W22" s="207"/>
      <c r="X22" s="208"/>
      <c r="Y22" s="198"/>
    </row>
    <row r="23" spans="2:25" s="180" customFormat="1" ht="13.5" customHeight="1" x14ac:dyDescent="0.15">
      <c r="B23" s="218" t="s">
        <v>92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88">
        <v>3306839</v>
      </c>
      <c r="N23" s="289"/>
      <c r="O23" s="289"/>
      <c r="P23" s="290"/>
      <c r="Q23" s="225"/>
      <c r="R23" s="225"/>
      <c r="S23" s="225"/>
      <c r="T23" s="226"/>
      <c r="U23" s="227"/>
      <c r="V23" s="228"/>
      <c r="W23" s="228"/>
      <c r="X23" s="229"/>
      <c r="Y23" s="198"/>
    </row>
    <row r="24" spans="2:25" s="180" customFormat="1" ht="13.5" customHeight="1" x14ac:dyDescent="0.15">
      <c r="B24" s="291"/>
      <c r="C24" s="292"/>
      <c r="D24" s="219" t="s">
        <v>93</v>
      </c>
      <c r="E24" s="219"/>
      <c r="F24" s="219"/>
      <c r="G24" s="292"/>
      <c r="H24" s="292"/>
      <c r="I24" s="292"/>
      <c r="J24" s="292"/>
      <c r="K24" s="292"/>
      <c r="L24" s="292"/>
      <c r="M24" s="293">
        <v>11090</v>
      </c>
      <c r="N24" s="294"/>
      <c r="O24" s="294"/>
      <c r="P24" s="295"/>
      <c r="Q24" s="225"/>
      <c r="R24" s="225"/>
      <c r="S24" s="225"/>
      <c r="T24" s="226"/>
      <c r="U24" s="227"/>
      <c r="V24" s="228"/>
      <c r="W24" s="228"/>
      <c r="X24" s="229"/>
      <c r="Y24" s="198"/>
    </row>
    <row r="25" spans="2:25" s="180" customFormat="1" ht="13.5" customHeight="1" x14ac:dyDescent="0.15">
      <c r="B25" s="291"/>
      <c r="C25" s="292"/>
      <c r="D25" s="219" t="s">
        <v>94</v>
      </c>
      <c r="E25" s="219"/>
      <c r="F25" s="219"/>
      <c r="G25" s="219"/>
      <c r="H25" s="219"/>
      <c r="I25" s="219"/>
      <c r="J25" s="219"/>
      <c r="K25" s="219"/>
      <c r="L25" s="220"/>
      <c r="M25" s="221">
        <v>218212</v>
      </c>
      <c r="N25" s="222"/>
      <c r="O25" s="222"/>
      <c r="P25" s="223"/>
      <c r="Q25" s="296"/>
      <c r="R25" s="297"/>
      <c r="S25" s="297"/>
      <c r="T25" s="298"/>
      <c r="U25" s="227"/>
      <c r="V25" s="228"/>
      <c r="W25" s="228"/>
      <c r="X25" s="229"/>
      <c r="Y25" s="198"/>
    </row>
    <row r="26" spans="2:25" s="180" customFormat="1" ht="13.5" customHeight="1" x14ac:dyDescent="0.15">
      <c r="B26" s="213"/>
      <c r="C26" s="214"/>
      <c r="D26" s="201" t="s">
        <v>95</v>
      </c>
      <c r="E26" s="231"/>
      <c r="F26" s="231"/>
      <c r="G26" s="231"/>
      <c r="H26" s="231"/>
      <c r="I26" s="231"/>
      <c r="J26" s="231"/>
      <c r="K26" s="231"/>
      <c r="L26" s="232"/>
      <c r="M26" s="239"/>
      <c r="N26" s="240"/>
      <c r="O26" s="240"/>
      <c r="P26" s="241"/>
      <c r="Q26" s="236">
        <f>M21+M22+M23+M24+M25</f>
        <v>5644901</v>
      </c>
      <c r="R26" s="237"/>
      <c r="S26" s="237"/>
      <c r="T26" s="238"/>
      <c r="U26" s="206"/>
      <c r="V26" s="242"/>
      <c r="W26" s="242"/>
      <c r="X26" s="243"/>
      <c r="Y26" s="198"/>
    </row>
    <row r="27" spans="2:25" s="180" customFormat="1" ht="13.5" customHeight="1" x14ac:dyDescent="0.15">
      <c r="B27" s="199"/>
      <c r="C27" s="200" t="s">
        <v>12</v>
      </c>
      <c r="D27" s="201" t="s">
        <v>96</v>
      </c>
      <c r="E27" s="231"/>
      <c r="F27" s="231"/>
      <c r="G27" s="231"/>
      <c r="H27" s="231"/>
      <c r="I27" s="231"/>
      <c r="J27" s="231"/>
      <c r="K27" s="231"/>
      <c r="L27" s="232"/>
      <c r="M27" s="203"/>
      <c r="N27" s="204"/>
      <c r="O27" s="204"/>
      <c r="P27" s="205"/>
      <c r="Q27" s="239"/>
      <c r="R27" s="240"/>
      <c r="S27" s="240"/>
      <c r="T27" s="241"/>
      <c r="U27" s="206"/>
      <c r="V27" s="242"/>
      <c r="W27" s="242"/>
      <c r="X27" s="243"/>
      <c r="Y27" s="198"/>
    </row>
    <row r="28" spans="2:25" s="180" customFormat="1" ht="13.5" customHeight="1" x14ac:dyDescent="0.15">
      <c r="B28" s="213"/>
      <c r="C28" s="254"/>
      <c r="D28" s="201" t="s">
        <v>97</v>
      </c>
      <c r="E28" s="231"/>
      <c r="F28" s="231"/>
      <c r="G28" s="231"/>
      <c r="H28" s="231"/>
      <c r="I28" s="231"/>
      <c r="J28" s="231"/>
      <c r="K28" s="231"/>
      <c r="L28" s="232"/>
      <c r="M28" s="239"/>
      <c r="N28" s="240"/>
      <c r="O28" s="240"/>
      <c r="P28" s="241"/>
      <c r="Q28" s="236">
        <v>0</v>
      </c>
      <c r="R28" s="237"/>
      <c r="S28" s="237"/>
      <c r="T28" s="238"/>
      <c r="U28" s="206"/>
      <c r="V28" s="242"/>
      <c r="W28" s="242"/>
      <c r="X28" s="243"/>
      <c r="Y28" s="198"/>
    </row>
    <row r="29" spans="2:25" s="180" customFormat="1" ht="13.5" customHeight="1" x14ac:dyDescent="0.15">
      <c r="B29" s="258"/>
      <c r="C29" s="259" t="s">
        <v>98</v>
      </c>
      <c r="D29" s="259"/>
      <c r="E29" s="259"/>
      <c r="F29" s="259"/>
      <c r="G29" s="259"/>
      <c r="H29" s="259"/>
      <c r="I29" s="259"/>
      <c r="J29" s="259"/>
      <c r="K29" s="259"/>
      <c r="L29" s="260"/>
      <c r="M29" s="203"/>
      <c r="N29" s="204"/>
      <c r="O29" s="204"/>
      <c r="P29" s="205"/>
      <c r="Q29" s="239"/>
      <c r="R29" s="240"/>
      <c r="S29" s="240"/>
      <c r="T29" s="241"/>
      <c r="U29" s="299">
        <f>+Q26+Q28</f>
        <v>5644901</v>
      </c>
      <c r="V29" s="300"/>
      <c r="W29" s="300"/>
      <c r="X29" s="301"/>
      <c r="Y29" s="198"/>
    </row>
    <row r="30" spans="2:25" s="180" customFormat="1" ht="13.5" customHeight="1" x14ac:dyDescent="0.15"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9"/>
      <c r="M30" s="224"/>
      <c r="N30" s="225"/>
      <c r="O30" s="225"/>
      <c r="P30" s="226"/>
      <c r="Q30" s="302"/>
      <c r="R30" s="303"/>
      <c r="S30" s="303"/>
      <c r="T30" s="304"/>
      <c r="U30" s="305"/>
      <c r="V30" s="306"/>
      <c r="W30" s="306"/>
      <c r="X30" s="307"/>
      <c r="Y30" s="198"/>
    </row>
    <row r="31" spans="2:25" s="180" customFormat="1" ht="13.5" customHeight="1" x14ac:dyDescent="0.15">
      <c r="B31" s="279" t="s">
        <v>99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/>
      <c r="M31" s="203"/>
      <c r="N31" s="204"/>
      <c r="O31" s="204"/>
      <c r="P31" s="205"/>
      <c r="Q31" s="203"/>
      <c r="R31" s="204"/>
      <c r="S31" s="204"/>
      <c r="T31" s="205"/>
      <c r="U31" s="206"/>
      <c r="V31" s="242"/>
      <c r="W31" s="242"/>
      <c r="X31" s="243"/>
      <c r="Y31" s="198"/>
    </row>
    <row r="32" spans="2:25" s="180" customFormat="1" ht="13.5" customHeight="1" x14ac:dyDescent="0.15">
      <c r="B32" s="213"/>
      <c r="C32" s="308"/>
      <c r="D32" s="209" t="s">
        <v>100</v>
      </c>
      <c r="E32" s="245"/>
      <c r="F32" s="245"/>
      <c r="G32" s="245"/>
      <c r="H32" s="245"/>
      <c r="I32" s="245"/>
      <c r="J32" s="245"/>
      <c r="K32" s="245"/>
      <c r="L32" s="246"/>
      <c r="M32" s="203"/>
      <c r="N32" s="204"/>
      <c r="O32" s="204"/>
      <c r="P32" s="205"/>
      <c r="Q32" s="203">
        <v>-2568620</v>
      </c>
      <c r="R32" s="204"/>
      <c r="S32" s="204"/>
      <c r="T32" s="205"/>
      <c r="U32" s="206"/>
      <c r="V32" s="242"/>
      <c r="W32" s="242"/>
      <c r="X32" s="243"/>
      <c r="Y32" s="198"/>
    </row>
    <row r="33" spans="2:25" s="180" customFormat="1" ht="13.5" customHeight="1" x14ac:dyDescent="0.15">
      <c r="B33" s="213"/>
      <c r="C33" s="254"/>
      <c r="D33" s="209" t="s">
        <v>101</v>
      </c>
      <c r="E33" s="245"/>
      <c r="F33" s="245"/>
      <c r="G33" s="245"/>
      <c r="H33" s="245"/>
      <c r="I33" s="245"/>
      <c r="J33" s="245"/>
      <c r="K33" s="245"/>
      <c r="L33" s="246"/>
      <c r="M33" s="206"/>
      <c r="N33" s="242"/>
      <c r="O33" s="242"/>
      <c r="P33" s="243"/>
      <c r="Q33" s="309">
        <v>-1899</v>
      </c>
      <c r="R33" s="310"/>
      <c r="S33" s="310"/>
      <c r="T33" s="311"/>
      <c r="U33" s="206"/>
      <c r="V33" s="242"/>
      <c r="W33" s="242"/>
      <c r="X33" s="243"/>
      <c r="Y33" s="198"/>
    </row>
    <row r="34" spans="2:25" s="180" customFormat="1" ht="13.5" customHeight="1" x14ac:dyDescent="0.15">
      <c r="B34" s="258"/>
      <c r="C34" s="259" t="s">
        <v>102</v>
      </c>
      <c r="D34" s="259"/>
      <c r="E34" s="259"/>
      <c r="F34" s="259"/>
      <c r="G34" s="259"/>
      <c r="H34" s="259"/>
      <c r="I34" s="259"/>
      <c r="J34" s="259"/>
      <c r="K34" s="259"/>
      <c r="L34" s="260"/>
      <c r="M34" s="206"/>
      <c r="N34" s="242"/>
      <c r="O34" s="242"/>
      <c r="P34" s="243"/>
      <c r="Q34" s="282"/>
      <c r="R34" s="283"/>
      <c r="S34" s="283"/>
      <c r="T34" s="284"/>
      <c r="U34" s="299">
        <f>Q32+Q33</f>
        <v>-2570519</v>
      </c>
      <c r="V34" s="300"/>
      <c r="W34" s="300"/>
      <c r="X34" s="301"/>
      <c r="Y34" s="198"/>
    </row>
    <row r="35" spans="2:25" s="180" customFormat="1" ht="13.5" customHeight="1" thickBot="1" x14ac:dyDescent="0.2">
      <c r="B35" s="312"/>
      <c r="C35" s="313" t="s">
        <v>103</v>
      </c>
      <c r="D35" s="313"/>
      <c r="E35" s="313"/>
      <c r="F35" s="313"/>
      <c r="G35" s="313"/>
      <c r="H35" s="313"/>
      <c r="I35" s="313"/>
      <c r="J35" s="313"/>
      <c r="K35" s="313"/>
      <c r="L35" s="314"/>
      <c r="M35" s="309"/>
      <c r="N35" s="310"/>
      <c r="O35" s="310"/>
      <c r="P35" s="311"/>
      <c r="Q35" s="309"/>
      <c r="R35" s="310"/>
      <c r="S35" s="310"/>
      <c r="T35" s="311"/>
      <c r="U35" s="315">
        <f>'６貸借対照表H25年度'!U29+U34</f>
        <v>3074382</v>
      </c>
      <c r="V35" s="316"/>
      <c r="W35" s="316"/>
      <c r="X35" s="317"/>
      <c r="Y35" s="198"/>
    </row>
    <row r="36" spans="2:25" s="180" customFormat="1" ht="14.25" thickTop="1" x14ac:dyDescent="0.15">
      <c r="B36" s="31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181"/>
    </row>
  </sheetData>
  <mergeCells count="116">
    <mergeCell ref="C35:L35"/>
    <mergeCell ref="M35:P35"/>
    <mergeCell ref="Q35:T35"/>
    <mergeCell ref="U35:X35"/>
    <mergeCell ref="B36:X36"/>
    <mergeCell ref="D33:L33"/>
    <mergeCell ref="M33:P33"/>
    <mergeCell ref="Q33:T33"/>
    <mergeCell ref="U33:X33"/>
    <mergeCell ref="C34:L34"/>
    <mergeCell ref="M34:P34"/>
    <mergeCell ref="Q34:T34"/>
    <mergeCell ref="U34:X34"/>
    <mergeCell ref="B31:L31"/>
    <mergeCell ref="M31:P31"/>
    <mergeCell ref="Q31:T31"/>
    <mergeCell ref="U31:X31"/>
    <mergeCell ref="D32:L32"/>
    <mergeCell ref="M32:P32"/>
    <mergeCell ref="Q32:T32"/>
    <mergeCell ref="U32:X32"/>
    <mergeCell ref="D28:L28"/>
    <mergeCell ref="M28:P28"/>
    <mergeCell ref="Q28:T28"/>
    <mergeCell ref="U28:X28"/>
    <mergeCell ref="C29:L29"/>
    <mergeCell ref="M29:P29"/>
    <mergeCell ref="Q29:T29"/>
    <mergeCell ref="U29:X29"/>
    <mergeCell ref="Q26:T26"/>
    <mergeCell ref="U26:X26"/>
    <mergeCell ref="D27:L27"/>
    <mergeCell ref="M27:P27"/>
    <mergeCell ref="Q27:T27"/>
    <mergeCell ref="U27:X27"/>
    <mergeCell ref="D24:F24"/>
    <mergeCell ref="M24:P24"/>
    <mergeCell ref="D25:L25"/>
    <mergeCell ref="M25:P25"/>
    <mergeCell ref="D26:L26"/>
    <mergeCell ref="M26:P26"/>
    <mergeCell ref="D22:L22"/>
    <mergeCell ref="M22:P22"/>
    <mergeCell ref="Q22:T22"/>
    <mergeCell ref="U22:X22"/>
    <mergeCell ref="B23:L23"/>
    <mergeCell ref="M23:P23"/>
    <mergeCell ref="D20:L20"/>
    <mergeCell ref="M20:P20"/>
    <mergeCell ref="Q20:T20"/>
    <mergeCell ref="U20:X20"/>
    <mergeCell ref="D21:L21"/>
    <mergeCell ref="M21:P21"/>
    <mergeCell ref="Q21:T21"/>
    <mergeCell ref="U21:X21"/>
    <mergeCell ref="C17:L17"/>
    <mergeCell ref="M17:P17"/>
    <mergeCell ref="Q17:T17"/>
    <mergeCell ref="U17:X17"/>
    <mergeCell ref="B19:L19"/>
    <mergeCell ref="M19:P19"/>
    <mergeCell ref="Q19:T19"/>
    <mergeCell ref="U19:X19"/>
    <mergeCell ref="E15:L15"/>
    <mergeCell ref="M15:P15"/>
    <mergeCell ref="Q15:T15"/>
    <mergeCell ref="U15:X15"/>
    <mergeCell ref="D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U32" sqref="U32:X32"/>
    </sheetView>
  </sheetViews>
  <sheetFormatPr defaultRowHeight="13.5" x14ac:dyDescent="0.15"/>
  <cols>
    <col min="1" max="1" width="3.625" style="165" customWidth="1"/>
    <col min="2" max="4" width="2.625" style="165" customWidth="1"/>
    <col min="5" max="12" width="3.625" style="165" customWidth="1"/>
    <col min="13" max="24" width="3.625" style="320" customWidth="1"/>
    <col min="25" max="26" width="3.625" style="165" customWidth="1"/>
    <col min="27" max="16384" width="9" style="165"/>
  </cols>
  <sheetData>
    <row r="1" spans="1:26" ht="18" customHeight="1" x14ac:dyDescent="0.15">
      <c r="A1" s="164"/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s="164" customFormat="1" ht="21" customHeight="1" x14ac:dyDescent="0.15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8"/>
      <c r="Z2" s="169"/>
    </row>
    <row r="3" spans="1:26" s="164" customFormat="1" ht="18" customHeight="1" x14ac:dyDescent="0.15">
      <c r="B3" s="12"/>
      <c r="C3" s="13"/>
      <c r="D3" s="13"/>
      <c r="E3" s="13"/>
      <c r="F3" s="14" t="s">
        <v>121</v>
      </c>
      <c r="G3" s="14"/>
      <c r="H3" s="15" t="s">
        <v>121</v>
      </c>
      <c r="I3" s="16" t="s">
        <v>121</v>
      </c>
      <c r="J3" s="170">
        <v>26</v>
      </c>
      <c r="K3" s="171"/>
      <c r="L3" s="15" t="s">
        <v>71</v>
      </c>
      <c r="M3" s="172">
        <v>3</v>
      </c>
      <c r="N3" s="173" t="s">
        <v>72</v>
      </c>
      <c r="O3" s="174">
        <v>31</v>
      </c>
      <c r="P3" s="175" t="s">
        <v>73</v>
      </c>
      <c r="Q3" s="176"/>
      <c r="R3" s="177" t="s">
        <v>74</v>
      </c>
      <c r="S3" s="172" t="s">
        <v>74</v>
      </c>
      <c r="T3" s="177" t="s">
        <v>74</v>
      </c>
      <c r="U3" s="175" t="s">
        <v>74</v>
      </c>
      <c r="V3" s="175"/>
      <c r="W3" s="178"/>
      <c r="X3" s="178"/>
      <c r="Y3" s="179"/>
      <c r="Z3" s="169"/>
    </row>
    <row r="4" spans="1:26" s="180" customFormat="1" ht="15" customHeight="1" x14ac:dyDescent="0.15">
      <c r="B4" s="22" t="s">
        <v>122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81"/>
    </row>
    <row r="5" spans="1:26" s="164" customFormat="1" ht="15" customHeight="1" x14ac:dyDescent="0.15">
      <c r="B5" s="182" t="s">
        <v>5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85" t="s">
        <v>106</v>
      </c>
      <c r="N5" s="186"/>
      <c r="O5" s="186"/>
      <c r="P5" s="186"/>
      <c r="Q5" s="186"/>
      <c r="R5" s="186"/>
      <c r="S5" s="186"/>
      <c r="T5" s="186"/>
      <c r="U5" s="186"/>
      <c r="V5" s="186"/>
      <c r="W5" s="187"/>
      <c r="X5" s="188"/>
      <c r="Y5" s="189"/>
    </row>
    <row r="6" spans="1:26" s="180" customFormat="1" ht="13.5" customHeight="1" x14ac:dyDescent="0.15">
      <c r="B6" s="190" t="s">
        <v>107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3"/>
      <c r="N6" s="194"/>
      <c r="O6" s="194"/>
      <c r="P6" s="194"/>
      <c r="Q6" s="193"/>
      <c r="R6" s="194"/>
      <c r="S6" s="194"/>
      <c r="T6" s="194"/>
      <c r="U6" s="195"/>
      <c r="V6" s="196"/>
      <c r="W6" s="196"/>
      <c r="X6" s="197"/>
      <c r="Y6" s="198"/>
    </row>
    <row r="7" spans="1:26" s="180" customFormat="1" ht="13.5" customHeight="1" x14ac:dyDescent="0.15">
      <c r="B7" s="199"/>
      <c r="C7" s="200" t="s">
        <v>108</v>
      </c>
      <c r="D7" s="201" t="s">
        <v>109</v>
      </c>
      <c r="E7" s="49"/>
      <c r="F7" s="49"/>
      <c r="G7" s="49"/>
      <c r="H7" s="49"/>
      <c r="I7" s="49"/>
      <c r="J7" s="49"/>
      <c r="K7" s="49"/>
      <c r="L7" s="202"/>
      <c r="M7" s="206"/>
      <c r="N7" s="242"/>
      <c r="O7" s="242"/>
      <c r="P7" s="243"/>
      <c r="Q7" s="206"/>
      <c r="R7" s="242"/>
      <c r="S7" s="242"/>
      <c r="T7" s="243"/>
      <c r="U7" s="206"/>
      <c r="V7" s="207"/>
      <c r="W7" s="207"/>
      <c r="X7" s="208"/>
      <c r="Y7" s="198"/>
    </row>
    <row r="8" spans="1:26" s="180" customFormat="1" ht="13.5" customHeight="1" x14ac:dyDescent="0.15">
      <c r="B8" s="199"/>
      <c r="C8" s="200"/>
      <c r="D8" s="209" t="s">
        <v>79</v>
      </c>
      <c r="E8" s="56"/>
      <c r="F8" s="56"/>
      <c r="G8" s="56"/>
      <c r="H8" s="56"/>
      <c r="I8" s="56"/>
      <c r="J8" s="56"/>
      <c r="K8" s="56"/>
      <c r="L8" s="57"/>
      <c r="M8" s="206">
        <v>0</v>
      </c>
      <c r="N8" s="242"/>
      <c r="O8" s="242"/>
      <c r="P8" s="243"/>
      <c r="Q8" s="206"/>
      <c r="R8" s="242"/>
      <c r="S8" s="242"/>
      <c r="T8" s="243"/>
      <c r="U8" s="206"/>
      <c r="V8" s="207"/>
      <c r="W8" s="207"/>
      <c r="X8" s="208"/>
      <c r="Y8" s="198"/>
    </row>
    <row r="9" spans="1:26" s="180" customFormat="1" ht="13.5" customHeight="1" x14ac:dyDescent="0.15">
      <c r="B9" s="199"/>
      <c r="C9" s="200"/>
      <c r="D9" s="209" t="s">
        <v>80</v>
      </c>
      <c r="E9" s="56"/>
      <c r="F9" s="56"/>
      <c r="G9" s="56"/>
      <c r="H9" s="56"/>
      <c r="I9" s="56"/>
      <c r="J9" s="56"/>
      <c r="K9" s="56"/>
      <c r="L9" s="57"/>
      <c r="M9" s="422"/>
      <c r="N9" s="423"/>
      <c r="O9" s="423"/>
      <c r="P9" s="424"/>
      <c r="Q9" s="206"/>
      <c r="R9" s="242"/>
      <c r="S9" s="242"/>
      <c r="T9" s="243"/>
      <c r="U9" s="206"/>
      <c r="V9" s="207"/>
      <c r="W9" s="207"/>
      <c r="X9" s="208"/>
      <c r="Y9" s="198"/>
    </row>
    <row r="10" spans="1:26" s="180" customFormat="1" ht="13.5" customHeight="1" x14ac:dyDescent="0.15">
      <c r="B10" s="213"/>
      <c r="C10" s="214"/>
      <c r="D10" s="209" t="s">
        <v>81</v>
      </c>
      <c r="E10" s="56"/>
      <c r="F10" s="56"/>
      <c r="G10" s="56"/>
      <c r="H10" s="56"/>
      <c r="I10" s="56"/>
      <c r="J10" s="56"/>
      <c r="K10" s="56"/>
      <c r="L10" s="56"/>
      <c r="M10" s="425"/>
      <c r="N10" s="426"/>
      <c r="O10" s="426"/>
      <c r="P10" s="427"/>
      <c r="Q10" s="242"/>
      <c r="R10" s="242"/>
      <c r="S10" s="242"/>
      <c r="T10" s="243"/>
      <c r="U10" s="206"/>
      <c r="V10" s="207"/>
      <c r="W10" s="207"/>
      <c r="X10" s="208"/>
      <c r="Y10" s="198"/>
    </row>
    <row r="11" spans="1:26" s="180" customFormat="1" ht="13.5" customHeight="1" x14ac:dyDescent="0.15">
      <c r="B11" s="218" t="s">
        <v>82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0"/>
      <c r="M11" s="428"/>
      <c r="N11" s="429"/>
      <c r="O11" s="429"/>
      <c r="P11" s="430"/>
      <c r="Q11" s="227"/>
      <c r="R11" s="431"/>
      <c r="S11" s="431"/>
      <c r="T11" s="432"/>
      <c r="U11" s="227"/>
      <c r="V11" s="228"/>
      <c r="W11" s="228"/>
      <c r="X11" s="229"/>
      <c r="Y11" s="198"/>
    </row>
    <row r="12" spans="1:26" s="180" customFormat="1" ht="13.5" customHeight="1" x14ac:dyDescent="0.15">
      <c r="B12" s="213"/>
      <c r="C12" s="214"/>
      <c r="D12" s="230" t="s">
        <v>112</v>
      </c>
      <c r="E12" s="231"/>
      <c r="F12" s="231"/>
      <c r="G12" s="231"/>
      <c r="H12" s="231"/>
      <c r="I12" s="231"/>
      <c r="J12" s="231"/>
      <c r="K12" s="231"/>
      <c r="L12" s="232"/>
      <c r="M12" s="433"/>
      <c r="N12" s="434"/>
      <c r="O12" s="434"/>
      <c r="P12" s="435"/>
      <c r="Q12" s="436">
        <f>SUM(M8:P11)</f>
        <v>0</v>
      </c>
      <c r="R12" s="437"/>
      <c r="S12" s="437"/>
      <c r="T12" s="438"/>
      <c r="U12" s="206"/>
      <c r="V12" s="207"/>
      <c r="W12" s="207"/>
      <c r="X12" s="208"/>
      <c r="Y12" s="198"/>
    </row>
    <row r="13" spans="1:26" s="180" customFormat="1" ht="13.5" customHeight="1" x14ac:dyDescent="0.15">
      <c r="B13" s="199"/>
      <c r="C13" s="200" t="s">
        <v>12</v>
      </c>
      <c r="D13" s="201" t="s">
        <v>84</v>
      </c>
      <c r="E13" s="231"/>
      <c r="F13" s="231"/>
      <c r="G13" s="231"/>
      <c r="H13" s="231"/>
      <c r="I13" s="231"/>
      <c r="J13" s="231"/>
      <c r="K13" s="231"/>
      <c r="L13" s="232"/>
      <c r="M13" s="206"/>
      <c r="N13" s="242"/>
      <c r="O13" s="242"/>
      <c r="P13" s="243"/>
      <c r="Q13" s="206"/>
      <c r="R13" s="242"/>
      <c r="S13" s="242"/>
      <c r="T13" s="243"/>
      <c r="U13" s="206"/>
      <c r="V13" s="242"/>
      <c r="W13" s="242"/>
      <c r="X13" s="243"/>
      <c r="Y13" s="198"/>
    </row>
    <row r="14" spans="1:26" s="180" customFormat="1" ht="13.5" customHeight="1" x14ac:dyDescent="0.15">
      <c r="B14" s="199"/>
      <c r="C14" s="244"/>
      <c r="D14" s="209" t="s">
        <v>85</v>
      </c>
      <c r="E14" s="245"/>
      <c r="F14" s="245"/>
      <c r="G14" s="245"/>
      <c r="H14" s="245"/>
      <c r="I14" s="245"/>
      <c r="J14" s="245"/>
      <c r="K14" s="245"/>
      <c r="L14" s="246"/>
      <c r="M14" s="206"/>
      <c r="N14" s="242"/>
      <c r="O14" s="242"/>
      <c r="P14" s="243"/>
      <c r="Q14" s="206"/>
      <c r="R14" s="242"/>
      <c r="S14" s="242"/>
      <c r="T14" s="243"/>
      <c r="U14" s="206"/>
      <c r="V14" s="242"/>
      <c r="W14" s="242"/>
      <c r="X14" s="243"/>
      <c r="Y14" s="198"/>
    </row>
    <row r="15" spans="1:26" s="180" customFormat="1" ht="13.5" customHeight="1" x14ac:dyDescent="0.15">
      <c r="B15" s="199"/>
      <c r="C15" s="249"/>
      <c r="D15" s="250"/>
      <c r="E15" s="56"/>
      <c r="F15" s="56"/>
      <c r="G15" s="56"/>
      <c r="H15" s="56"/>
      <c r="I15" s="56"/>
      <c r="J15" s="56"/>
      <c r="K15" s="56"/>
      <c r="L15" s="57"/>
      <c r="M15" s="309">
        <v>0</v>
      </c>
      <c r="N15" s="310"/>
      <c r="O15" s="310"/>
      <c r="P15" s="311"/>
      <c r="Q15" s="206"/>
      <c r="R15" s="242"/>
      <c r="S15" s="242"/>
      <c r="T15" s="243"/>
      <c r="U15" s="206"/>
      <c r="V15" s="242"/>
      <c r="W15" s="242"/>
      <c r="X15" s="243"/>
      <c r="Y15" s="198"/>
    </row>
    <row r="16" spans="1:26" s="180" customFormat="1" ht="13.5" customHeight="1" x14ac:dyDescent="0.15">
      <c r="B16" s="199"/>
      <c r="C16" s="249"/>
      <c r="D16" s="404"/>
      <c r="E16" s="49" t="s">
        <v>123</v>
      </c>
      <c r="F16" s="49"/>
      <c r="G16" s="49"/>
      <c r="H16" s="49"/>
      <c r="I16" s="49"/>
      <c r="J16" s="49"/>
      <c r="K16" s="49"/>
      <c r="L16" s="49"/>
      <c r="M16" s="439">
        <f>SUM(M15)</f>
        <v>0</v>
      </c>
      <c r="N16" s="440"/>
      <c r="O16" s="440"/>
      <c r="P16" s="441"/>
      <c r="Q16" s="242"/>
      <c r="R16" s="242"/>
      <c r="S16" s="242"/>
      <c r="T16" s="243"/>
      <c r="U16" s="206"/>
      <c r="V16" s="242"/>
      <c r="W16" s="242"/>
      <c r="X16" s="243"/>
      <c r="Y16" s="198"/>
    </row>
    <row r="17" spans="2:25" s="180" customFormat="1" ht="13.5" customHeight="1" x14ac:dyDescent="0.15">
      <c r="B17" s="213"/>
      <c r="C17" s="254"/>
      <c r="D17" s="201" t="s">
        <v>87</v>
      </c>
      <c r="E17" s="231"/>
      <c r="F17" s="231"/>
      <c r="G17" s="231"/>
      <c r="H17" s="231"/>
      <c r="I17" s="231"/>
      <c r="J17" s="231"/>
      <c r="K17" s="231"/>
      <c r="L17" s="232"/>
      <c r="M17" s="442"/>
      <c r="N17" s="443"/>
      <c r="O17" s="443"/>
      <c r="P17" s="444"/>
      <c r="Q17" s="299">
        <f>SUM(M16)</f>
        <v>0</v>
      </c>
      <c r="R17" s="300"/>
      <c r="S17" s="300"/>
      <c r="T17" s="301"/>
      <c r="U17" s="206"/>
      <c r="V17" s="242"/>
      <c r="W17" s="242"/>
      <c r="X17" s="243"/>
      <c r="Y17" s="198"/>
    </row>
    <row r="18" spans="2:25" s="180" customFormat="1" ht="13.5" customHeight="1" thickBot="1" x14ac:dyDescent="0.2">
      <c r="B18" s="258"/>
      <c r="C18" s="259" t="s">
        <v>88</v>
      </c>
      <c r="D18" s="259"/>
      <c r="E18" s="259"/>
      <c r="F18" s="259"/>
      <c r="G18" s="259"/>
      <c r="H18" s="259"/>
      <c r="I18" s="259"/>
      <c r="J18" s="259"/>
      <c r="K18" s="259"/>
      <c r="L18" s="260"/>
      <c r="M18" s="436"/>
      <c r="N18" s="437"/>
      <c r="O18" s="437"/>
      <c r="P18" s="438"/>
      <c r="Q18" s="442"/>
      <c r="R18" s="443"/>
      <c r="S18" s="443"/>
      <c r="T18" s="444"/>
      <c r="U18" s="264">
        <f>+Q12+Q17</f>
        <v>0</v>
      </c>
      <c r="V18" s="265"/>
      <c r="W18" s="265"/>
      <c r="X18" s="266"/>
      <c r="Y18" s="198"/>
    </row>
    <row r="19" spans="2:25" s="180" customFormat="1" ht="13.5" customHeight="1" thickTop="1" x14ac:dyDescent="0.15"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9"/>
      <c r="M19" s="445"/>
      <c r="N19" s="446"/>
      <c r="O19" s="446"/>
      <c r="P19" s="447"/>
      <c r="Q19" s="448"/>
      <c r="R19" s="449"/>
      <c r="S19" s="449"/>
      <c r="T19" s="450"/>
      <c r="U19" s="276"/>
      <c r="V19" s="277"/>
      <c r="W19" s="277"/>
      <c r="X19" s="278"/>
      <c r="Y19" s="198"/>
    </row>
    <row r="20" spans="2:25" s="180" customFormat="1" ht="13.5" customHeight="1" x14ac:dyDescent="0.15">
      <c r="B20" s="279" t="s">
        <v>89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/>
      <c r="M20" s="206"/>
      <c r="N20" s="242"/>
      <c r="O20" s="242"/>
      <c r="P20" s="243"/>
      <c r="Q20" s="206"/>
      <c r="R20" s="242"/>
      <c r="S20" s="242"/>
      <c r="T20" s="243"/>
      <c r="U20" s="282"/>
      <c r="V20" s="283"/>
      <c r="W20" s="283"/>
      <c r="X20" s="284"/>
      <c r="Y20" s="198"/>
    </row>
    <row r="21" spans="2:25" s="180" customFormat="1" ht="13.5" customHeight="1" x14ac:dyDescent="0.15">
      <c r="B21" s="213"/>
      <c r="C21" s="200" t="s">
        <v>8</v>
      </c>
      <c r="D21" s="201" t="s">
        <v>90</v>
      </c>
      <c r="E21" s="231"/>
      <c r="F21" s="231"/>
      <c r="G21" s="231"/>
      <c r="H21" s="231"/>
      <c r="I21" s="231"/>
      <c r="J21" s="231"/>
      <c r="K21" s="231"/>
      <c r="L21" s="232"/>
      <c r="M21" s="206"/>
      <c r="N21" s="242"/>
      <c r="O21" s="242"/>
      <c r="P21" s="243"/>
      <c r="Q21" s="206"/>
      <c r="R21" s="242"/>
      <c r="S21" s="242"/>
      <c r="T21" s="243"/>
      <c r="U21" s="206"/>
      <c r="V21" s="242"/>
      <c r="W21" s="242"/>
      <c r="X21" s="243"/>
      <c r="Y21" s="198"/>
    </row>
    <row r="22" spans="2:25" s="180" customFormat="1" ht="13.5" customHeight="1" x14ac:dyDescent="0.15">
      <c r="B22" s="213"/>
      <c r="C22" s="200"/>
      <c r="D22" s="209" t="s">
        <v>60</v>
      </c>
      <c r="E22" s="56"/>
      <c r="F22" s="56"/>
      <c r="G22" s="56"/>
      <c r="H22" s="56"/>
      <c r="I22" s="56"/>
      <c r="J22" s="56"/>
      <c r="K22" s="56"/>
      <c r="L22" s="57"/>
      <c r="M22" s="422">
        <v>0</v>
      </c>
      <c r="N22" s="423"/>
      <c r="O22" s="423"/>
      <c r="P22" s="424"/>
      <c r="Q22" s="206"/>
      <c r="R22" s="242"/>
      <c r="S22" s="242"/>
      <c r="T22" s="243"/>
      <c r="U22" s="206"/>
      <c r="V22" s="207"/>
      <c r="W22" s="207"/>
      <c r="X22" s="208"/>
      <c r="Y22" s="198"/>
    </row>
    <row r="23" spans="2:25" s="180" customFormat="1" ht="13.5" customHeight="1" x14ac:dyDescent="0.15">
      <c r="B23" s="213"/>
      <c r="C23" s="200"/>
      <c r="D23" s="209" t="s">
        <v>91</v>
      </c>
      <c r="E23" s="56"/>
      <c r="F23" s="56"/>
      <c r="G23" s="56"/>
      <c r="H23" s="56"/>
      <c r="I23" s="56"/>
      <c r="J23" s="56"/>
      <c r="K23" s="56"/>
      <c r="L23" s="56"/>
      <c r="M23" s="425">
        <v>0</v>
      </c>
      <c r="N23" s="426"/>
      <c r="O23" s="426"/>
      <c r="P23" s="427"/>
      <c r="Q23" s="242"/>
      <c r="R23" s="242"/>
      <c r="S23" s="242"/>
      <c r="T23" s="243"/>
      <c r="U23" s="206"/>
      <c r="V23" s="207"/>
      <c r="W23" s="207"/>
      <c r="X23" s="208"/>
      <c r="Y23" s="198"/>
    </row>
    <row r="24" spans="2:25" s="180" customFormat="1" ht="13.5" customHeight="1" x14ac:dyDescent="0.15">
      <c r="B24" s="218" t="s">
        <v>92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20"/>
      <c r="M24" s="451">
        <v>0</v>
      </c>
      <c r="N24" s="452"/>
      <c r="O24" s="452"/>
      <c r="P24" s="453"/>
      <c r="Q24" s="227"/>
      <c r="R24" s="431"/>
      <c r="S24" s="431"/>
      <c r="T24" s="432"/>
      <c r="U24" s="227"/>
      <c r="V24" s="228"/>
      <c r="W24" s="228"/>
      <c r="X24" s="229"/>
      <c r="Y24" s="198"/>
    </row>
    <row r="25" spans="2:25" s="180" customFormat="1" ht="13.5" customHeight="1" x14ac:dyDescent="0.15">
      <c r="B25" s="213"/>
      <c r="C25" s="214"/>
      <c r="D25" s="201" t="s">
        <v>95</v>
      </c>
      <c r="E25" s="231"/>
      <c r="F25" s="231"/>
      <c r="G25" s="231"/>
      <c r="H25" s="231"/>
      <c r="I25" s="231"/>
      <c r="J25" s="231"/>
      <c r="K25" s="231"/>
      <c r="L25" s="232"/>
      <c r="M25" s="282"/>
      <c r="N25" s="283"/>
      <c r="O25" s="283"/>
      <c r="P25" s="284"/>
      <c r="Q25" s="436">
        <f>SUM(M22:P24)</f>
        <v>0</v>
      </c>
      <c r="R25" s="437"/>
      <c r="S25" s="437"/>
      <c r="T25" s="438"/>
      <c r="U25" s="206"/>
      <c r="V25" s="242"/>
      <c r="W25" s="242"/>
      <c r="X25" s="243"/>
      <c r="Y25" s="198"/>
    </row>
    <row r="26" spans="2:25" s="180" customFormat="1" ht="13.5" customHeight="1" x14ac:dyDescent="0.15">
      <c r="B26" s="199"/>
      <c r="C26" s="200" t="s">
        <v>12</v>
      </c>
      <c r="D26" s="201" t="s">
        <v>96</v>
      </c>
      <c r="E26" s="231"/>
      <c r="F26" s="231"/>
      <c r="G26" s="231"/>
      <c r="H26" s="231"/>
      <c r="I26" s="231"/>
      <c r="J26" s="231"/>
      <c r="K26" s="231"/>
      <c r="L26" s="232"/>
      <c r="M26" s="206"/>
      <c r="N26" s="242"/>
      <c r="O26" s="242"/>
      <c r="P26" s="243"/>
      <c r="Q26" s="206"/>
      <c r="R26" s="242"/>
      <c r="S26" s="242"/>
      <c r="T26" s="243"/>
      <c r="U26" s="206"/>
      <c r="V26" s="242"/>
      <c r="W26" s="242"/>
      <c r="X26" s="243"/>
      <c r="Y26" s="198"/>
    </row>
    <row r="27" spans="2:25" s="180" customFormat="1" ht="13.5" customHeight="1" x14ac:dyDescent="0.15">
      <c r="B27" s="213"/>
      <c r="C27" s="254"/>
      <c r="D27" s="201" t="s">
        <v>97</v>
      </c>
      <c r="E27" s="231"/>
      <c r="F27" s="231"/>
      <c r="G27" s="231"/>
      <c r="H27" s="231"/>
      <c r="I27" s="231"/>
      <c r="J27" s="231"/>
      <c r="K27" s="231"/>
      <c r="L27" s="232"/>
      <c r="M27" s="282"/>
      <c r="N27" s="283"/>
      <c r="O27" s="283"/>
      <c r="P27" s="284"/>
      <c r="Q27" s="299">
        <v>0</v>
      </c>
      <c r="R27" s="300"/>
      <c r="S27" s="300"/>
      <c r="T27" s="301"/>
      <c r="U27" s="206"/>
      <c r="V27" s="242"/>
      <c r="W27" s="242"/>
      <c r="X27" s="243"/>
      <c r="Y27" s="198"/>
    </row>
    <row r="28" spans="2:25" s="180" customFormat="1" ht="13.5" customHeight="1" x14ac:dyDescent="0.15">
      <c r="B28" s="258"/>
      <c r="C28" s="259" t="s">
        <v>98</v>
      </c>
      <c r="D28" s="259"/>
      <c r="E28" s="259"/>
      <c r="F28" s="259"/>
      <c r="G28" s="259"/>
      <c r="H28" s="259"/>
      <c r="I28" s="259"/>
      <c r="J28" s="259"/>
      <c r="K28" s="259"/>
      <c r="L28" s="260"/>
      <c r="M28" s="206"/>
      <c r="N28" s="242"/>
      <c r="O28" s="242"/>
      <c r="P28" s="243"/>
      <c r="Q28" s="282"/>
      <c r="R28" s="283"/>
      <c r="S28" s="283"/>
      <c r="T28" s="284"/>
      <c r="U28" s="436">
        <f>+Q25+Q27</f>
        <v>0</v>
      </c>
      <c r="V28" s="437"/>
      <c r="W28" s="437"/>
      <c r="X28" s="438"/>
      <c r="Y28" s="198"/>
    </row>
    <row r="29" spans="2:25" s="180" customFormat="1" ht="13.5" customHeight="1" x14ac:dyDescent="0.15">
      <c r="B29" s="267"/>
      <c r="C29" s="268"/>
      <c r="D29" s="268"/>
      <c r="E29" s="268"/>
      <c r="F29" s="268"/>
      <c r="G29" s="268"/>
      <c r="H29" s="268"/>
      <c r="I29" s="268"/>
      <c r="J29" s="268"/>
      <c r="K29" s="268"/>
      <c r="L29" s="269"/>
      <c r="M29" s="227"/>
      <c r="N29" s="431"/>
      <c r="O29" s="431"/>
      <c r="P29" s="432"/>
      <c r="Q29" s="454"/>
      <c r="R29" s="455"/>
      <c r="S29" s="455"/>
      <c r="T29" s="456"/>
      <c r="U29" s="445"/>
      <c r="V29" s="446"/>
      <c r="W29" s="446"/>
      <c r="X29" s="447"/>
      <c r="Y29" s="198"/>
    </row>
    <row r="30" spans="2:25" s="180" customFormat="1" ht="13.5" customHeight="1" x14ac:dyDescent="0.15">
      <c r="B30" s="279" t="s">
        <v>99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/>
      <c r="M30" s="206"/>
      <c r="N30" s="242"/>
      <c r="O30" s="242"/>
      <c r="P30" s="243"/>
      <c r="Q30" s="206"/>
      <c r="R30" s="242"/>
      <c r="S30" s="242"/>
      <c r="T30" s="243"/>
      <c r="U30" s="206"/>
      <c r="V30" s="242"/>
      <c r="W30" s="242"/>
      <c r="X30" s="243"/>
      <c r="Y30" s="198"/>
    </row>
    <row r="31" spans="2:25" s="180" customFormat="1" ht="13.5" customHeight="1" x14ac:dyDescent="0.15">
      <c r="B31" s="213"/>
      <c r="C31" s="308"/>
      <c r="D31" s="209" t="s">
        <v>100</v>
      </c>
      <c r="E31" s="245"/>
      <c r="F31" s="245"/>
      <c r="G31" s="245"/>
      <c r="H31" s="245"/>
      <c r="I31" s="245"/>
      <c r="J31" s="245"/>
      <c r="K31" s="245"/>
      <c r="L31" s="246"/>
      <c r="M31" s="206"/>
      <c r="N31" s="242"/>
      <c r="O31" s="242"/>
      <c r="P31" s="243"/>
      <c r="Q31" s="206">
        <v>0</v>
      </c>
      <c r="R31" s="242"/>
      <c r="S31" s="242"/>
      <c r="T31" s="243"/>
      <c r="U31" s="206"/>
      <c r="V31" s="242"/>
      <c r="W31" s="242"/>
      <c r="X31" s="243"/>
      <c r="Y31" s="198"/>
    </row>
    <row r="32" spans="2:25" s="180" customFormat="1" ht="13.5" customHeight="1" x14ac:dyDescent="0.15">
      <c r="B32" s="213"/>
      <c r="C32" s="254"/>
      <c r="D32" s="209" t="s">
        <v>101</v>
      </c>
      <c r="E32" s="245"/>
      <c r="F32" s="245"/>
      <c r="G32" s="245"/>
      <c r="H32" s="245"/>
      <c r="I32" s="245"/>
      <c r="J32" s="245"/>
      <c r="K32" s="245"/>
      <c r="L32" s="246"/>
      <c r="M32" s="206"/>
      <c r="N32" s="242"/>
      <c r="O32" s="242"/>
      <c r="P32" s="243"/>
      <c r="Q32" s="309">
        <v>0</v>
      </c>
      <c r="R32" s="310"/>
      <c r="S32" s="310"/>
      <c r="T32" s="311"/>
      <c r="U32" s="206"/>
      <c r="V32" s="242"/>
      <c r="W32" s="242"/>
      <c r="X32" s="243"/>
      <c r="Y32" s="198"/>
    </row>
    <row r="33" spans="2:25" s="180" customFormat="1" ht="13.5" customHeight="1" x14ac:dyDescent="0.15">
      <c r="B33" s="258"/>
      <c r="C33" s="259" t="s">
        <v>102</v>
      </c>
      <c r="D33" s="259"/>
      <c r="E33" s="259"/>
      <c r="F33" s="259"/>
      <c r="G33" s="259"/>
      <c r="H33" s="259"/>
      <c r="I33" s="259"/>
      <c r="J33" s="259"/>
      <c r="K33" s="259"/>
      <c r="L33" s="260"/>
      <c r="M33" s="206"/>
      <c r="N33" s="242"/>
      <c r="O33" s="242"/>
      <c r="P33" s="243"/>
      <c r="Q33" s="282"/>
      <c r="R33" s="283"/>
      <c r="S33" s="283"/>
      <c r="T33" s="284"/>
      <c r="U33" s="299">
        <f>Q31+Q32</f>
        <v>0</v>
      </c>
      <c r="V33" s="300"/>
      <c r="W33" s="300"/>
      <c r="X33" s="301"/>
      <c r="Y33" s="198"/>
    </row>
    <row r="34" spans="2:25" s="180" customFormat="1" ht="13.5" customHeight="1" thickBot="1" x14ac:dyDescent="0.2">
      <c r="B34" s="312"/>
      <c r="C34" s="313" t="s">
        <v>103</v>
      </c>
      <c r="D34" s="313"/>
      <c r="E34" s="313"/>
      <c r="F34" s="313"/>
      <c r="G34" s="313"/>
      <c r="H34" s="313"/>
      <c r="I34" s="313"/>
      <c r="J34" s="313"/>
      <c r="K34" s="313"/>
      <c r="L34" s="314"/>
      <c r="M34" s="309"/>
      <c r="N34" s="310"/>
      <c r="O34" s="310"/>
      <c r="P34" s="311"/>
      <c r="Q34" s="309"/>
      <c r="R34" s="310"/>
      <c r="S34" s="310"/>
      <c r="T34" s="311"/>
      <c r="U34" s="315">
        <f>+U28+U33</f>
        <v>0</v>
      </c>
      <c r="V34" s="316"/>
      <c r="W34" s="316"/>
      <c r="X34" s="317"/>
      <c r="Y34" s="198"/>
    </row>
    <row r="35" spans="2:25" s="180" customFormat="1" ht="14.25" thickTop="1" x14ac:dyDescent="0.15">
      <c r="B35" s="318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181"/>
    </row>
  </sheetData>
  <mergeCells count="116">
    <mergeCell ref="B35:X35"/>
    <mergeCell ref="C33:L33"/>
    <mergeCell ref="M33:P33"/>
    <mergeCell ref="Q33:T33"/>
    <mergeCell ref="U33:X33"/>
    <mergeCell ref="C34:L34"/>
    <mergeCell ref="M34:P34"/>
    <mergeCell ref="Q34:T34"/>
    <mergeCell ref="U34:X34"/>
    <mergeCell ref="D31:L31"/>
    <mergeCell ref="M31:P31"/>
    <mergeCell ref="Q31:T31"/>
    <mergeCell ref="U31:X31"/>
    <mergeCell ref="D32:L32"/>
    <mergeCell ref="M32:P32"/>
    <mergeCell ref="Q32:T32"/>
    <mergeCell ref="U32:X32"/>
    <mergeCell ref="C28:L28"/>
    <mergeCell ref="M28:P28"/>
    <mergeCell ref="Q28:T28"/>
    <mergeCell ref="U28:X28"/>
    <mergeCell ref="B30:L30"/>
    <mergeCell ref="M30:P30"/>
    <mergeCell ref="Q30:T30"/>
    <mergeCell ref="U30:X30"/>
    <mergeCell ref="D26:L26"/>
    <mergeCell ref="M26:P26"/>
    <mergeCell ref="Q26:T26"/>
    <mergeCell ref="U26:X26"/>
    <mergeCell ref="D27:L27"/>
    <mergeCell ref="M27:P27"/>
    <mergeCell ref="Q27:T27"/>
    <mergeCell ref="U27:X27"/>
    <mergeCell ref="B24:L24"/>
    <mergeCell ref="M24:P24"/>
    <mergeCell ref="D25:L25"/>
    <mergeCell ref="M25:P25"/>
    <mergeCell ref="Q25:T25"/>
    <mergeCell ref="U25:X25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D21:L21"/>
    <mergeCell ref="M21:P21"/>
    <mergeCell ref="Q21:T21"/>
    <mergeCell ref="U21:X21"/>
    <mergeCell ref="D17:L17"/>
    <mergeCell ref="M17:P17"/>
    <mergeCell ref="Q17:T17"/>
    <mergeCell ref="U17:X17"/>
    <mergeCell ref="C18:L18"/>
    <mergeCell ref="M18:P18"/>
    <mergeCell ref="Q18:T18"/>
    <mergeCell ref="U18:X18"/>
    <mergeCell ref="E15:L15"/>
    <mergeCell ref="M15:P15"/>
    <mergeCell ref="Q15:T15"/>
    <mergeCell ref="U15:X15"/>
    <mergeCell ref="E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M11" sqref="M11:P11"/>
    </sheetView>
  </sheetViews>
  <sheetFormatPr defaultRowHeight="13.5" x14ac:dyDescent="0.15"/>
  <cols>
    <col min="1" max="1" width="3.625" style="322" customWidth="1"/>
    <col min="2" max="4" width="2.625" style="322" customWidth="1"/>
    <col min="5" max="12" width="3.625" style="322" customWidth="1"/>
    <col min="13" max="24" width="3.625" style="421" customWidth="1"/>
    <col min="25" max="26" width="3.625" style="322" customWidth="1"/>
    <col min="27" max="16384" width="9" style="322"/>
  </cols>
  <sheetData>
    <row r="1" spans="1:26" ht="18" customHeight="1" x14ac:dyDescent="0.15">
      <c r="A1" s="321"/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s="321" customFormat="1" ht="21" customHeight="1" x14ac:dyDescent="0.15">
      <c r="B2" s="166" t="s">
        <v>104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323"/>
      <c r="Z2" s="324"/>
    </row>
    <row r="3" spans="1:26" s="321" customFormat="1" ht="18" customHeight="1" x14ac:dyDescent="0.15">
      <c r="B3" s="12"/>
      <c r="C3" s="325"/>
      <c r="D3" s="325"/>
      <c r="E3" s="325"/>
      <c r="F3" s="14" t="s">
        <v>34</v>
      </c>
      <c r="G3" s="14"/>
      <c r="H3" s="15" t="s">
        <v>34</v>
      </c>
      <c r="I3" s="16" t="s">
        <v>34</v>
      </c>
      <c r="J3" s="326">
        <v>26</v>
      </c>
      <c r="K3" s="327"/>
      <c r="L3" s="15" t="s">
        <v>71</v>
      </c>
      <c r="M3" s="172">
        <v>3</v>
      </c>
      <c r="N3" s="328" t="s">
        <v>72</v>
      </c>
      <c r="O3" s="174">
        <v>31</v>
      </c>
      <c r="P3" s="329" t="s">
        <v>73</v>
      </c>
      <c r="Q3" s="330"/>
      <c r="R3" s="177" t="s">
        <v>74</v>
      </c>
      <c r="S3" s="172" t="s">
        <v>74</v>
      </c>
      <c r="T3" s="177" t="s">
        <v>74</v>
      </c>
      <c r="U3" s="175" t="s">
        <v>74</v>
      </c>
      <c r="V3" s="175"/>
      <c r="W3" s="178"/>
      <c r="X3" s="178"/>
      <c r="Y3" s="331"/>
      <c r="Z3" s="324"/>
    </row>
    <row r="4" spans="1:26" s="332" customFormat="1" ht="15" customHeight="1" x14ac:dyDescent="0.15">
      <c r="B4" s="22" t="s">
        <v>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333"/>
    </row>
    <row r="5" spans="1:26" s="321" customFormat="1" ht="15" customHeight="1" x14ac:dyDescent="0.15">
      <c r="B5" s="334" t="s">
        <v>105</v>
      </c>
      <c r="C5" s="335"/>
      <c r="D5" s="335"/>
      <c r="E5" s="335"/>
      <c r="F5" s="335"/>
      <c r="G5" s="335"/>
      <c r="H5" s="335"/>
      <c r="I5" s="335"/>
      <c r="J5" s="335"/>
      <c r="K5" s="335"/>
      <c r="L5" s="336"/>
      <c r="M5" s="337" t="s">
        <v>106</v>
      </c>
      <c r="N5" s="338"/>
      <c r="O5" s="338"/>
      <c r="P5" s="338"/>
      <c r="Q5" s="338"/>
      <c r="R5" s="338"/>
      <c r="S5" s="338"/>
      <c r="T5" s="338"/>
      <c r="U5" s="338"/>
      <c r="V5" s="338"/>
      <c r="W5" s="339"/>
      <c r="X5" s="340"/>
      <c r="Y5" s="341"/>
    </row>
    <row r="6" spans="1:26" s="332" customFormat="1" ht="13.5" customHeight="1" x14ac:dyDescent="0.15">
      <c r="B6" s="190" t="s">
        <v>107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3"/>
      <c r="N6" s="194"/>
      <c r="O6" s="194"/>
      <c r="P6" s="194"/>
      <c r="Q6" s="193"/>
      <c r="R6" s="194"/>
      <c r="S6" s="194"/>
      <c r="T6" s="194"/>
      <c r="U6" s="195"/>
      <c r="V6" s="196"/>
      <c r="W6" s="196"/>
      <c r="X6" s="197"/>
      <c r="Y6" s="342"/>
    </row>
    <row r="7" spans="1:26" s="332" customFormat="1" ht="13.5" customHeight="1" x14ac:dyDescent="0.15">
      <c r="B7" s="199"/>
      <c r="C7" s="200" t="s">
        <v>108</v>
      </c>
      <c r="D7" s="201" t="s">
        <v>109</v>
      </c>
      <c r="E7" s="49"/>
      <c r="F7" s="49"/>
      <c r="G7" s="49"/>
      <c r="H7" s="49"/>
      <c r="I7" s="49"/>
      <c r="J7" s="49"/>
      <c r="K7" s="49"/>
      <c r="L7" s="202"/>
      <c r="M7" s="193"/>
      <c r="N7" s="194"/>
      <c r="O7" s="194"/>
      <c r="P7" s="194"/>
      <c r="Q7" s="193"/>
      <c r="R7" s="194"/>
      <c r="S7" s="194"/>
      <c r="T7" s="194"/>
      <c r="U7" s="343"/>
      <c r="V7" s="344"/>
      <c r="W7" s="344"/>
      <c r="X7" s="345"/>
      <c r="Y7" s="342"/>
    </row>
    <row r="8" spans="1:26" s="332" customFormat="1" ht="13.5" customHeight="1" x14ac:dyDescent="0.15">
      <c r="B8" s="213"/>
      <c r="C8" s="214"/>
      <c r="D8" s="209" t="s">
        <v>79</v>
      </c>
      <c r="E8" s="56"/>
      <c r="F8" s="56"/>
      <c r="G8" s="56"/>
      <c r="H8" s="56"/>
      <c r="I8" s="56"/>
      <c r="J8" s="56"/>
      <c r="K8" s="56"/>
      <c r="L8" s="57"/>
      <c r="M8" s="346"/>
      <c r="N8" s="347"/>
      <c r="O8" s="347"/>
      <c r="P8" s="347"/>
      <c r="Q8" s="193"/>
      <c r="R8" s="194"/>
      <c r="S8" s="194"/>
      <c r="T8" s="194"/>
      <c r="U8" s="343"/>
      <c r="V8" s="344"/>
      <c r="W8" s="344"/>
      <c r="X8" s="345"/>
      <c r="Y8" s="342"/>
    </row>
    <row r="9" spans="1:26" s="332" customFormat="1" ht="13.5" customHeight="1" x14ac:dyDescent="0.15">
      <c r="B9" s="213"/>
      <c r="C9" s="214"/>
      <c r="D9" s="250"/>
      <c r="E9" s="56" t="s">
        <v>110</v>
      </c>
      <c r="F9" s="348"/>
      <c r="G9" s="348"/>
      <c r="H9" s="348"/>
      <c r="I9" s="348"/>
      <c r="J9" s="348"/>
      <c r="K9" s="348"/>
      <c r="L9" s="349"/>
      <c r="M9" s="346">
        <v>0</v>
      </c>
      <c r="N9" s="347"/>
      <c r="O9" s="347"/>
      <c r="P9" s="347"/>
      <c r="Q9" s="193"/>
      <c r="R9" s="194"/>
      <c r="S9" s="194"/>
      <c r="T9" s="194"/>
      <c r="U9" s="343"/>
      <c r="V9" s="344"/>
      <c r="W9" s="344"/>
      <c r="X9" s="345"/>
      <c r="Y9" s="342"/>
    </row>
    <row r="10" spans="1:26" s="332" customFormat="1" ht="13.5" customHeight="1" x14ac:dyDescent="0.15">
      <c r="B10" s="213"/>
      <c r="C10" s="214"/>
      <c r="D10" s="250"/>
      <c r="E10" s="56" t="s">
        <v>111</v>
      </c>
      <c r="F10" s="348"/>
      <c r="G10" s="348"/>
      <c r="H10" s="348"/>
      <c r="I10" s="348"/>
      <c r="J10" s="348"/>
      <c r="K10" s="348"/>
      <c r="L10" s="349"/>
      <c r="M10" s="350">
        <f>81547+11734+20638+17647</f>
        <v>131566</v>
      </c>
      <c r="N10" s="351"/>
      <c r="O10" s="351"/>
      <c r="P10" s="352"/>
      <c r="Q10" s="193"/>
      <c r="R10" s="194"/>
      <c r="S10" s="194"/>
      <c r="T10" s="194"/>
      <c r="U10" s="343"/>
      <c r="V10" s="344"/>
      <c r="W10" s="344"/>
      <c r="X10" s="345"/>
      <c r="Y10" s="342"/>
    </row>
    <row r="11" spans="1:26" s="332" customFormat="1" ht="13.5" customHeight="1" x14ac:dyDescent="0.15">
      <c r="B11" s="213"/>
      <c r="C11" s="214"/>
      <c r="D11" s="250"/>
      <c r="E11" s="56" t="s">
        <v>80</v>
      </c>
      <c r="F11" s="348"/>
      <c r="G11" s="348"/>
      <c r="H11" s="348"/>
      <c r="I11" s="348"/>
      <c r="J11" s="348"/>
      <c r="K11" s="348"/>
      <c r="L11" s="349"/>
      <c r="M11" s="210">
        <f>98850+251514+40215+13220+22200+106850+170127+150246</f>
        <v>853222</v>
      </c>
      <c r="N11" s="211"/>
      <c r="O11" s="211"/>
      <c r="P11" s="212"/>
      <c r="Q11" s="193"/>
      <c r="R11" s="194"/>
      <c r="S11" s="194"/>
      <c r="T11" s="194"/>
      <c r="U11" s="343"/>
      <c r="V11" s="344"/>
      <c r="W11" s="344"/>
      <c r="X11" s="345"/>
      <c r="Y11" s="342"/>
    </row>
    <row r="12" spans="1:26" s="332" customFormat="1" ht="13.5" customHeight="1" x14ac:dyDescent="0.15">
      <c r="B12" s="213"/>
      <c r="C12" s="214"/>
      <c r="D12" s="209"/>
      <c r="E12" s="245"/>
      <c r="F12" s="245"/>
      <c r="G12" s="245"/>
      <c r="H12" s="245"/>
      <c r="I12" s="245"/>
      <c r="J12" s="245"/>
      <c r="K12" s="245"/>
      <c r="L12" s="246"/>
      <c r="M12" s="353"/>
      <c r="N12" s="354"/>
      <c r="O12" s="354"/>
      <c r="P12" s="354"/>
      <c r="Q12" s="193"/>
      <c r="R12" s="194"/>
      <c r="S12" s="194"/>
      <c r="T12" s="194"/>
      <c r="U12" s="343"/>
      <c r="V12" s="344"/>
      <c r="W12" s="344"/>
      <c r="X12" s="345"/>
      <c r="Y12" s="342"/>
    </row>
    <row r="13" spans="1:26" s="332" customFormat="1" ht="13.5" customHeight="1" x14ac:dyDescent="0.15">
      <c r="B13" s="213"/>
      <c r="C13" s="214"/>
      <c r="D13" s="250"/>
      <c r="E13" s="56"/>
      <c r="F13" s="348"/>
      <c r="G13" s="348"/>
      <c r="H13" s="348"/>
      <c r="I13" s="348"/>
      <c r="J13" s="348"/>
      <c r="K13" s="348"/>
      <c r="L13" s="349"/>
      <c r="M13" s="251"/>
      <c r="N13" s="252"/>
      <c r="O13" s="252"/>
      <c r="P13" s="253"/>
      <c r="Q13" s="193"/>
      <c r="R13" s="194"/>
      <c r="S13" s="194"/>
      <c r="T13" s="194"/>
      <c r="U13" s="343"/>
      <c r="V13" s="344"/>
      <c r="W13" s="344"/>
      <c r="X13" s="345"/>
      <c r="Y13" s="342"/>
    </row>
    <row r="14" spans="1:26" s="332" customFormat="1" ht="13.5" customHeight="1" x14ac:dyDescent="0.15">
      <c r="B14" s="213"/>
      <c r="C14" s="214"/>
      <c r="D14" s="201" t="s">
        <v>112</v>
      </c>
      <c r="E14" s="231"/>
      <c r="F14" s="231"/>
      <c r="G14" s="231"/>
      <c r="H14" s="231"/>
      <c r="I14" s="231"/>
      <c r="J14" s="231"/>
      <c r="K14" s="231"/>
      <c r="L14" s="232"/>
      <c r="M14" s="355"/>
      <c r="N14" s="356"/>
      <c r="O14" s="356"/>
      <c r="P14" s="356"/>
      <c r="Q14" s="357">
        <f>SUM(M9:P13)</f>
        <v>984788</v>
      </c>
      <c r="R14" s="358"/>
      <c r="S14" s="358"/>
      <c r="T14" s="359"/>
      <c r="U14" s="343"/>
      <c r="V14" s="344"/>
      <c r="W14" s="344"/>
      <c r="X14" s="345"/>
      <c r="Y14" s="342"/>
    </row>
    <row r="15" spans="1:26" s="332" customFormat="1" ht="13.5" customHeight="1" x14ac:dyDescent="0.15">
      <c r="B15" s="199"/>
      <c r="C15" s="200" t="s">
        <v>12</v>
      </c>
      <c r="D15" s="201" t="s">
        <v>84</v>
      </c>
      <c r="E15" s="231"/>
      <c r="F15" s="231"/>
      <c r="G15" s="231"/>
      <c r="H15" s="231"/>
      <c r="I15" s="231"/>
      <c r="J15" s="231"/>
      <c r="K15" s="231"/>
      <c r="L15" s="232"/>
      <c r="M15" s="350"/>
      <c r="N15" s="351"/>
      <c r="O15" s="351"/>
      <c r="P15" s="351"/>
      <c r="Q15" s="343"/>
      <c r="R15" s="344"/>
      <c r="S15" s="344"/>
      <c r="T15" s="345"/>
      <c r="U15" s="343"/>
      <c r="V15" s="344"/>
      <c r="W15" s="344"/>
      <c r="X15" s="345"/>
      <c r="Y15" s="342"/>
    </row>
    <row r="16" spans="1:26" s="332" customFormat="1" ht="13.5" customHeight="1" x14ac:dyDescent="0.15">
      <c r="B16" s="213"/>
      <c r="C16" s="244"/>
      <c r="D16" s="209" t="s">
        <v>113</v>
      </c>
      <c r="E16" s="245"/>
      <c r="F16" s="245"/>
      <c r="G16" s="245"/>
      <c r="H16" s="245"/>
      <c r="I16" s="245"/>
      <c r="J16" s="245"/>
      <c r="K16" s="245"/>
      <c r="L16" s="246"/>
      <c r="M16" s="247">
        <v>393087</v>
      </c>
      <c r="N16" s="248"/>
      <c r="O16" s="248"/>
      <c r="P16" s="248"/>
      <c r="Q16" s="343"/>
      <c r="R16" s="344"/>
      <c r="S16" s="344"/>
      <c r="T16" s="345"/>
      <c r="U16" s="343"/>
      <c r="V16" s="344"/>
      <c r="W16" s="344"/>
      <c r="X16" s="345"/>
      <c r="Y16" s="342"/>
    </row>
    <row r="17" spans="2:25" s="332" customFormat="1" ht="13.5" customHeight="1" x14ac:dyDescent="0.15">
      <c r="B17" s="213"/>
      <c r="C17" s="244"/>
      <c r="D17" s="250"/>
      <c r="E17" s="56" t="s">
        <v>86</v>
      </c>
      <c r="F17" s="56"/>
      <c r="G17" s="56"/>
      <c r="H17" s="56"/>
      <c r="I17" s="56"/>
      <c r="J17" s="56"/>
      <c r="K17" s="56"/>
      <c r="L17" s="57"/>
      <c r="M17" s="247"/>
      <c r="N17" s="248"/>
      <c r="O17" s="248"/>
      <c r="P17" s="248"/>
      <c r="Q17" s="343"/>
      <c r="R17" s="344"/>
      <c r="S17" s="344"/>
      <c r="T17" s="345"/>
      <c r="U17" s="343"/>
      <c r="V17" s="344"/>
      <c r="W17" s="344"/>
      <c r="X17" s="345"/>
      <c r="Y17" s="342"/>
    </row>
    <row r="18" spans="2:25" s="332" customFormat="1" ht="13.5" customHeight="1" x14ac:dyDescent="0.15">
      <c r="B18" s="213"/>
      <c r="C18" s="244"/>
      <c r="D18" s="250"/>
      <c r="E18" s="360"/>
      <c r="F18" s="56" t="s">
        <v>114</v>
      </c>
      <c r="G18" s="56"/>
      <c r="H18" s="56"/>
      <c r="I18" s="56"/>
      <c r="J18" s="56"/>
      <c r="K18" s="56"/>
      <c r="L18" s="57"/>
      <c r="M18" s="251">
        <v>1478295</v>
      </c>
      <c r="N18" s="252"/>
      <c r="O18" s="252"/>
      <c r="P18" s="253"/>
      <c r="Q18" s="361"/>
      <c r="R18" s="362"/>
      <c r="S18" s="362"/>
      <c r="T18" s="363"/>
      <c r="U18" s="343"/>
      <c r="V18" s="344"/>
      <c r="W18" s="344"/>
      <c r="X18" s="345"/>
      <c r="Y18" s="342"/>
    </row>
    <row r="19" spans="2:25" s="332" customFormat="1" ht="13.5" customHeight="1" x14ac:dyDescent="0.15">
      <c r="B19" s="199"/>
      <c r="C19" s="364"/>
      <c r="D19" s="201" t="s">
        <v>87</v>
      </c>
      <c r="E19" s="231"/>
      <c r="F19" s="231"/>
      <c r="G19" s="231"/>
      <c r="H19" s="231"/>
      <c r="I19" s="231"/>
      <c r="J19" s="231"/>
      <c r="K19" s="231"/>
      <c r="L19" s="232"/>
      <c r="M19" s="365"/>
      <c r="N19" s="366"/>
      <c r="O19" s="366"/>
      <c r="P19" s="366"/>
      <c r="Q19" s="367">
        <f>SUM(M18)+M16</f>
        <v>1871382</v>
      </c>
      <c r="R19" s="368"/>
      <c r="S19" s="368"/>
      <c r="T19" s="369"/>
      <c r="U19" s="344"/>
      <c r="V19" s="344"/>
      <c r="W19" s="344"/>
      <c r="X19" s="345"/>
      <c r="Y19" s="342"/>
    </row>
    <row r="20" spans="2:25" s="332" customFormat="1" ht="13.5" customHeight="1" x14ac:dyDescent="0.15">
      <c r="B20" s="370"/>
      <c r="C20" s="259" t="s">
        <v>88</v>
      </c>
      <c r="D20" s="259"/>
      <c r="E20" s="259"/>
      <c r="F20" s="259"/>
      <c r="G20" s="259"/>
      <c r="H20" s="259"/>
      <c r="I20" s="259"/>
      <c r="J20" s="259"/>
      <c r="K20" s="259"/>
      <c r="L20" s="260"/>
      <c r="M20" s="346"/>
      <c r="N20" s="347"/>
      <c r="O20" s="347"/>
      <c r="P20" s="347"/>
      <c r="Q20" s="371"/>
      <c r="R20" s="372"/>
      <c r="S20" s="372"/>
      <c r="T20" s="373"/>
      <c r="U20" s="374">
        <f>+Q14+Q19</f>
        <v>2856170</v>
      </c>
      <c r="V20" s="375"/>
      <c r="W20" s="375"/>
      <c r="X20" s="376"/>
      <c r="Y20" s="342"/>
    </row>
    <row r="21" spans="2:25" s="332" customFormat="1" ht="13.5" customHeight="1" x14ac:dyDescent="0.15">
      <c r="B21" s="377"/>
      <c r="C21" s="268"/>
      <c r="D21" s="268"/>
      <c r="E21" s="268"/>
      <c r="F21" s="268"/>
      <c r="G21" s="268"/>
      <c r="H21" s="268"/>
      <c r="I21" s="268"/>
      <c r="J21" s="268"/>
      <c r="K21" s="268"/>
      <c r="L21" s="269"/>
      <c r="M21" s="378"/>
      <c r="N21" s="379"/>
      <c r="O21" s="379"/>
      <c r="P21" s="379"/>
      <c r="Q21" s="380"/>
      <c r="R21" s="381"/>
      <c r="S21" s="381"/>
      <c r="T21" s="382"/>
      <c r="U21" s="383"/>
      <c r="V21" s="384"/>
      <c r="W21" s="384"/>
      <c r="X21" s="385"/>
      <c r="Y21" s="342"/>
    </row>
    <row r="22" spans="2:25" s="332" customFormat="1" ht="13.5" customHeight="1" x14ac:dyDescent="0.15">
      <c r="B22" s="279" t="s">
        <v>89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1"/>
      <c r="M22" s="343"/>
      <c r="N22" s="344"/>
      <c r="O22" s="344"/>
      <c r="P22" s="345"/>
      <c r="Q22" s="343"/>
      <c r="R22" s="344"/>
      <c r="S22" s="344"/>
      <c r="T22" s="345"/>
      <c r="U22" s="371"/>
      <c r="V22" s="372"/>
      <c r="W22" s="372"/>
      <c r="X22" s="373"/>
      <c r="Y22" s="342"/>
    </row>
    <row r="23" spans="2:25" s="332" customFormat="1" ht="13.5" customHeight="1" x14ac:dyDescent="0.15">
      <c r="B23" s="199"/>
      <c r="C23" s="200" t="s">
        <v>8</v>
      </c>
      <c r="D23" s="201" t="s">
        <v>90</v>
      </c>
      <c r="E23" s="231"/>
      <c r="F23" s="231"/>
      <c r="G23" s="231"/>
      <c r="H23" s="231"/>
      <c r="I23" s="231"/>
      <c r="J23" s="231"/>
      <c r="K23" s="231"/>
      <c r="L23" s="232"/>
      <c r="M23" s="343"/>
      <c r="N23" s="344"/>
      <c r="O23" s="344"/>
      <c r="P23" s="345"/>
      <c r="Q23" s="343"/>
      <c r="R23" s="344"/>
      <c r="S23" s="344"/>
      <c r="T23" s="345"/>
      <c r="U23" s="343"/>
      <c r="V23" s="344"/>
      <c r="W23" s="344"/>
      <c r="X23" s="345"/>
      <c r="Y23" s="342"/>
    </row>
    <row r="24" spans="2:25" s="332" customFormat="1" ht="13.5" customHeight="1" x14ac:dyDescent="0.15">
      <c r="B24" s="213"/>
      <c r="C24" s="214"/>
      <c r="D24" s="209"/>
      <c r="E24" s="245"/>
      <c r="F24" s="245"/>
      <c r="G24" s="245"/>
      <c r="H24" s="245"/>
      <c r="I24" s="245"/>
      <c r="J24" s="245"/>
      <c r="K24" s="245"/>
      <c r="L24" s="246"/>
      <c r="M24" s="343"/>
      <c r="N24" s="344"/>
      <c r="O24" s="344"/>
      <c r="P24" s="345"/>
      <c r="Q24" s="343"/>
      <c r="R24" s="344"/>
      <c r="S24" s="344"/>
      <c r="T24" s="345"/>
      <c r="U24" s="343"/>
      <c r="V24" s="344"/>
      <c r="W24" s="344"/>
      <c r="X24" s="345"/>
      <c r="Y24" s="342"/>
    </row>
    <row r="25" spans="2:25" s="332" customFormat="1" ht="13.5" customHeight="1" x14ac:dyDescent="0.15">
      <c r="B25" s="213"/>
      <c r="C25" s="214"/>
      <c r="D25" s="209" t="s">
        <v>115</v>
      </c>
      <c r="E25" s="245"/>
      <c r="F25" s="245"/>
      <c r="G25" s="245"/>
      <c r="H25" s="245"/>
      <c r="I25" s="245"/>
      <c r="J25" s="245"/>
      <c r="K25" s="245"/>
      <c r="L25" s="246"/>
      <c r="M25" s="386">
        <f>868000+27000</f>
        <v>895000</v>
      </c>
      <c r="N25" s="387"/>
      <c r="O25" s="387"/>
      <c r="P25" s="388"/>
      <c r="Q25" s="343"/>
      <c r="R25" s="344"/>
      <c r="S25" s="344"/>
      <c r="T25" s="345"/>
      <c r="U25" s="343"/>
      <c r="V25" s="344"/>
      <c r="W25" s="344"/>
      <c r="X25" s="345"/>
      <c r="Y25" s="342"/>
    </row>
    <row r="26" spans="2:25" s="332" customFormat="1" ht="13.5" customHeight="1" x14ac:dyDescent="0.15">
      <c r="B26" s="213"/>
      <c r="C26" s="214"/>
      <c r="D26" s="389" t="s">
        <v>116</v>
      </c>
      <c r="E26" s="390"/>
      <c r="F26" s="390"/>
      <c r="G26" s="390"/>
      <c r="H26" s="390"/>
      <c r="I26" s="390"/>
      <c r="J26" s="390"/>
      <c r="K26" s="390"/>
      <c r="L26" s="391"/>
      <c r="M26" s="392">
        <f>880260+333500</f>
        <v>1213760</v>
      </c>
      <c r="N26" s="393"/>
      <c r="O26" s="393"/>
      <c r="P26" s="394"/>
      <c r="Q26" s="343"/>
      <c r="R26" s="344"/>
      <c r="S26" s="344"/>
      <c r="T26" s="345"/>
      <c r="U26" s="343"/>
      <c r="V26" s="344"/>
      <c r="W26" s="344"/>
      <c r="X26" s="345"/>
      <c r="Y26" s="342"/>
    </row>
    <row r="27" spans="2:25" s="332" customFormat="1" ht="13.5" customHeight="1" x14ac:dyDescent="0.15">
      <c r="B27" s="213"/>
      <c r="C27" s="214"/>
      <c r="D27" s="395" t="s">
        <v>117</v>
      </c>
      <c r="E27" s="396"/>
      <c r="F27" s="396"/>
      <c r="G27" s="396"/>
      <c r="H27" s="396"/>
      <c r="I27" s="396"/>
      <c r="J27" s="396"/>
      <c r="K27" s="396"/>
      <c r="L27" s="396"/>
      <c r="M27" s="288">
        <v>3306839</v>
      </c>
      <c r="N27" s="289"/>
      <c r="O27" s="289"/>
      <c r="P27" s="290"/>
      <c r="Q27" s="344"/>
      <c r="R27" s="344"/>
      <c r="S27" s="344"/>
      <c r="T27" s="345"/>
      <c r="U27" s="343"/>
      <c r="V27" s="344"/>
      <c r="W27" s="344"/>
      <c r="X27" s="345"/>
      <c r="Y27" s="342"/>
    </row>
    <row r="28" spans="2:25" s="332" customFormat="1" ht="13.5" customHeight="1" x14ac:dyDescent="0.15">
      <c r="B28" s="213"/>
      <c r="C28" s="214"/>
      <c r="D28" s="395" t="s">
        <v>118</v>
      </c>
      <c r="E28" s="396"/>
      <c r="F28" s="396"/>
      <c r="G28" s="396"/>
      <c r="H28" s="396"/>
      <c r="I28" s="396"/>
      <c r="J28" s="396"/>
      <c r="K28" s="396"/>
      <c r="L28" s="396"/>
      <c r="M28" s="288">
        <v>11090</v>
      </c>
      <c r="N28" s="289"/>
      <c r="O28" s="289"/>
      <c r="P28" s="290"/>
      <c r="Q28" s="397"/>
      <c r="R28" s="397"/>
      <c r="S28" s="397"/>
      <c r="T28" s="398"/>
      <c r="U28" s="399"/>
      <c r="V28" s="397"/>
      <c r="W28" s="397"/>
      <c r="X28" s="398"/>
      <c r="Y28" s="342"/>
    </row>
    <row r="29" spans="2:25" s="332" customFormat="1" ht="13.5" customHeight="1" x14ac:dyDescent="0.15">
      <c r="B29" s="213"/>
      <c r="C29" s="214"/>
      <c r="D29" s="395"/>
      <c r="E29" s="396"/>
      <c r="F29" s="396"/>
      <c r="G29" s="396"/>
      <c r="H29" s="396"/>
      <c r="I29" s="396"/>
      <c r="J29" s="396"/>
      <c r="K29" s="396"/>
      <c r="L29" s="400"/>
      <c r="M29" s="401"/>
      <c r="N29" s="402"/>
      <c r="O29" s="402"/>
      <c r="P29" s="403"/>
      <c r="Q29" s="399"/>
      <c r="R29" s="397"/>
      <c r="S29" s="397"/>
      <c r="T29" s="398"/>
      <c r="U29" s="399"/>
      <c r="V29" s="397"/>
      <c r="W29" s="397"/>
      <c r="X29" s="398"/>
      <c r="Y29" s="342"/>
    </row>
    <row r="30" spans="2:25" s="332" customFormat="1" ht="13.5" customHeight="1" x14ac:dyDescent="0.15">
      <c r="B30" s="199"/>
      <c r="C30" s="200"/>
      <c r="D30" s="201" t="s">
        <v>95</v>
      </c>
      <c r="E30" s="231"/>
      <c r="F30" s="231"/>
      <c r="G30" s="231"/>
      <c r="H30" s="231"/>
      <c r="I30" s="231"/>
      <c r="J30" s="231"/>
      <c r="K30" s="231"/>
      <c r="L30" s="232"/>
      <c r="M30" s="371"/>
      <c r="N30" s="372"/>
      <c r="O30" s="372"/>
      <c r="P30" s="373"/>
      <c r="Q30" s="357">
        <f>SUM(M25:P29)</f>
        <v>5426689</v>
      </c>
      <c r="R30" s="358"/>
      <c r="S30" s="358"/>
      <c r="T30" s="359"/>
      <c r="U30" s="343"/>
      <c r="V30" s="344"/>
      <c r="W30" s="344"/>
      <c r="X30" s="345"/>
      <c r="Y30" s="342"/>
    </row>
    <row r="31" spans="2:25" s="332" customFormat="1" ht="13.5" customHeight="1" x14ac:dyDescent="0.15">
      <c r="B31" s="199"/>
      <c r="C31" s="200"/>
      <c r="D31" s="404"/>
      <c r="E31" s="405"/>
      <c r="F31" s="405"/>
      <c r="G31" s="405"/>
      <c r="H31" s="405"/>
      <c r="I31" s="405"/>
      <c r="J31" s="405"/>
      <c r="K31" s="405"/>
      <c r="L31" s="406"/>
      <c r="M31" s="380"/>
      <c r="N31" s="381"/>
      <c r="O31" s="381"/>
      <c r="P31" s="382"/>
      <c r="Q31" s="407"/>
      <c r="R31" s="408"/>
      <c r="S31" s="408"/>
      <c r="T31" s="409"/>
      <c r="U31" s="399"/>
      <c r="V31" s="397"/>
      <c r="W31" s="397"/>
      <c r="X31" s="398"/>
      <c r="Y31" s="342"/>
    </row>
    <row r="32" spans="2:25" s="332" customFormat="1" ht="13.5" customHeight="1" x14ac:dyDescent="0.15">
      <c r="B32" s="199"/>
      <c r="C32" s="200" t="s">
        <v>12</v>
      </c>
      <c r="D32" s="201" t="s">
        <v>96</v>
      </c>
      <c r="E32" s="231"/>
      <c r="F32" s="231"/>
      <c r="G32" s="231"/>
      <c r="H32" s="231"/>
      <c r="I32" s="231"/>
      <c r="J32" s="231"/>
      <c r="K32" s="231"/>
      <c r="L32" s="232"/>
      <c r="M32" s="343"/>
      <c r="N32" s="344"/>
      <c r="O32" s="344"/>
      <c r="P32" s="345"/>
      <c r="Q32" s="343"/>
      <c r="R32" s="344"/>
      <c r="S32" s="344"/>
      <c r="T32" s="345"/>
      <c r="U32" s="343"/>
      <c r="V32" s="344"/>
      <c r="W32" s="344"/>
      <c r="X32" s="345"/>
      <c r="Y32" s="342"/>
    </row>
    <row r="33" spans="2:25" s="332" customFormat="1" ht="13.5" customHeight="1" x14ac:dyDescent="0.15">
      <c r="B33" s="199"/>
      <c r="C33" s="364"/>
      <c r="D33" s="201" t="s">
        <v>97</v>
      </c>
      <c r="E33" s="231"/>
      <c r="F33" s="231"/>
      <c r="G33" s="231"/>
      <c r="H33" s="231"/>
      <c r="I33" s="231"/>
      <c r="J33" s="231"/>
      <c r="K33" s="231"/>
      <c r="L33" s="232"/>
      <c r="M33" s="371"/>
      <c r="N33" s="372"/>
      <c r="O33" s="372"/>
      <c r="P33" s="373"/>
      <c r="Q33" s="374">
        <v>0</v>
      </c>
      <c r="R33" s="375"/>
      <c r="S33" s="375"/>
      <c r="T33" s="376"/>
      <c r="U33" s="357"/>
      <c r="V33" s="358"/>
      <c r="W33" s="358"/>
      <c r="X33" s="359"/>
      <c r="Y33" s="342"/>
    </row>
    <row r="34" spans="2:25" s="332" customFormat="1" ht="13.5" customHeight="1" x14ac:dyDescent="0.15">
      <c r="B34" s="258"/>
      <c r="C34" s="259" t="s">
        <v>98</v>
      </c>
      <c r="D34" s="259"/>
      <c r="E34" s="259"/>
      <c r="F34" s="259"/>
      <c r="G34" s="259"/>
      <c r="H34" s="259"/>
      <c r="I34" s="259"/>
      <c r="J34" s="259"/>
      <c r="K34" s="259"/>
      <c r="L34" s="260"/>
      <c r="M34" s="343"/>
      <c r="N34" s="344"/>
      <c r="O34" s="344"/>
      <c r="P34" s="345"/>
      <c r="Q34" s="410"/>
      <c r="R34" s="411"/>
      <c r="S34" s="411"/>
      <c r="T34" s="412"/>
      <c r="U34" s="374">
        <f>+Q30+Q33</f>
        <v>5426689</v>
      </c>
      <c r="V34" s="375"/>
      <c r="W34" s="375"/>
      <c r="X34" s="376"/>
      <c r="Y34" s="342"/>
    </row>
    <row r="35" spans="2:25" s="332" customFormat="1" ht="13.5" customHeight="1" thickBot="1" x14ac:dyDescent="0.2">
      <c r="B35" s="312"/>
      <c r="C35" s="313" t="s">
        <v>119</v>
      </c>
      <c r="D35" s="313"/>
      <c r="E35" s="313"/>
      <c r="F35" s="313"/>
      <c r="G35" s="313"/>
      <c r="H35" s="313"/>
      <c r="I35" s="313"/>
      <c r="J35" s="313"/>
      <c r="K35" s="313"/>
      <c r="L35" s="314"/>
      <c r="M35" s="413"/>
      <c r="N35" s="414"/>
      <c r="O35" s="414"/>
      <c r="P35" s="415"/>
      <c r="Q35" s="374"/>
      <c r="R35" s="375"/>
      <c r="S35" s="375"/>
      <c r="T35" s="376"/>
      <c r="U35" s="416">
        <f>+U20-U34</f>
        <v>-2570519</v>
      </c>
      <c r="V35" s="417"/>
      <c r="W35" s="417"/>
      <c r="X35" s="418"/>
      <c r="Y35" s="342"/>
    </row>
    <row r="36" spans="2:25" s="332" customFormat="1" ht="14.25" thickTop="1" x14ac:dyDescent="0.15"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333"/>
    </row>
  </sheetData>
  <mergeCells count="120">
    <mergeCell ref="C35:L35"/>
    <mergeCell ref="M35:P35"/>
    <mergeCell ref="Q35:T35"/>
    <mergeCell ref="U35:X35"/>
    <mergeCell ref="B36:X36"/>
    <mergeCell ref="D33:L33"/>
    <mergeCell ref="M33:P33"/>
    <mergeCell ref="Q33:T33"/>
    <mergeCell ref="U33:X33"/>
    <mergeCell ref="C34:L34"/>
    <mergeCell ref="M34:P34"/>
    <mergeCell ref="Q34:T34"/>
    <mergeCell ref="U34:X34"/>
    <mergeCell ref="Q30:T30"/>
    <mergeCell ref="U30:X30"/>
    <mergeCell ref="D32:L32"/>
    <mergeCell ref="M32:P32"/>
    <mergeCell ref="Q32:T32"/>
    <mergeCell ref="U32:X32"/>
    <mergeCell ref="D28:L28"/>
    <mergeCell ref="M28:P28"/>
    <mergeCell ref="D29:L29"/>
    <mergeCell ref="M29:P29"/>
    <mergeCell ref="D30:L30"/>
    <mergeCell ref="M30:P30"/>
    <mergeCell ref="D26:L26"/>
    <mergeCell ref="M26:P26"/>
    <mergeCell ref="Q26:T26"/>
    <mergeCell ref="U26:X26"/>
    <mergeCell ref="D27:L27"/>
    <mergeCell ref="M27:P27"/>
    <mergeCell ref="Q27:T27"/>
    <mergeCell ref="U27:X27"/>
    <mergeCell ref="D24:L24"/>
    <mergeCell ref="M24:P24"/>
    <mergeCell ref="Q24:T24"/>
    <mergeCell ref="U24:X24"/>
    <mergeCell ref="D25:L25"/>
    <mergeCell ref="M25:P25"/>
    <mergeCell ref="Q25:T25"/>
    <mergeCell ref="U25:X25"/>
    <mergeCell ref="B22:L22"/>
    <mergeCell ref="M22:P22"/>
    <mergeCell ref="Q22:T22"/>
    <mergeCell ref="U22:X22"/>
    <mergeCell ref="D23:L23"/>
    <mergeCell ref="M23:P23"/>
    <mergeCell ref="Q23:T23"/>
    <mergeCell ref="U23:X23"/>
    <mergeCell ref="D19:L19"/>
    <mergeCell ref="M19:P19"/>
    <mergeCell ref="Q19:T19"/>
    <mergeCell ref="U19:X19"/>
    <mergeCell ref="C20:L20"/>
    <mergeCell ref="M20:P20"/>
    <mergeCell ref="Q20:T20"/>
    <mergeCell ref="U20:X20"/>
    <mergeCell ref="E17:L17"/>
    <mergeCell ref="M17:P17"/>
    <mergeCell ref="Q17:T17"/>
    <mergeCell ref="U17:X17"/>
    <mergeCell ref="F18:L18"/>
    <mergeCell ref="M18:P18"/>
    <mergeCell ref="Q18:T18"/>
    <mergeCell ref="U18:X18"/>
    <mergeCell ref="D15:L15"/>
    <mergeCell ref="M15:P15"/>
    <mergeCell ref="Q15:T15"/>
    <mergeCell ref="U15:X15"/>
    <mergeCell ref="D16:L16"/>
    <mergeCell ref="M16:P16"/>
    <mergeCell ref="Q16:T16"/>
    <mergeCell ref="U16:X16"/>
    <mergeCell ref="E13:L13"/>
    <mergeCell ref="M13:P13"/>
    <mergeCell ref="Q13:T13"/>
    <mergeCell ref="U13:X13"/>
    <mergeCell ref="D14:L14"/>
    <mergeCell ref="M14:P14"/>
    <mergeCell ref="Q14:T14"/>
    <mergeCell ref="U14:X14"/>
    <mergeCell ref="E11:L11"/>
    <mergeCell ref="M11:P11"/>
    <mergeCell ref="Q11:T11"/>
    <mergeCell ref="U11:X11"/>
    <mergeCell ref="D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Normal="100" workbookViewId="0">
      <selection activeCell="Q27" sqref="Q27:T27"/>
    </sheetView>
  </sheetViews>
  <sheetFormatPr defaultRowHeight="13.5" x14ac:dyDescent="0.15"/>
  <cols>
    <col min="1" max="1" width="3.625" style="322" customWidth="1"/>
    <col min="2" max="4" width="2.625" style="322" customWidth="1"/>
    <col min="5" max="12" width="3.625" style="322" customWidth="1"/>
    <col min="13" max="24" width="3.625" style="421" customWidth="1"/>
    <col min="25" max="26" width="3.625" style="322" customWidth="1"/>
    <col min="27" max="16384" width="9" style="322"/>
  </cols>
  <sheetData>
    <row r="1" spans="1:26" ht="18" customHeight="1" x14ac:dyDescent="0.15">
      <c r="A1" s="321"/>
      <c r="B1" s="1" t="s">
        <v>0</v>
      </c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s="321" customFormat="1" ht="21" customHeight="1" x14ac:dyDescent="0.15">
      <c r="B2" s="166" t="s">
        <v>124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323"/>
      <c r="Z2" s="324"/>
    </row>
    <row r="3" spans="1:26" s="321" customFormat="1" ht="18" customHeight="1" x14ac:dyDescent="0.15">
      <c r="B3" s="12"/>
      <c r="C3" s="325"/>
      <c r="D3" s="325"/>
      <c r="E3" s="325"/>
      <c r="F3" s="14" t="s">
        <v>34</v>
      </c>
      <c r="G3" s="14"/>
      <c r="H3" s="15" t="s">
        <v>34</v>
      </c>
      <c r="I3" s="16" t="s">
        <v>34</v>
      </c>
      <c r="J3" s="326">
        <v>26</v>
      </c>
      <c r="K3" s="327"/>
      <c r="L3" s="15" t="s">
        <v>71</v>
      </c>
      <c r="M3" s="172">
        <v>3</v>
      </c>
      <c r="N3" s="328" t="s">
        <v>72</v>
      </c>
      <c r="O3" s="174">
        <v>31</v>
      </c>
      <c r="P3" s="329" t="s">
        <v>73</v>
      </c>
      <c r="Q3" s="330"/>
      <c r="R3" s="177" t="s">
        <v>74</v>
      </c>
      <c r="S3" s="172" t="s">
        <v>74</v>
      </c>
      <c r="T3" s="177" t="s">
        <v>74</v>
      </c>
      <c r="U3" s="175" t="s">
        <v>74</v>
      </c>
      <c r="V3" s="175"/>
      <c r="W3" s="178"/>
      <c r="X3" s="178"/>
      <c r="Y3" s="331"/>
      <c r="Z3" s="324"/>
    </row>
    <row r="4" spans="1:26" s="332" customFormat="1" ht="15" customHeight="1" x14ac:dyDescent="0.15">
      <c r="B4" s="22" t="s">
        <v>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333"/>
    </row>
    <row r="5" spans="1:26" s="321" customFormat="1" ht="15" customHeight="1" x14ac:dyDescent="0.15">
      <c r="B5" s="334" t="s">
        <v>105</v>
      </c>
      <c r="C5" s="335"/>
      <c r="D5" s="335"/>
      <c r="E5" s="335"/>
      <c r="F5" s="335"/>
      <c r="G5" s="335"/>
      <c r="H5" s="335"/>
      <c r="I5" s="335"/>
      <c r="J5" s="335"/>
      <c r="K5" s="335"/>
      <c r="L5" s="336"/>
      <c r="M5" s="337" t="s">
        <v>106</v>
      </c>
      <c r="N5" s="338"/>
      <c r="O5" s="338"/>
      <c r="P5" s="338"/>
      <c r="Q5" s="338"/>
      <c r="R5" s="338"/>
      <c r="S5" s="338"/>
      <c r="T5" s="338"/>
      <c r="U5" s="338"/>
      <c r="V5" s="338"/>
      <c r="W5" s="339"/>
      <c r="X5" s="340"/>
      <c r="Y5" s="341"/>
    </row>
    <row r="6" spans="1:26" s="332" customFormat="1" ht="13.5" customHeight="1" x14ac:dyDescent="0.15">
      <c r="B6" s="190" t="s">
        <v>107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  <c r="M6" s="193"/>
      <c r="N6" s="194"/>
      <c r="O6" s="194"/>
      <c r="P6" s="194"/>
      <c r="Q6" s="193"/>
      <c r="R6" s="194"/>
      <c r="S6" s="194"/>
      <c r="T6" s="194"/>
      <c r="U6" s="195"/>
      <c r="V6" s="196"/>
      <c r="W6" s="196"/>
      <c r="X6" s="197"/>
      <c r="Y6" s="342"/>
    </row>
    <row r="7" spans="1:26" s="332" customFormat="1" ht="13.5" customHeight="1" x14ac:dyDescent="0.15">
      <c r="B7" s="199"/>
      <c r="C7" s="200" t="s">
        <v>108</v>
      </c>
      <c r="D7" s="201" t="s">
        <v>109</v>
      </c>
      <c r="E7" s="49"/>
      <c r="F7" s="49"/>
      <c r="G7" s="49"/>
      <c r="H7" s="49"/>
      <c r="I7" s="49"/>
      <c r="J7" s="49"/>
      <c r="K7" s="49"/>
      <c r="L7" s="202"/>
      <c r="M7" s="193"/>
      <c r="N7" s="194"/>
      <c r="O7" s="194"/>
      <c r="P7" s="194"/>
      <c r="Q7" s="193"/>
      <c r="R7" s="194"/>
      <c r="S7" s="194"/>
      <c r="T7" s="194"/>
      <c r="U7" s="343"/>
      <c r="V7" s="344"/>
      <c r="W7" s="344"/>
      <c r="X7" s="345"/>
      <c r="Y7" s="342"/>
    </row>
    <row r="8" spans="1:26" s="332" customFormat="1" ht="13.5" customHeight="1" x14ac:dyDescent="0.15">
      <c r="B8" s="213"/>
      <c r="C8" s="214"/>
      <c r="D8" s="209" t="s">
        <v>79</v>
      </c>
      <c r="E8" s="56"/>
      <c r="F8" s="56"/>
      <c r="G8" s="56"/>
      <c r="H8" s="56"/>
      <c r="I8" s="56"/>
      <c r="J8" s="56"/>
      <c r="K8" s="56"/>
      <c r="L8" s="57"/>
      <c r="M8" s="346"/>
      <c r="N8" s="347"/>
      <c r="O8" s="347"/>
      <c r="P8" s="347"/>
      <c r="Q8" s="193"/>
      <c r="R8" s="194"/>
      <c r="S8" s="194"/>
      <c r="T8" s="194"/>
      <c r="U8" s="343"/>
      <c r="V8" s="344"/>
      <c r="W8" s="344"/>
      <c r="X8" s="345"/>
      <c r="Y8" s="342"/>
    </row>
    <row r="9" spans="1:26" s="332" customFormat="1" ht="13.5" customHeight="1" x14ac:dyDescent="0.15">
      <c r="B9" s="213"/>
      <c r="C9" s="214"/>
      <c r="D9" s="250"/>
      <c r="E9" s="56" t="s">
        <v>110</v>
      </c>
      <c r="F9" s="348"/>
      <c r="G9" s="348"/>
      <c r="H9" s="348"/>
      <c r="I9" s="348"/>
      <c r="J9" s="348"/>
      <c r="K9" s="348"/>
      <c r="L9" s="349"/>
      <c r="M9" s="346">
        <v>0</v>
      </c>
      <c r="N9" s="347"/>
      <c r="O9" s="347"/>
      <c r="P9" s="347"/>
      <c r="Q9" s="193"/>
      <c r="R9" s="194"/>
      <c r="S9" s="194"/>
      <c r="T9" s="194"/>
      <c r="U9" s="343"/>
      <c r="V9" s="344"/>
      <c r="W9" s="344"/>
      <c r="X9" s="345"/>
      <c r="Y9" s="342"/>
    </row>
    <row r="10" spans="1:26" s="332" customFormat="1" ht="13.5" customHeight="1" x14ac:dyDescent="0.15">
      <c r="B10" s="213"/>
      <c r="C10" s="214"/>
      <c r="D10" s="250"/>
      <c r="E10" s="56" t="s">
        <v>111</v>
      </c>
      <c r="F10" s="348"/>
      <c r="G10" s="348"/>
      <c r="H10" s="348"/>
      <c r="I10" s="348"/>
      <c r="J10" s="348"/>
      <c r="K10" s="348"/>
      <c r="L10" s="349"/>
      <c r="M10" s="346">
        <v>0</v>
      </c>
      <c r="N10" s="347"/>
      <c r="O10" s="347"/>
      <c r="P10" s="457"/>
      <c r="Q10" s="193"/>
      <c r="R10" s="194"/>
      <c r="S10" s="194"/>
      <c r="T10" s="194"/>
      <c r="U10" s="343"/>
      <c r="V10" s="344"/>
      <c r="W10" s="344"/>
      <c r="X10" s="345"/>
      <c r="Y10" s="342"/>
    </row>
    <row r="11" spans="1:26" s="332" customFormat="1" ht="13.5" customHeight="1" x14ac:dyDescent="0.15">
      <c r="B11" s="213"/>
      <c r="C11" s="214"/>
      <c r="D11" s="250"/>
      <c r="E11" s="56"/>
      <c r="F11" s="348"/>
      <c r="G11" s="348"/>
      <c r="H11" s="348"/>
      <c r="I11" s="348"/>
      <c r="J11" s="348"/>
      <c r="K11" s="348"/>
      <c r="L11" s="349"/>
      <c r="M11" s="458"/>
      <c r="N11" s="459"/>
      <c r="O11" s="459"/>
      <c r="P11" s="460"/>
      <c r="Q11" s="193"/>
      <c r="R11" s="194"/>
      <c r="S11" s="194"/>
      <c r="T11" s="194"/>
      <c r="U11" s="343"/>
      <c r="V11" s="344"/>
      <c r="W11" s="344"/>
      <c r="X11" s="345"/>
      <c r="Y11" s="342"/>
    </row>
    <row r="12" spans="1:26" s="332" customFormat="1" ht="13.5" customHeight="1" x14ac:dyDescent="0.15">
      <c r="B12" s="213"/>
      <c r="C12" s="214"/>
      <c r="D12" s="209"/>
      <c r="E12" s="245"/>
      <c r="F12" s="245"/>
      <c r="G12" s="245"/>
      <c r="H12" s="245"/>
      <c r="I12" s="245"/>
      <c r="J12" s="245"/>
      <c r="K12" s="245"/>
      <c r="L12" s="246"/>
      <c r="M12" s="461"/>
      <c r="N12" s="462"/>
      <c r="O12" s="462"/>
      <c r="P12" s="462"/>
      <c r="Q12" s="193"/>
      <c r="R12" s="194"/>
      <c r="S12" s="194"/>
      <c r="T12" s="194"/>
      <c r="U12" s="343"/>
      <c r="V12" s="344"/>
      <c r="W12" s="344"/>
      <c r="X12" s="345"/>
      <c r="Y12" s="342"/>
    </row>
    <row r="13" spans="1:26" s="332" customFormat="1" ht="13.5" customHeight="1" x14ac:dyDescent="0.15">
      <c r="B13" s="213"/>
      <c r="C13" s="214"/>
      <c r="D13" s="250"/>
      <c r="E13" s="56"/>
      <c r="F13" s="348"/>
      <c r="G13" s="348"/>
      <c r="H13" s="348"/>
      <c r="I13" s="348"/>
      <c r="J13" s="348"/>
      <c r="K13" s="348"/>
      <c r="L13" s="349"/>
      <c r="M13" s="463"/>
      <c r="N13" s="464"/>
      <c r="O13" s="464"/>
      <c r="P13" s="465"/>
      <c r="Q13" s="193"/>
      <c r="R13" s="194"/>
      <c r="S13" s="194"/>
      <c r="T13" s="194"/>
      <c r="U13" s="343"/>
      <c r="V13" s="344"/>
      <c r="W13" s="344"/>
      <c r="X13" s="345"/>
      <c r="Y13" s="342"/>
    </row>
    <row r="14" spans="1:26" s="332" customFormat="1" ht="13.5" customHeight="1" x14ac:dyDescent="0.15">
      <c r="B14" s="213"/>
      <c r="C14" s="214"/>
      <c r="D14" s="201" t="s">
        <v>112</v>
      </c>
      <c r="E14" s="231"/>
      <c r="F14" s="231"/>
      <c r="G14" s="231"/>
      <c r="H14" s="231"/>
      <c r="I14" s="231"/>
      <c r="J14" s="231"/>
      <c r="K14" s="231"/>
      <c r="L14" s="232"/>
      <c r="M14" s="466"/>
      <c r="N14" s="467"/>
      <c r="O14" s="467"/>
      <c r="P14" s="467"/>
      <c r="Q14" s="357">
        <f>SUM(M9:P13)</f>
        <v>0</v>
      </c>
      <c r="R14" s="358"/>
      <c r="S14" s="358"/>
      <c r="T14" s="359"/>
      <c r="U14" s="343"/>
      <c r="V14" s="344"/>
      <c r="W14" s="344"/>
      <c r="X14" s="345"/>
      <c r="Y14" s="342"/>
    </row>
    <row r="15" spans="1:26" s="332" customFormat="1" ht="13.5" customHeight="1" x14ac:dyDescent="0.15">
      <c r="B15" s="199"/>
      <c r="C15" s="200" t="s">
        <v>12</v>
      </c>
      <c r="D15" s="201" t="s">
        <v>84</v>
      </c>
      <c r="E15" s="231"/>
      <c r="F15" s="231"/>
      <c r="G15" s="231"/>
      <c r="H15" s="231"/>
      <c r="I15" s="231"/>
      <c r="J15" s="231"/>
      <c r="K15" s="231"/>
      <c r="L15" s="232"/>
      <c r="M15" s="346"/>
      <c r="N15" s="347"/>
      <c r="O15" s="347"/>
      <c r="P15" s="347"/>
      <c r="Q15" s="343"/>
      <c r="R15" s="344"/>
      <c r="S15" s="344"/>
      <c r="T15" s="345"/>
      <c r="U15" s="343"/>
      <c r="V15" s="344"/>
      <c r="W15" s="344"/>
      <c r="X15" s="345"/>
      <c r="Y15" s="342"/>
    </row>
    <row r="16" spans="1:26" s="332" customFormat="1" ht="13.5" customHeight="1" x14ac:dyDescent="0.15">
      <c r="B16" s="213"/>
      <c r="C16" s="244"/>
      <c r="D16" s="209"/>
      <c r="E16" s="245"/>
      <c r="F16" s="245"/>
      <c r="G16" s="245"/>
      <c r="H16" s="245"/>
      <c r="I16" s="245"/>
      <c r="J16" s="245"/>
      <c r="K16" s="245"/>
      <c r="L16" s="246"/>
      <c r="M16" s="468"/>
      <c r="N16" s="469"/>
      <c r="O16" s="469"/>
      <c r="P16" s="469"/>
      <c r="Q16" s="343"/>
      <c r="R16" s="344"/>
      <c r="S16" s="344"/>
      <c r="T16" s="345"/>
      <c r="U16" s="343"/>
      <c r="V16" s="344"/>
      <c r="W16" s="344"/>
      <c r="X16" s="345"/>
      <c r="Y16" s="342"/>
    </row>
    <row r="17" spans="2:25" s="332" customFormat="1" ht="13.5" customHeight="1" x14ac:dyDescent="0.15">
      <c r="B17" s="213"/>
      <c r="C17" s="244"/>
      <c r="D17" s="250"/>
      <c r="E17" s="56"/>
      <c r="F17" s="56"/>
      <c r="G17" s="56"/>
      <c r="H17" s="56"/>
      <c r="I17" s="56"/>
      <c r="J17" s="56"/>
      <c r="K17" s="56"/>
      <c r="L17" s="57"/>
      <c r="M17" s="468"/>
      <c r="N17" s="469"/>
      <c r="O17" s="469"/>
      <c r="P17" s="469"/>
      <c r="Q17" s="343"/>
      <c r="R17" s="344"/>
      <c r="S17" s="344"/>
      <c r="T17" s="345"/>
      <c r="U17" s="343"/>
      <c r="V17" s="344"/>
      <c r="W17" s="344"/>
      <c r="X17" s="345"/>
      <c r="Y17" s="342"/>
    </row>
    <row r="18" spans="2:25" s="332" customFormat="1" ht="13.5" customHeight="1" x14ac:dyDescent="0.15">
      <c r="B18" s="213"/>
      <c r="C18" s="244"/>
      <c r="D18" s="250"/>
      <c r="E18" s="360"/>
      <c r="F18" s="56"/>
      <c r="G18" s="56"/>
      <c r="H18" s="56"/>
      <c r="I18" s="56"/>
      <c r="J18" s="56"/>
      <c r="K18" s="56"/>
      <c r="L18" s="57"/>
      <c r="M18" s="463">
        <v>0</v>
      </c>
      <c r="N18" s="464"/>
      <c r="O18" s="464"/>
      <c r="P18" s="465"/>
      <c r="Q18" s="343"/>
      <c r="R18" s="344"/>
      <c r="S18" s="344"/>
      <c r="T18" s="345"/>
      <c r="U18" s="343"/>
      <c r="V18" s="344"/>
      <c r="W18" s="344"/>
      <c r="X18" s="345"/>
      <c r="Y18" s="342"/>
    </row>
    <row r="19" spans="2:25" s="332" customFormat="1" ht="13.5" customHeight="1" x14ac:dyDescent="0.15">
      <c r="B19" s="199"/>
      <c r="C19" s="364"/>
      <c r="D19" s="201" t="s">
        <v>87</v>
      </c>
      <c r="E19" s="231"/>
      <c r="F19" s="231"/>
      <c r="G19" s="231"/>
      <c r="H19" s="231"/>
      <c r="I19" s="231"/>
      <c r="J19" s="231"/>
      <c r="K19" s="231"/>
      <c r="L19" s="232"/>
      <c r="M19" s="365"/>
      <c r="N19" s="366"/>
      <c r="O19" s="366"/>
      <c r="P19" s="366"/>
      <c r="Q19" s="374">
        <f>SUM(M18)+M16</f>
        <v>0</v>
      </c>
      <c r="R19" s="375"/>
      <c r="S19" s="375"/>
      <c r="T19" s="376"/>
      <c r="U19" s="343"/>
      <c r="V19" s="344"/>
      <c r="W19" s="344"/>
      <c r="X19" s="345"/>
      <c r="Y19" s="342"/>
    </row>
    <row r="20" spans="2:25" s="332" customFormat="1" ht="13.5" customHeight="1" x14ac:dyDescent="0.15">
      <c r="B20" s="370"/>
      <c r="C20" s="259" t="s">
        <v>88</v>
      </c>
      <c r="D20" s="259"/>
      <c r="E20" s="259"/>
      <c r="F20" s="259"/>
      <c r="G20" s="259"/>
      <c r="H20" s="259"/>
      <c r="I20" s="259"/>
      <c r="J20" s="259"/>
      <c r="K20" s="259"/>
      <c r="L20" s="260"/>
      <c r="M20" s="346"/>
      <c r="N20" s="347"/>
      <c r="O20" s="347"/>
      <c r="P20" s="347"/>
      <c r="Q20" s="371"/>
      <c r="R20" s="372"/>
      <c r="S20" s="372"/>
      <c r="T20" s="373"/>
      <c r="U20" s="470">
        <f>+Q14+Q19</f>
        <v>0</v>
      </c>
      <c r="V20" s="471"/>
      <c r="W20" s="471"/>
      <c r="X20" s="472"/>
      <c r="Y20" s="342"/>
    </row>
    <row r="21" spans="2:25" s="332" customFormat="1" ht="13.5" customHeight="1" x14ac:dyDescent="0.15">
      <c r="B21" s="377"/>
      <c r="C21" s="268"/>
      <c r="D21" s="268"/>
      <c r="E21" s="268"/>
      <c r="F21" s="268"/>
      <c r="G21" s="268"/>
      <c r="H21" s="268"/>
      <c r="I21" s="268"/>
      <c r="J21" s="268"/>
      <c r="K21" s="268"/>
      <c r="L21" s="269"/>
      <c r="M21" s="378"/>
      <c r="N21" s="379"/>
      <c r="O21" s="379"/>
      <c r="P21" s="379"/>
      <c r="Q21" s="380"/>
      <c r="R21" s="381"/>
      <c r="S21" s="381"/>
      <c r="T21" s="382"/>
      <c r="U21" s="383"/>
      <c r="V21" s="384"/>
      <c r="W21" s="384"/>
      <c r="X21" s="385"/>
      <c r="Y21" s="342"/>
    </row>
    <row r="22" spans="2:25" s="332" customFormat="1" ht="13.5" customHeight="1" x14ac:dyDescent="0.15">
      <c r="B22" s="279" t="s">
        <v>89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1"/>
      <c r="M22" s="343"/>
      <c r="N22" s="344"/>
      <c r="O22" s="344"/>
      <c r="P22" s="345"/>
      <c r="Q22" s="343"/>
      <c r="R22" s="344"/>
      <c r="S22" s="344"/>
      <c r="T22" s="345"/>
      <c r="U22" s="371"/>
      <c r="V22" s="372"/>
      <c r="W22" s="372"/>
      <c r="X22" s="373"/>
      <c r="Y22" s="342"/>
    </row>
    <row r="23" spans="2:25" s="332" customFormat="1" ht="13.5" customHeight="1" x14ac:dyDescent="0.15">
      <c r="B23" s="199"/>
      <c r="C23" s="200" t="s">
        <v>8</v>
      </c>
      <c r="D23" s="201" t="s">
        <v>90</v>
      </c>
      <c r="E23" s="231"/>
      <c r="F23" s="231"/>
      <c r="G23" s="231"/>
      <c r="H23" s="231"/>
      <c r="I23" s="231"/>
      <c r="J23" s="231"/>
      <c r="K23" s="231"/>
      <c r="L23" s="232"/>
      <c r="M23" s="343"/>
      <c r="N23" s="344"/>
      <c r="O23" s="344"/>
      <c r="P23" s="345"/>
      <c r="Q23" s="343"/>
      <c r="R23" s="344"/>
      <c r="S23" s="344"/>
      <c r="T23" s="345"/>
      <c r="U23" s="343"/>
      <c r="V23" s="344"/>
      <c r="W23" s="344"/>
      <c r="X23" s="345"/>
      <c r="Y23" s="342"/>
    </row>
    <row r="24" spans="2:25" s="332" customFormat="1" ht="13.5" customHeight="1" x14ac:dyDescent="0.15">
      <c r="B24" s="213"/>
      <c r="C24" s="214"/>
      <c r="D24" s="209"/>
      <c r="E24" s="245"/>
      <c r="F24" s="245"/>
      <c r="G24" s="245"/>
      <c r="H24" s="245"/>
      <c r="I24" s="245"/>
      <c r="J24" s="245"/>
      <c r="K24" s="245"/>
      <c r="L24" s="246"/>
      <c r="M24" s="343"/>
      <c r="N24" s="344"/>
      <c r="O24" s="344"/>
      <c r="P24" s="345"/>
      <c r="Q24" s="343"/>
      <c r="R24" s="344"/>
      <c r="S24" s="344"/>
      <c r="T24" s="345"/>
      <c r="U24" s="343"/>
      <c r="V24" s="344"/>
      <c r="W24" s="344"/>
      <c r="X24" s="345"/>
      <c r="Y24" s="342"/>
    </row>
    <row r="25" spans="2:25" s="332" customFormat="1" ht="13.5" customHeight="1" x14ac:dyDescent="0.15">
      <c r="B25" s="213"/>
      <c r="C25" s="214"/>
      <c r="D25" s="209" t="s">
        <v>125</v>
      </c>
      <c r="E25" s="245"/>
      <c r="F25" s="245"/>
      <c r="G25" s="245"/>
      <c r="H25" s="245"/>
      <c r="I25" s="245"/>
      <c r="J25" s="245"/>
      <c r="K25" s="245"/>
      <c r="L25" s="246"/>
      <c r="M25" s="473">
        <v>0</v>
      </c>
      <c r="N25" s="474"/>
      <c r="O25" s="474"/>
      <c r="P25" s="475"/>
      <c r="Q25" s="343"/>
      <c r="R25" s="344"/>
      <c r="S25" s="344"/>
      <c r="T25" s="345"/>
      <c r="U25" s="343"/>
      <c r="V25" s="344"/>
      <c r="W25" s="344"/>
      <c r="X25" s="345"/>
      <c r="Y25" s="342"/>
    </row>
    <row r="26" spans="2:25" s="332" customFormat="1" ht="13.5" customHeight="1" x14ac:dyDescent="0.15">
      <c r="B26" s="213"/>
      <c r="C26" s="214"/>
      <c r="D26" s="389"/>
      <c r="E26" s="390"/>
      <c r="F26" s="390"/>
      <c r="G26" s="390"/>
      <c r="H26" s="390"/>
      <c r="I26" s="390"/>
      <c r="J26" s="390"/>
      <c r="K26" s="390"/>
      <c r="L26" s="391"/>
      <c r="M26" s="473"/>
      <c r="N26" s="474"/>
      <c r="O26" s="474"/>
      <c r="P26" s="475"/>
      <c r="Q26" s="343"/>
      <c r="R26" s="344"/>
      <c r="S26" s="344"/>
      <c r="T26" s="345"/>
      <c r="U26" s="343"/>
      <c r="V26" s="344"/>
      <c r="W26" s="344"/>
      <c r="X26" s="345"/>
      <c r="Y26" s="342"/>
    </row>
    <row r="27" spans="2:25" s="332" customFormat="1" ht="13.5" customHeight="1" x14ac:dyDescent="0.15">
      <c r="B27" s="213"/>
      <c r="C27" s="214"/>
      <c r="D27" s="395" t="s">
        <v>117</v>
      </c>
      <c r="E27" s="396"/>
      <c r="F27" s="396"/>
      <c r="G27" s="396"/>
      <c r="H27" s="396"/>
      <c r="I27" s="396"/>
      <c r="J27" s="396"/>
      <c r="K27" s="396"/>
      <c r="L27" s="400"/>
      <c r="M27" s="476">
        <v>0</v>
      </c>
      <c r="N27" s="477"/>
      <c r="O27" s="477"/>
      <c r="P27" s="478"/>
      <c r="Q27" s="343"/>
      <c r="R27" s="344"/>
      <c r="S27" s="344"/>
      <c r="T27" s="345"/>
      <c r="U27" s="343"/>
      <c r="V27" s="344"/>
      <c r="W27" s="344"/>
      <c r="X27" s="345"/>
      <c r="Y27" s="342"/>
    </row>
    <row r="28" spans="2:25" s="332" customFormat="1" ht="13.5" customHeight="1" x14ac:dyDescent="0.15">
      <c r="B28" s="199"/>
      <c r="C28" s="200"/>
      <c r="D28" s="201" t="s">
        <v>95</v>
      </c>
      <c r="E28" s="231"/>
      <c r="F28" s="231"/>
      <c r="G28" s="231"/>
      <c r="H28" s="231"/>
      <c r="I28" s="231"/>
      <c r="J28" s="231"/>
      <c r="K28" s="231"/>
      <c r="L28" s="232"/>
      <c r="M28" s="371"/>
      <c r="N28" s="372"/>
      <c r="O28" s="372"/>
      <c r="P28" s="373"/>
      <c r="Q28" s="357">
        <f>SUM(M25:P27)</f>
        <v>0</v>
      </c>
      <c r="R28" s="358"/>
      <c r="S28" s="358"/>
      <c r="T28" s="359"/>
      <c r="U28" s="343"/>
      <c r="V28" s="344"/>
      <c r="W28" s="344"/>
      <c r="X28" s="345"/>
      <c r="Y28" s="342"/>
    </row>
    <row r="29" spans="2:25" s="332" customFormat="1" ht="13.5" customHeight="1" x14ac:dyDescent="0.15">
      <c r="B29" s="199"/>
      <c r="C29" s="200"/>
      <c r="D29" s="404"/>
      <c r="E29" s="405"/>
      <c r="F29" s="405"/>
      <c r="G29" s="405"/>
      <c r="H29" s="405"/>
      <c r="I29" s="405"/>
      <c r="J29" s="405"/>
      <c r="K29" s="405"/>
      <c r="L29" s="406"/>
      <c r="M29" s="380"/>
      <c r="N29" s="381"/>
      <c r="O29" s="381"/>
      <c r="P29" s="382"/>
      <c r="Q29" s="407"/>
      <c r="R29" s="408"/>
      <c r="S29" s="408"/>
      <c r="T29" s="409"/>
      <c r="U29" s="399"/>
      <c r="V29" s="397"/>
      <c r="W29" s="397"/>
      <c r="X29" s="398"/>
      <c r="Y29" s="342"/>
    </row>
    <row r="30" spans="2:25" s="332" customFormat="1" ht="13.5" customHeight="1" x14ac:dyDescent="0.15">
      <c r="B30" s="199"/>
      <c r="C30" s="200" t="s">
        <v>12</v>
      </c>
      <c r="D30" s="201" t="s">
        <v>96</v>
      </c>
      <c r="E30" s="231"/>
      <c r="F30" s="231"/>
      <c r="G30" s="231"/>
      <c r="H30" s="231"/>
      <c r="I30" s="231"/>
      <c r="J30" s="231"/>
      <c r="K30" s="231"/>
      <c r="L30" s="232"/>
      <c r="M30" s="343"/>
      <c r="N30" s="344"/>
      <c r="O30" s="344"/>
      <c r="P30" s="345"/>
      <c r="Q30" s="343"/>
      <c r="R30" s="344"/>
      <c r="S30" s="344"/>
      <c r="T30" s="345"/>
      <c r="U30" s="343"/>
      <c r="V30" s="344"/>
      <c r="W30" s="344"/>
      <c r="X30" s="345"/>
      <c r="Y30" s="342"/>
    </row>
    <row r="31" spans="2:25" s="332" customFormat="1" ht="13.5" customHeight="1" x14ac:dyDescent="0.15">
      <c r="B31" s="199"/>
      <c r="C31" s="364"/>
      <c r="D31" s="201" t="s">
        <v>97</v>
      </c>
      <c r="E31" s="231"/>
      <c r="F31" s="231"/>
      <c r="G31" s="231"/>
      <c r="H31" s="231"/>
      <c r="I31" s="231"/>
      <c r="J31" s="231"/>
      <c r="K31" s="231"/>
      <c r="L31" s="232"/>
      <c r="M31" s="371"/>
      <c r="N31" s="372"/>
      <c r="O31" s="372"/>
      <c r="P31" s="373"/>
      <c r="Q31" s="374">
        <v>0</v>
      </c>
      <c r="R31" s="375"/>
      <c r="S31" s="375"/>
      <c r="T31" s="376"/>
      <c r="U31" s="357"/>
      <c r="V31" s="358"/>
      <c r="W31" s="358"/>
      <c r="X31" s="359"/>
      <c r="Y31" s="342"/>
    </row>
    <row r="32" spans="2:25" s="332" customFormat="1" ht="13.5" customHeight="1" x14ac:dyDescent="0.15">
      <c r="B32" s="258"/>
      <c r="C32" s="259" t="s">
        <v>98</v>
      </c>
      <c r="D32" s="259"/>
      <c r="E32" s="259"/>
      <c r="F32" s="259"/>
      <c r="G32" s="259"/>
      <c r="H32" s="259"/>
      <c r="I32" s="259"/>
      <c r="J32" s="259"/>
      <c r="K32" s="259"/>
      <c r="L32" s="260"/>
      <c r="M32" s="343"/>
      <c r="N32" s="344"/>
      <c r="O32" s="344"/>
      <c r="P32" s="345"/>
      <c r="Q32" s="410"/>
      <c r="R32" s="411"/>
      <c r="S32" s="411"/>
      <c r="T32" s="412"/>
      <c r="U32" s="374">
        <f>+Q28+Q31</f>
        <v>0</v>
      </c>
      <c r="V32" s="375"/>
      <c r="W32" s="375"/>
      <c r="X32" s="376"/>
      <c r="Y32" s="342"/>
    </row>
    <row r="33" spans="2:25" s="332" customFormat="1" ht="13.5" customHeight="1" thickBot="1" x14ac:dyDescent="0.2">
      <c r="B33" s="312"/>
      <c r="C33" s="313" t="s">
        <v>119</v>
      </c>
      <c r="D33" s="313"/>
      <c r="E33" s="313"/>
      <c r="F33" s="313"/>
      <c r="G33" s="313"/>
      <c r="H33" s="313"/>
      <c r="I33" s="313"/>
      <c r="J33" s="313"/>
      <c r="K33" s="313"/>
      <c r="L33" s="314"/>
      <c r="M33" s="413"/>
      <c r="N33" s="414"/>
      <c r="O33" s="414"/>
      <c r="P33" s="415"/>
      <c r="Q33" s="374"/>
      <c r="R33" s="375"/>
      <c r="S33" s="375"/>
      <c r="T33" s="376"/>
      <c r="U33" s="416">
        <f>+U20-U32</f>
        <v>0</v>
      </c>
      <c r="V33" s="417"/>
      <c r="W33" s="417"/>
      <c r="X33" s="418"/>
      <c r="Y33" s="342"/>
    </row>
    <row r="34" spans="2:25" s="332" customFormat="1" ht="14.25" thickTop="1" x14ac:dyDescent="0.15">
      <c r="B34" s="419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333"/>
    </row>
  </sheetData>
  <mergeCells count="116">
    <mergeCell ref="C33:L33"/>
    <mergeCell ref="M33:P33"/>
    <mergeCell ref="Q33:T33"/>
    <mergeCell ref="U33:X33"/>
    <mergeCell ref="B34:X34"/>
    <mergeCell ref="D31:L31"/>
    <mergeCell ref="M31:P31"/>
    <mergeCell ref="Q31:T31"/>
    <mergeCell ref="U31:X31"/>
    <mergeCell ref="C32:L32"/>
    <mergeCell ref="M32:P32"/>
    <mergeCell ref="Q32:T32"/>
    <mergeCell ref="U32:X32"/>
    <mergeCell ref="D28:L28"/>
    <mergeCell ref="M28:P28"/>
    <mergeCell ref="Q28:T28"/>
    <mergeCell ref="U28:X28"/>
    <mergeCell ref="D30:L30"/>
    <mergeCell ref="M30:P30"/>
    <mergeCell ref="Q30:T30"/>
    <mergeCell ref="U30:X30"/>
    <mergeCell ref="D26:L26"/>
    <mergeCell ref="M26:P26"/>
    <mergeCell ref="Q26:T26"/>
    <mergeCell ref="U26:X26"/>
    <mergeCell ref="D27:L27"/>
    <mergeCell ref="M27:P27"/>
    <mergeCell ref="Q27:T27"/>
    <mergeCell ref="U27:X27"/>
    <mergeCell ref="D24:L24"/>
    <mergeCell ref="M24:P24"/>
    <mergeCell ref="Q24:T24"/>
    <mergeCell ref="U24:X24"/>
    <mergeCell ref="D25:L25"/>
    <mergeCell ref="M25:P25"/>
    <mergeCell ref="Q25:T25"/>
    <mergeCell ref="U25:X25"/>
    <mergeCell ref="B22:L22"/>
    <mergeCell ref="M22:P22"/>
    <mergeCell ref="Q22:T22"/>
    <mergeCell ref="U22:X22"/>
    <mergeCell ref="D23:L23"/>
    <mergeCell ref="M23:P23"/>
    <mergeCell ref="Q23:T23"/>
    <mergeCell ref="U23:X23"/>
    <mergeCell ref="D19:L19"/>
    <mergeCell ref="M19:P19"/>
    <mergeCell ref="Q19:T19"/>
    <mergeCell ref="U19:X19"/>
    <mergeCell ref="C20:L20"/>
    <mergeCell ref="M20:P20"/>
    <mergeCell ref="Q20:T20"/>
    <mergeCell ref="U20:X20"/>
    <mergeCell ref="E17:L17"/>
    <mergeCell ref="M17:P17"/>
    <mergeCell ref="Q17:T17"/>
    <mergeCell ref="U17:X17"/>
    <mergeCell ref="F18:L18"/>
    <mergeCell ref="M18:P18"/>
    <mergeCell ref="Q18:T18"/>
    <mergeCell ref="U18:X18"/>
    <mergeCell ref="D15:L15"/>
    <mergeCell ref="M15:P15"/>
    <mergeCell ref="Q15:T15"/>
    <mergeCell ref="U15:X15"/>
    <mergeCell ref="D16:L16"/>
    <mergeCell ref="M16:P16"/>
    <mergeCell ref="Q16:T16"/>
    <mergeCell ref="U16:X16"/>
    <mergeCell ref="E13:L13"/>
    <mergeCell ref="M13:P13"/>
    <mergeCell ref="Q13:T13"/>
    <mergeCell ref="U13:X13"/>
    <mergeCell ref="D14:L14"/>
    <mergeCell ref="M14:P14"/>
    <mergeCell ref="Q14:T14"/>
    <mergeCell ref="U14:X14"/>
    <mergeCell ref="E11:L11"/>
    <mergeCell ref="M11:P11"/>
    <mergeCell ref="Q11:T11"/>
    <mergeCell ref="U11:X11"/>
    <mergeCell ref="D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５活動計算書H25年度</vt:lpstr>
      <vt:lpstr>５活動計算書H25 (2)</vt:lpstr>
      <vt:lpstr>６貸借対照表H25年度</vt:lpstr>
      <vt:lpstr>６貸借対照表H25 (2)</vt:lpstr>
      <vt:lpstr>８財産目録H25年度</vt:lpstr>
      <vt:lpstr>８財産目録H25 (2)</vt:lpstr>
      <vt:lpstr>Sheet5</vt:lpstr>
      <vt:lpstr>'５活動計算書H25 (2)'!Print_Area</vt:lpstr>
      <vt:lpstr>'５活動計算書H25年度'!Print_Area</vt:lpstr>
      <vt:lpstr>'６貸借対照表H25 (2)'!Print_Area</vt:lpstr>
      <vt:lpstr>'６貸借対照表H25年度'!Print_Area</vt:lpstr>
      <vt:lpstr>'８財産目録H25 (2)'!Print_Area</vt:lpstr>
      <vt:lpstr>'８財産目録H25年度'!Print_Area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mirahana2</dc:creator>
  <cp:lastModifiedBy>mirahana2</cp:lastModifiedBy>
  <dcterms:created xsi:type="dcterms:W3CDTF">2014-07-04T01:33:47Z</dcterms:created>
  <dcterms:modified xsi:type="dcterms:W3CDTF">2014-07-04T01:38:09Z</dcterms:modified>
</cp:coreProperties>
</file>