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a\自閉症協会\役員関係\2019\総会用\"/>
    </mc:Choice>
  </mc:AlternateContent>
  <bookViews>
    <workbookView xWindow="480" yWindow="30" windowWidth="27900" windowHeight="12375"/>
  </bookViews>
  <sheets>
    <sheet name="予算書" sheetId="1" r:id="rId1"/>
    <sheet name="事業別収支 (総会用)" sheetId="12" r:id="rId2"/>
  </sheets>
  <definedNames>
    <definedName name="_xlnm.Print_Area" localSheetId="1">'事業別収支 (総会用)'!$A$1:$T$39</definedName>
    <definedName name="_xlnm.Print_Area" localSheetId="0">予算書!$A$1:$Y$94</definedName>
  </definedNames>
  <calcPr calcId="152511" concurrentCalc="0"/>
</workbook>
</file>

<file path=xl/calcChain.xml><?xml version="1.0" encoding="utf-8"?>
<calcChain xmlns="http://schemas.openxmlformats.org/spreadsheetml/2006/main">
  <c r="C38" i="12" l="1"/>
  <c r="C27" i="12"/>
  <c r="C7" i="12"/>
  <c r="C8" i="12"/>
  <c r="C9" i="12"/>
  <c r="C11" i="12"/>
  <c r="C12" i="12"/>
  <c r="C13" i="12"/>
  <c r="C14" i="12"/>
  <c r="C15" i="12"/>
  <c r="C16" i="12"/>
  <c r="C17" i="12"/>
  <c r="C18" i="12"/>
  <c r="C19" i="12"/>
  <c r="C20" i="12"/>
  <c r="C21" i="12"/>
  <c r="C22" i="12"/>
  <c r="C23" i="12"/>
  <c r="C24" i="12"/>
  <c r="C25" i="12"/>
  <c r="C26" i="12"/>
  <c r="C37" i="12"/>
  <c r="D9" i="12"/>
  <c r="D26" i="12"/>
  <c r="D27" i="12"/>
  <c r="E9" i="12"/>
  <c r="E26" i="12"/>
  <c r="E27" i="12"/>
  <c r="F9" i="12"/>
  <c r="F26" i="12"/>
  <c r="F27" i="12"/>
  <c r="G9" i="12"/>
  <c r="G26" i="12"/>
  <c r="G27" i="12"/>
  <c r="H9" i="12"/>
  <c r="H26" i="12"/>
  <c r="H27" i="12"/>
  <c r="I9" i="12"/>
  <c r="I26" i="12"/>
  <c r="I27" i="12"/>
  <c r="J9" i="12"/>
  <c r="J26" i="12"/>
  <c r="J27" i="12"/>
  <c r="K9" i="12"/>
  <c r="K26" i="12"/>
  <c r="K27" i="12"/>
  <c r="L9" i="12"/>
  <c r="L26" i="12"/>
  <c r="L27" i="12"/>
  <c r="M9" i="12"/>
  <c r="M26" i="12"/>
  <c r="M27" i="12"/>
  <c r="N9" i="12"/>
  <c r="N26" i="12"/>
  <c r="N27" i="12"/>
  <c r="O9" i="12"/>
  <c r="O26" i="12"/>
  <c r="O27" i="12"/>
  <c r="P9" i="12"/>
  <c r="P26" i="12"/>
  <c r="P27" i="12"/>
  <c r="Q9" i="12"/>
  <c r="Q26" i="12"/>
  <c r="Q27" i="12"/>
  <c r="R9" i="12"/>
  <c r="R26" i="12"/>
  <c r="R27" i="12"/>
  <c r="S9" i="12"/>
  <c r="S26" i="12"/>
  <c r="S27" i="12"/>
  <c r="Q23" i="1"/>
  <c r="Q14" i="1"/>
  <c r="Q17" i="1"/>
  <c r="Q11" i="1"/>
  <c r="Q26" i="1"/>
  <c r="U27" i="1"/>
  <c r="M33" i="1"/>
  <c r="M50" i="1"/>
  <c r="Q51" i="1"/>
  <c r="M57" i="1"/>
  <c r="M79" i="1"/>
  <c r="Q80" i="1"/>
  <c r="Q82" i="1"/>
  <c r="U83" i="1"/>
  <c r="U84" i="1"/>
  <c r="X89" i="1"/>
  <c r="U90" i="1"/>
  <c r="U92" i="1"/>
</calcChain>
</file>

<file path=xl/sharedStrings.xml><?xml version="1.0" encoding="utf-8"?>
<sst xmlns="http://schemas.openxmlformats.org/spreadsheetml/2006/main" count="158" uniqueCount="129">
  <si>
    <t>(単位：円)</t>
    <rPh sb="1" eb="3">
      <t>タンイ</t>
    </rPh>
    <phoneticPr fontId="2"/>
  </si>
  <si>
    <t>科　　目</t>
  </si>
  <si>
    <t>Ⅰ 経常収益</t>
    <rPh sb="4" eb="6">
      <t>シュウエキ</t>
    </rPh>
    <phoneticPr fontId="2"/>
  </si>
  <si>
    <t>受取会費</t>
    <rPh sb="0" eb="2">
      <t>ウケトリ</t>
    </rPh>
    <phoneticPr fontId="2"/>
  </si>
  <si>
    <t>正会員受取会費</t>
    <rPh sb="0" eb="3">
      <t>セイカイイン</t>
    </rPh>
    <rPh sb="3" eb="5">
      <t>ウケトリ</t>
    </rPh>
    <phoneticPr fontId="2"/>
  </si>
  <si>
    <t>受取寄付金</t>
    <rPh sb="0" eb="2">
      <t>ウケトリ</t>
    </rPh>
    <phoneticPr fontId="2"/>
  </si>
  <si>
    <t>受取寄付金</t>
    <rPh sb="0" eb="2">
      <t>ウケトリ</t>
    </rPh>
    <rPh sb="2" eb="5">
      <t>キフキン</t>
    </rPh>
    <phoneticPr fontId="2"/>
  </si>
  <si>
    <t>事業収益</t>
    <rPh sb="0" eb="2">
      <t>ジギョウ</t>
    </rPh>
    <rPh sb="2" eb="4">
      <t>シュウエキ</t>
    </rPh>
    <phoneticPr fontId="2"/>
  </si>
  <si>
    <t>その他収益</t>
    <rPh sb="2" eb="3">
      <t>タ</t>
    </rPh>
    <rPh sb="3" eb="5">
      <t>シュウエキ</t>
    </rPh>
    <phoneticPr fontId="2"/>
  </si>
  <si>
    <t>　　経常収益計</t>
    <rPh sb="4" eb="6">
      <t>シュウエキ</t>
    </rPh>
    <phoneticPr fontId="2"/>
  </si>
  <si>
    <t>Ⅱ 経常費用</t>
    <rPh sb="4" eb="6">
      <t>ヒヨウ</t>
    </rPh>
    <phoneticPr fontId="2"/>
  </si>
  <si>
    <t>（1）人件費</t>
    <rPh sb="3" eb="6">
      <t>ジンケンヒ</t>
    </rPh>
    <phoneticPr fontId="2"/>
  </si>
  <si>
    <t>給料手当</t>
    <rPh sb="0" eb="2">
      <t>キュウリョウ</t>
    </rPh>
    <rPh sb="2" eb="4">
      <t>テア</t>
    </rPh>
    <phoneticPr fontId="2"/>
  </si>
  <si>
    <t>法定福利費</t>
    <rPh sb="0" eb="2">
      <t>ホウテイ</t>
    </rPh>
    <rPh sb="2" eb="4">
      <t>フクリ</t>
    </rPh>
    <rPh sb="4" eb="5">
      <t>ヒ</t>
    </rPh>
    <phoneticPr fontId="2"/>
  </si>
  <si>
    <t>人件費計</t>
    <rPh sb="0" eb="3">
      <t>ジンケンヒ</t>
    </rPh>
    <rPh sb="3" eb="4">
      <t>ケイ</t>
    </rPh>
    <phoneticPr fontId="2"/>
  </si>
  <si>
    <t>（2）その他経費</t>
    <rPh sb="5" eb="6">
      <t>タ</t>
    </rPh>
    <rPh sb="6" eb="8">
      <t>ケイヒ</t>
    </rPh>
    <phoneticPr fontId="2"/>
  </si>
  <si>
    <t>地代家賃</t>
    <rPh sb="0" eb="2">
      <t>チダイ</t>
    </rPh>
    <rPh sb="2" eb="4">
      <t>ヤチン</t>
    </rPh>
    <phoneticPr fontId="2"/>
  </si>
  <si>
    <t>減価償却費</t>
    <rPh sb="0" eb="2">
      <t>ゲンカ</t>
    </rPh>
    <rPh sb="2" eb="4">
      <t>ショウキャク</t>
    </rPh>
    <rPh sb="4" eb="5">
      <t>ヒ</t>
    </rPh>
    <phoneticPr fontId="2"/>
  </si>
  <si>
    <t>その他経費計</t>
    <rPh sb="2" eb="3">
      <t>タ</t>
    </rPh>
    <rPh sb="3" eb="5">
      <t>ケイヒ</t>
    </rPh>
    <rPh sb="5" eb="6">
      <t>ケイ</t>
    </rPh>
    <phoneticPr fontId="2"/>
  </si>
  <si>
    <t>管理費計</t>
    <rPh sb="0" eb="2">
      <t>カンリ</t>
    </rPh>
    <phoneticPr fontId="2"/>
  </si>
  <si>
    <t>　　経常費用計</t>
    <rPh sb="4" eb="6">
      <t>ヒヨウ</t>
    </rPh>
    <phoneticPr fontId="2"/>
  </si>
  <si>
    <t>入会金</t>
    <rPh sb="0" eb="3">
      <t>ニュウカイキン</t>
    </rPh>
    <phoneticPr fontId="2"/>
  </si>
  <si>
    <t>金　　額</t>
  </si>
  <si>
    <t>1.</t>
    <phoneticPr fontId="2"/>
  </si>
  <si>
    <t>2.</t>
    <phoneticPr fontId="2"/>
  </si>
  <si>
    <t>3.</t>
    <phoneticPr fontId="2"/>
  </si>
  <si>
    <t>受取助成金等</t>
    <rPh sb="0" eb="2">
      <t>ウケトリ</t>
    </rPh>
    <rPh sb="2" eb="5">
      <t>ジョセイキン</t>
    </rPh>
    <rPh sb="5" eb="6">
      <t>ナド</t>
    </rPh>
    <phoneticPr fontId="2"/>
  </si>
  <si>
    <t>受取民間助成金</t>
    <rPh sb="0" eb="2">
      <t>ウケトリ</t>
    </rPh>
    <rPh sb="2" eb="4">
      <t>ミンカン</t>
    </rPh>
    <rPh sb="4" eb="7">
      <t>ジョセイキン</t>
    </rPh>
    <phoneticPr fontId="2"/>
  </si>
  <si>
    <t>受取国庫補助金</t>
    <rPh sb="0" eb="2">
      <t>ウケトリ</t>
    </rPh>
    <rPh sb="2" eb="4">
      <t>コッコ</t>
    </rPh>
    <rPh sb="4" eb="7">
      <t>ホジョキン</t>
    </rPh>
    <phoneticPr fontId="2"/>
  </si>
  <si>
    <t>4.</t>
    <phoneticPr fontId="2"/>
  </si>
  <si>
    <t>5.</t>
    <phoneticPr fontId="2"/>
  </si>
  <si>
    <t>受取利息</t>
    <phoneticPr fontId="2"/>
  </si>
  <si>
    <t>事業費</t>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</si>
  <si>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</si>
  <si>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</si>
  <si>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事業費計</t>
    <phoneticPr fontId="2"/>
  </si>
  <si>
    <t>2.</t>
    <phoneticPr fontId="2"/>
  </si>
  <si>
    <t>管理費</t>
    <phoneticPr fontId="2"/>
  </si>
  <si>
    <t>消耗品費</t>
    <rPh sb="0" eb="2">
      <t>ショウモウ</t>
    </rPh>
    <rPh sb="2" eb="3">
      <t>ヒン</t>
    </rPh>
    <rPh sb="3" eb="4">
      <t>ヒ</t>
    </rPh>
    <phoneticPr fontId="2"/>
  </si>
  <si>
    <t> 　　　</t>
    <phoneticPr fontId="2"/>
  </si>
  <si>
    <t>当期正味財産増減額</t>
    <phoneticPr fontId="2"/>
  </si>
  <si>
    <t>前期繰越正味財産額</t>
    <phoneticPr fontId="2"/>
  </si>
  <si>
    <t> 　　</t>
    <phoneticPr fontId="2"/>
  </si>
  <si>
    <t>次期繰越正味財産額</t>
    <phoneticPr fontId="2"/>
  </si>
  <si>
    <t>受取県補助金</t>
    <rPh sb="0" eb="2">
      <t>ウケトリ</t>
    </rPh>
    <rPh sb="2" eb="3">
      <t>ケン</t>
    </rPh>
    <rPh sb="3" eb="5">
      <t>ホジョ</t>
    </rPh>
    <phoneticPr fontId="2"/>
  </si>
  <si>
    <t>受取市補助金</t>
    <rPh sb="0" eb="2">
      <t>ウケトリ</t>
    </rPh>
    <rPh sb="2" eb="3">
      <t>シ</t>
    </rPh>
    <rPh sb="3" eb="6">
      <t>ホジョキン</t>
    </rPh>
    <phoneticPr fontId="2"/>
  </si>
  <si>
    <t>福利厚生費</t>
    <rPh sb="0" eb="2">
      <t>フクリ</t>
    </rPh>
    <rPh sb="2" eb="5">
      <t>コウセイヒ</t>
    </rPh>
    <phoneticPr fontId="2"/>
  </si>
  <si>
    <t>旅費交通費</t>
    <rPh sb="0" eb="2">
      <t>リョヒ</t>
    </rPh>
    <rPh sb="2" eb="5">
      <t>コウツウヒ</t>
    </rPh>
    <phoneticPr fontId="2"/>
  </si>
  <si>
    <t>車両費</t>
    <rPh sb="0" eb="2">
      <t>シャリョウ</t>
    </rPh>
    <rPh sb="2" eb="3">
      <t>ヒ</t>
    </rPh>
    <phoneticPr fontId="2"/>
  </si>
  <si>
    <t>売上原価</t>
    <rPh sb="0" eb="4">
      <t>ウリアゲゲンカ</t>
    </rPh>
    <phoneticPr fontId="2"/>
  </si>
  <si>
    <t>業務委託費</t>
    <rPh sb="0" eb="2">
      <t>ギョウム</t>
    </rPh>
    <rPh sb="2" eb="5">
      <t>イタクヒ</t>
    </rPh>
    <phoneticPr fontId="2"/>
  </si>
  <si>
    <t>諸謝金</t>
    <rPh sb="0" eb="1">
      <t>ショ</t>
    </rPh>
    <rPh sb="1" eb="3">
      <t>シャキン</t>
    </rPh>
    <phoneticPr fontId="2"/>
  </si>
  <si>
    <t>会議費</t>
    <rPh sb="0" eb="3">
      <t>カイギヒ</t>
    </rPh>
    <phoneticPr fontId="2"/>
  </si>
  <si>
    <t>修繕費</t>
    <rPh sb="0" eb="3">
      <t>シュウゼンヒ</t>
    </rPh>
    <phoneticPr fontId="2"/>
  </si>
  <si>
    <t>水道光熱費</t>
    <rPh sb="0" eb="2">
      <t>スイドウ</t>
    </rPh>
    <rPh sb="2" eb="5">
      <t>コウネツヒ</t>
    </rPh>
    <phoneticPr fontId="2"/>
  </si>
  <si>
    <t>賃借料</t>
    <rPh sb="0" eb="3">
      <t>チンシャクリョウ</t>
    </rPh>
    <phoneticPr fontId="2"/>
  </si>
  <si>
    <t>保険料</t>
    <rPh sb="0" eb="3">
      <t>ホケンリョウ</t>
    </rPh>
    <phoneticPr fontId="2"/>
  </si>
  <si>
    <t>諸会費</t>
    <rPh sb="0" eb="3">
      <t>ショカイヒ</t>
    </rPh>
    <phoneticPr fontId="2"/>
  </si>
  <si>
    <t>租税公課</t>
    <rPh sb="0" eb="4">
      <t>ソゼイコウカ</t>
    </rPh>
    <phoneticPr fontId="2"/>
  </si>
  <si>
    <t>雑費</t>
    <rPh sb="0" eb="2">
      <t>ザッピ</t>
    </rPh>
    <phoneticPr fontId="2"/>
  </si>
  <si>
    <t>支払手数料</t>
    <rPh sb="0" eb="2">
      <t>シハラ</t>
    </rPh>
    <rPh sb="2" eb="5">
      <t>テスウリョウ</t>
    </rPh>
    <phoneticPr fontId="2"/>
  </si>
  <si>
    <t>公益事業収益</t>
    <rPh sb="0" eb="2">
      <t>コウエキ</t>
    </rPh>
    <rPh sb="2" eb="4">
      <t>ジギョウ</t>
    </rPh>
    <rPh sb="4" eb="6">
      <t>シュウエキ</t>
    </rPh>
    <phoneticPr fontId="2"/>
  </si>
  <si>
    <t>公益その他事業収益</t>
    <rPh sb="0" eb="2">
      <t>コウエキ</t>
    </rPh>
    <rPh sb="4" eb="5">
      <t>タ</t>
    </rPh>
    <rPh sb="5" eb="7">
      <t>ジギョウ</t>
    </rPh>
    <rPh sb="7" eb="9">
      <t>シュウエキ</t>
    </rPh>
    <phoneticPr fontId="2"/>
  </si>
  <si>
    <t>公益委託事業収益</t>
    <rPh sb="0" eb="2">
      <t>コウエキ</t>
    </rPh>
    <rPh sb="2" eb="4">
      <t>イタク</t>
    </rPh>
    <rPh sb="4" eb="6">
      <t>ジギョウ</t>
    </rPh>
    <rPh sb="6" eb="8">
      <t>シュウエキ</t>
    </rPh>
    <phoneticPr fontId="2"/>
  </si>
  <si>
    <t>雑収益</t>
    <rPh sb="0" eb="1">
      <t>ザツ</t>
    </rPh>
    <rPh sb="1" eb="3">
      <t>シュウエキ</t>
    </rPh>
    <phoneticPr fontId="2"/>
  </si>
  <si>
    <t>広告宣伝費</t>
    <rPh sb="0" eb="2">
      <t>コウコク</t>
    </rPh>
    <rPh sb="2" eb="5">
      <t>センデンヒ</t>
    </rPh>
    <phoneticPr fontId="2"/>
  </si>
  <si>
    <t>特定非営利活動法人鳥取県自閉症協会</t>
    <rPh sb="0" eb="17">
      <t>トクテイヒエイリカツドウホウジントットリケンジヘイショウキョウカイ</t>
    </rPh>
    <phoneticPr fontId="1"/>
  </si>
  <si>
    <t>図書教育費</t>
    <rPh sb="0" eb="2">
      <t>トショ</t>
    </rPh>
    <rPh sb="2" eb="5">
      <t>キョウイクヒ</t>
    </rPh>
    <phoneticPr fontId="2"/>
  </si>
  <si>
    <t>3.</t>
    <phoneticPr fontId="1"/>
  </si>
  <si>
    <t>予備費</t>
    <rPh sb="0" eb="3">
      <t>ヨビヒ</t>
    </rPh>
    <phoneticPr fontId="1"/>
  </si>
  <si>
    <t>(単位：円)</t>
    <rPh sb="1" eb="3">
      <t>タンイ</t>
    </rPh>
    <rPh sb="4" eb="5">
      <t>エン</t>
    </rPh>
    <phoneticPr fontId="1"/>
  </si>
  <si>
    <t>特定非営利活動にかかる事業</t>
    <rPh sb="0" eb="2">
      <t>トクテイ</t>
    </rPh>
    <rPh sb="2" eb="5">
      <t>ヒエイリ</t>
    </rPh>
    <rPh sb="5" eb="7">
      <t>カツドウ</t>
    </rPh>
    <rPh sb="11" eb="13">
      <t>ジギョウ</t>
    </rPh>
    <phoneticPr fontId="1"/>
  </si>
  <si>
    <t>その他の事業</t>
    <rPh sb="2" eb="3">
      <t>タ</t>
    </rPh>
    <rPh sb="4" eb="6">
      <t>ジギョウ</t>
    </rPh>
    <phoneticPr fontId="1"/>
  </si>
  <si>
    <t>区分</t>
    <rPh sb="0" eb="2">
      <t>クブン</t>
    </rPh>
    <phoneticPr fontId="1"/>
  </si>
  <si>
    <t>ｻﾎﾟｰﾄ会員受取会費</t>
    <rPh sb="5" eb="7">
      <t>カイイン</t>
    </rPh>
    <rPh sb="7" eb="9">
      <t>ウケトリ</t>
    </rPh>
    <phoneticPr fontId="2"/>
  </si>
  <si>
    <t>公益事業
部門共通</t>
    <rPh sb="0" eb="2">
      <t>コウエキ</t>
    </rPh>
    <rPh sb="2" eb="4">
      <t>ジギョウ</t>
    </rPh>
    <rPh sb="5" eb="7">
      <t>ブモン</t>
    </rPh>
    <rPh sb="7" eb="9">
      <t>キョウツウ</t>
    </rPh>
    <phoneticPr fontId="1"/>
  </si>
  <si>
    <t>広報事業</t>
    <rPh sb="0" eb="4">
      <t>コウホウジギョウ</t>
    </rPh>
    <phoneticPr fontId="1"/>
  </si>
  <si>
    <t>地区活動</t>
    <rPh sb="0" eb="2">
      <t>チク</t>
    </rPh>
    <rPh sb="2" eb="4">
      <t>カツドウ</t>
    </rPh>
    <phoneticPr fontId="1"/>
  </si>
  <si>
    <t>地区定例会</t>
    <rPh sb="0" eb="2">
      <t>チク</t>
    </rPh>
    <rPh sb="2" eb="5">
      <t>テイレイカイ</t>
    </rPh>
    <phoneticPr fontId="1"/>
  </si>
  <si>
    <t>参考図書斡旋</t>
    <rPh sb="0" eb="2">
      <t>サンコウ</t>
    </rPh>
    <rPh sb="2" eb="4">
      <t>トショ</t>
    </rPh>
    <rPh sb="4" eb="6">
      <t>アッセン</t>
    </rPh>
    <phoneticPr fontId="1"/>
  </si>
  <si>
    <t>ペアレントメンター相談事業(県補助事業）</t>
    <rPh sb="9" eb="11">
      <t>ソウダン</t>
    </rPh>
    <rPh sb="11" eb="13">
      <t>ジギョウ</t>
    </rPh>
    <rPh sb="14" eb="15">
      <t>ケン</t>
    </rPh>
    <rPh sb="15" eb="17">
      <t>ホジョ</t>
    </rPh>
    <rPh sb="17" eb="19">
      <t>ジギョウ</t>
    </rPh>
    <phoneticPr fontId="1"/>
  </si>
  <si>
    <t>基礎講座</t>
    <rPh sb="0" eb="2">
      <t>キソ</t>
    </rPh>
    <rPh sb="2" eb="4">
      <t>コウザ</t>
    </rPh>
    <phoneticPr fontId="1"/>
  </si>
  <si>
    <t>（1）人件費</t>
    <rPh sb="3" eb="6">
      <t>ジンケンヒ</t>
    </rPh>
    <phoneticPr fontId="1"/>
  </si>
  <si>
    <t>給料手当</t>
    <rPh sb="0" eb="2">
      <t>キュウリョウ</t>
    </rPh>
    <rPh sb="2" eb="4">
      <t>テア</t>
    </rPh>
    <phoneticPr fontId="1"/>
  </si>
  <si>
    <t>法定福利費</t>
    <rPh sb="0" eb="2">
      <t>ホウテイ</t>
    </rPh>
    <rPh sb="2" eb="4">
      <t>フクリ</t>
    </rPh>
    <rPh sb="4" eb="5">
      <t>ヒ</t>
    </rPh>
    <phoneticPr fontId="1"/>
  </si>
  <si>
    <t>人件費計</t>
    <rPh sb="0" eb="3">
      <t>ジンケンヒ</t>
    </rPh>
    <rPh sb="3" eb="4">
      <t>ケイ</t>
    </rPh>
    <phoneticPr fontId="1"/>
  </si>
  <si>
    <t>（2）その他経費</t>
    <rPh sb="5" eb="6">
      <t>タ</t>
    </rPh>
    <rPh sb="6" eb="8">
      <t>ケイヒ</t>
    </rPh>
    <phoneticPr fontId="1"/>
  </si>
  <si>
    <t>売上原価</t>
    <rPh sb="0" eb="4">
      <t>ウリアゲゲンカ</t>
    </rPh>
    <phoneticPr fontId="1"/>
  </si>
  <si>
    <t>業務委託費</t>
    <rPh sb="0" eb="2">
      <t>ギョウム</t>
    </rPh>
    <rPh sb="2" eb="5">
      <t>イタクヒ</t>
    </rPh>
    <phoneticPr fontId="1"/>
  </si>
  <si>
    <t>諸謝金</t>
    <rPh sb="0" eb="1">
      <t>ショ</t>
    </rPh>
    <rPh sb="1" eb="3">
      <t>シャキン</t>
    </rPh>
    <phoneticPr fontId="1"/>
  </si>
  <si>
    <t>印刷製本費</t>
    <rPh sb="0" eb="2">
      <t>インサツ</t>
    </rPh>
    <rPh sb="2" eb="4">
      <t>セイホン</t>
    </rPh>
    <rPh sb="4" eb="5">
      <t>ヒ</t>
    </rPh>
    <phoneticPr fontId="1"/>
  </si>
  <si>
    <t>会議費</t>
    <rPh sb="0" eb="3">
      <t>カイギヒ</t>
    </rPh>
    <phoneticPr fontId="1"/>
  </si>
  <si>
    <t>旅費交通費</t>
    <rPh sb="0" eb="2">
      <t>リョヒ</t>
    </rPh>
    <rPh sb="2" eb="5">
      <t>コウツウヒ</t>
    </rPh>
    <phoneticPr fontId="1"/>
  </si>
  <si>
    <t>通信運搬費</t>
    <rPh sb="0" eb="2">
      <t>ツウシン</t>
    </rPh>
    <rPh sb="2" eb="4">
      <t>ウンパン</t>
    </rPh>
    <rPh sb="4" eb="5">
      <t>ヒ</t>
    </rPh>
    <phoneticPr fontId="1"/>
  </si>
  <si>
    <t>消耗品費</t>
    <rPh sb="0" eb="2">
      <t>ショウモウ</t>
    </rPh>
    <rPh sb="2" eb="3">
      <t>ヒン</t>
    </rPh>
    <rPh sb="3" eb="4">
      <t>ヒ</t>
    </rPh>
    <phoneticPr fontId="1"/>
  </si>
  <si>
    <t>水道光熱費</t>
    <rPh sb="0" eb="2">
      <t>スイドウ</t>
    </rPh>
    <rPh sb="2" eb="5">
      <t>コウネツヒ</t>
    </rPh>
    <phoneticPr fontId="1"/>
  </si>
  <si>
    <t>地代家賃</t>
    <rPh sb="0" eb="2">
      <t>チダイ</t>
    </rPh>
    <rPh sb="2" eb="4">
      <t>ヤチン</t>
    </rPh>
    <phoneticPr fontId="1"/>
  </si>
  <si>
    <t>賃借料</t>
    <rPh sb="0" eb="3">
      <t>チンシャクリョウ</t>
    </rPh>
    <phoneticPr fontId="1"/>
  </si>
  <si>
    <t>保険料</t>
    <rPh sb="0" eb="3">
      <t>ホケンリョウ</t>
    </rPh>
    <phoneticPr fontId="1"/>
  </si>
  <si>
    <t>諸会費</t>
    <rPh sb="0" eb="3">
      <t>ショカイヒ</t>
    </rPh>
    <phoneticPr fontId="1"/>
  </si>
  <si>
    <t>租税公課</t>
    <rPh sb="0" eb="4">
      <t>ソゼイコウカ</t>
    </rPh>
    <phoneticPr fontId="1"/>
  </si>
  <si>
    <t>減価償却費</t>
    <rPh sb="0" eb="2">
      <t>ゲンカ</t>
    </rPh>
    <rPh sb="2" eb="4">
      <t>ショウキャク</t>
    </rPh>
    <rPh sb="4" eb="5">
      <t>ヒ</t>
    </rPh>
    <phoneticPr fontId="1"/>
  </si>
  <si>
    <t>雑費</t>
    <rPh sb="0" eb="2">
      <t>ザッピ</t>
    </rPh>
    <phoneticPr fontId="1"/>
  </si>
  <si>
    <t>その他経費計</t>
    <rPh sb="2" eb="3">
      <t>タ</t>
    </rPh>
    <rPh sb="3" eb="5">
      <t>ケイヒ</t>
    </rPh>
    <rPh sb="5" eb="6">
      <t>ケイ</t>
    </rPh>
    <phoneticPr fontId="1"/>
  </si>
  <si>
    <t>管理費計</t>
    <rPh sb="0" eb="3">
      <t>カンリヒ</t>
    </rPh>
    <rPh sb="3" eb="4">
      <t>ケイ</t>
    </rPh>
    <phoneticPr fontId="25"/>
  </si>
  <si>
    <t>支出計</t>
    <rPh sb="0" eb="2">
      <t>シシュツ</t>
    </rPh>
    <rPh sb="2" eb="3">
      <t>ケイ</t>
    </rPh>
    <phoneticPr fontId="25"/>
  </si>
  <si>
    <t>ペアレントメンターコーディネーター配置事業（県委託）</t>
    <rPh sb="17" eb="19">
      <t>ハイチ</t>
    </rPh>
    <rPh sb="19" eb="21">
      <t>ジギョウ</t>
    </rPh>
    <rPh sb="22" eb="23">
      <t>ケン</t>
    </rPh>
    <rPh sb="23" eb="25">
      <t>イタク</t>
    </rPh>
    <phoneticPr fontId="1"/>
  </si>
  <si>
    <t>ペアレントメンター活用事業(県委託）</t>
    <rPh sb="9" eb="11">
      <t>カツヨウ</t>
    </rPh>
    <rPh sb="11" eb="13">
      <t>ジギョウ</t>
    </rPh>
    <rPh sb="14" eb="15">
      <t>ケン</t>
    </rPh>
    <rPh sb="15" eb="17">
      <t>イタク</t>
    </rPh>
    <phoneticPr fontId="1"/>
  </si>
  <si>
    <t>ペアレントメンター運営委員会(県委託）</t>
    <rPh sb="9" eb="11">
      <t>ウンエイ</t>
    </rPh>
    <rPh sb="11" eb="14">
      <t>イインカイ</t>
    </rPh>
    <rPh sb="15" eb="16">
      <t>ケン</t>
    </rPh>
    <rPh sb="16" eb="18">
      <t>イタク</t>
    </rPh>
    <phoneticPr fontId="1"/>
  </si>
  <si>
    <t>経常外収益　計</t>
    <rPh sb="0" eb="3">
      <t>ケイジョウガイ</t>
    </rPh>
    <rPh sb="3" eb="5">
      <t>シュウエキ</t>
    </rPh>
    <rPh sb="6" eb="7">
      <t>ケイ</t>
    </rPh>
    <phoneticPr fontId="25"/>
  </si>
  <si>
    <t>Ⅲ　経常外収益</t>
    <rPh sb="2" eb="5">
      <t>ケイジョウガイ</t>
    </rPh>
    <rPh sb="5" eb="7">
      <t>シュウエキ</t>
    </rPh>
    <phoneticPr fontId="25"/>
  </si>
  <si>
    <t>Ⅳ　経常外費用</t>
    <rPh sb="2" eb="5">
      <t>ケイジョウガイ</t>
    </rPh>
    <rPh sb="5" eb="7">
      <t>ヒヨウ</t>
    </rPh>
    <phoneticPr fontId="25"/>
  </si>
  <si>
    <t>経常外支出　計</t>
    <rPh sb="0" eb="3">
      <t>ケイジョウガイ</t>
    </rPh>
    <rPh sb="3" eb="5">
      <t>シシュツ</t>
    </rPh>
    <rPh sb="6" eb="7">
      <t>ケイ</t>
    </rPh>
    <phoneticPr fontId="25"/>
  </si>
  <si>
    <t>当期経常増減額</t>
    <rPh sb="0" eb="2">
      <t>トウキ</t>
    </rPh>
    <rPh sb="2" eb="4">
      <t>ケイジョウ</t>
    </rPh>
    <rPh sb="4" eb="7">
      <t>ゾウゲンガク</t>
    </rPh>
    <phoneticPr fontId="1"/>
  </si>
  <si>
    <t>※　今年度はその他の事業は実施しません。</t>
    <rPh sb="13" eb="15">
      <t>ジッシ</t>
    </rPh>
    <phoneticPr fontId="1"/>
  </si>
  <si>
    <t>事業計</t>
    <rPh sb="0" eb="2">
      <t>ジギョウ</t>
    </rPh>
    <rPh sb="2" eb="3">
      <t>ケイ</t>
    </rPh>
    <phoneticPr fontId="1"/>
  </si>
  <si>
    <t>事業費計</t>
    <phoneticPr fontId="1"/>
  </si>
  <si>
    <t>事  業  内  訳</t>
    <rPh sb="0" eb="1">
      <t>コト</t>
    </rPh>
    <rPh sb="3" eb="4">
      <t>ギョウ</t>
    </rPh>
    <rPh sb="6" eb="7">
      <t>ナイ</t>
    </rPh>
    <rPh sb="9" eb="10">
      <t>ヤク</t>
    </rPh>
    <phoneticPr fontId="1"/>
  </si>
  <si>
    <t>ペアレントメンターフォローアップ研修事業（県委託）</t>
    <rPh sb="16" eb="18">
      <t>ケンシュウ</t>
    </rPh>
    <rPh sb="18" eb="20">
      <t>ジギョウ</t>
    </rPh>
    <rPh sb="21" eb="22">
      <t>ケン</t>
    </rPh>
    <rPh sb="22" eb="24">
      <t>イタク</t>
    </rPh>
    <phoneticPr fontId="1"/>
  </si>
  <si>
    <t>支払手数料</t>
    <rPh sb="0" eb="2">
      <t>シハライ</t>
    </rPh>
    <rPh sb="2" eb="5">
      <t>テスウリョウ</t>
    </rPh>
    <phoneticPr fontId="1"/>
  </si>
  <si>
    <t>ペアレントメンター早期相談事業（県委託）</t>
    <rPh sb="9" eb="11">
      <t>ソウキ</t>
    </rPh>
    <rPh sb="11" eb="13">
      <t>ソウダン</t>
    </rPh>
    <rPh sb="13" eb="15">
      <t>ジギョウ</t>
    </rPh>
    <rPh sb="16" eb="17">
      <t>ケン</t>
    </rPh>
    <rPh sb="17" eb="19">
      <t>イタク</t>
    </rPh>
    <phoneticPr fontId="1"/>
  </si>
  <si>
    <t>講演会事業</t>
    <rPh sb="0" eb="3">
      <t>コウエンカイ</t>
    </rPh>
    <rPh sb="3" eb="5">
      <t>ジギョウ</t>
    </rPh>
    <phoneticPr fontId="1"/>
  </si>
  <si>
    <t>ペアレントメンター養成事業（県委託）</t>
    <rPh sb="9" eb="11">
      <t>ヨウセイ</t>
    </rPh>
    <rPh sb="11" eb="13">
      <t>ジギョウ</t>
    </rPh>
    <rPh sb="14" eb="15">
      <t>ケン</t>
    </rPh>
    <rPh sb="15" eb="17">
      <t>イタク</t>
    </rPh>
    <phoneticPr fontId="1"/>
  </si>
  <si>
    <t>研修・相談事業</t>
    <rPh sb="0" eb="2">
      <t>ケンシュウ</t>
    </rPh>
    <rPh sb="3" eb="5">
      <t>ソウダン</t>
    </rPh>
    <rPh sb="5" eb="7">
      <t>ジギョウ</t>
    </rPh>
    <phoneticPr fontId="1"/>
  </si>
  <si>
    <t>平成31年4月1日　～　令和2年3月31日</t>
    <rPh sb="0" eb="2">
      <t>ヘイセイ</t>
    </rPh>
    <rPh sb="4" eb="5">
      <t>ネン</t>
    </rPh>
    <rPh sb="6" eb="7">
      <t>ガツ</t>
    </rPh>
    <rPh sb="8" eb="9">
      <t>ニチ</t>
    </rPh>
    <rPh sb="12" eb="14">
      <t>レイワ</t>
    </rPh>
    <rPh sb="15" eb="16">
      <t>ネン</t>
    </rPh>
    <rPh sb="17" eb="18">
      <t>ガツ</t>
    </rPh>
    <rPh sb="20" eb="21">
      <t>ニチ</t>
    </rPh>
    <phoneticPr fontId="1"/>
  </si>
  <si>
    <t>第4号議案</t>
    <rPh sb="0" eb="1">
      <t>ダイ</t>
    </rPh>
    <rPh sb="2" eb="3">
      <t>ゴウ</t>
    </rPh>
    <rPh sb="3" eb="5">
      <t>ギアン</t>
    </rPh>
    <phoneticPr fontId="1"/>
  </si>
  <si>
    <t>デイキャンプ</t>
    <phoneticPr fontId="1"/>
  </si>
  <si>
    <t>令和元年度　事業費別予算内訳</t>
    <rPh sb="0" eb="2">
      <t>レイワ</t>
    </rPh>
    <rPh sb="2" eb="4">
      <t>ガンネン</t>
    </rPh>
    <rPh sb="4" eb="5">
      <t>ド</t>
    </rPh>
    <rPh sb="6" eb="9">
      <t>ジギョウヒ</t>
    </rPh>
    <rPh sb="9" eb="10">
      <t>ベツ</t>
    </rPh>
    <rPh sb="10" eb="12">
      <t>ヨサン</t>
    </rPh>
    <rPh sb="12" eb="14">
      <t>ウチワケ</t>
    </rPh>
    <phoneticPr fontId="1"/>
  </si>
  <si>
    <t>令和元年度　活動予算書</t>
    <rPh sb="0" eb="2">
      <t>レイワ</t>
    </rPh>
    <rPh sb="2" eb="4">
      <t>ガンネン</t>
    </rPh>
    <rPh sb="4" eb="5">
      <t>ド</t>
    </rPh>
    <rPh sb="6" eb="8">
      <t>カツドウ</t>
    </rPh>
    <rPh sb="8" eb="11">
      <t>ヨサンショ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</si>
</sst>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indexed="8"/>
      <name val="ＭＳ Ｐ明朝"/>
      <family val="1"/>
      <charset val="128"/>
    </font>
    <font>
      <b/>
      <sz val="10"/>
      <color indexed="8"/>
      <name val="ＭＳ Ｐ明朝"/>
      <family val="1"/>
      <charset val="128"/>
    </font>
    <font>
      <b/>
      <sz val="11"/>
      <color indexed="8"/>
      <name val="ＭＳ Ｐ明朝"/>
      <family val="1"/>
      <charset val="128"/>
    </font>
    <font>
      <sz val="10"/>
      <color indexed="8"/>
      <name val="ＭＳ Ｐ明朝"/>
      <family val="1"/>
      <charset val="128"/>
    </font>
    <font>
      <b/>
      <sz val="10"/>
      <name val="ＭＳ Ｐ明朝"/>
      <family val="1"/>
      <charset val="128"/>
    </font>
    <font>
      <sz val="11"/>
      <color theme="1"/>
      <name val="ＭＳ Ｐゴシック"/>
      <family val="3"/>
      <charset val="128"/>
      <scheme val="minor"/>
    </font>
    <font>
      <b/>
      <sz val="10"/>
      <color theme="1"/>
      <name val="ＭＳ Ｐ明朝"/>
      <family val="1"/>
      <charset val="128"/>
    </font>
    <font>
      <sz val="11"/>
      <color theme="1"/>
      <name val="ＭＳ Ｐ明朝"/>
      <family val="1"/>
      <charset val="128"/>
    </font>
    <font>
      <b/>
      <sz val="12"/>
      <color theme="1"/>
      <name val="ＭＳ Ｐ明朝"/>
      <family val="1"/>
      <charset val="128"/>
    </font>
    <font>
      <sz val="10"/>
      <color theme="1"/>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11"/>
      <color theme="1"/>
      <name val="ＭＳ Ｐ明朝"/>
      <family val="1"/>
      <charset val="128"/>
    </font>
    <font>
      <sz val="14"/>
      <color theme="1"/>
      <name val="ＭＳ Ｐゴシック"/>
      <family val="3"/>
      <charset val="128"/>
      <scheme val="minor"/>
    </font>
    <font>
      <b/>
      <sz val="10"/>
      <color theme="1"/>
      <name val="ＭＳ Ｐゴシック"/>
      <family val="3"/>
      <charset val="128"/>
    </font>
    <font>
      <sz val="10"/>
      <color indexed="8"/>
      <name val="ＭＳ Ｐゴシック"/>
      <family val="3"/>
      <charset val="128"/>
    </font>
    <font>
      <sz val="10"/>
      <color theme="1"/>
      <name val="ＭＳ Ｐゴシック"/>
      <family val="3"/>
      <charset val="128"/>
    </font>
    <font>
      <b/>
      <sz val="10"/>
      <color indexed="8"/>
      <name val="ＭＳ Ｐゴシック"/>
      <family val="3"/>
      <charset val="128"/>
    </font>
    <font>
      <sz val="10"/>
      <name val="ＭＳ Ｐゴシック"/>
      <family val="3"/>
      <charset val="128"/>
    </font>
    <font>
      <b/>
      <u/>
      <sz val="14"/>
      <color indexed="8"/>
      <name val="ＭＳ Ｐ明朝"/>
      <family val="1"/>
      <charset val="128"/>
    </font>
    <font>
      <b/>
      <sz val="14"/>
      <color indexed="8"/>
      <name val="ＭＳ Ｐ明朝"/>
      <family val="1"/>
      <charset val="128"/>
    </font>
    <font>
      <sz val="14"/>
      <color theme="1"/>
      <name val="ＭＳ Ｐ明朝"/>
      <family val="1"/>
      <charset val="128"/>
    </font>
    <font>
      <sz val="6"/>
      <name val="ＭＳ Ｐゴシック"/>
      <family val="3"/>
      <charset val="128"/>
      <scheme val="minor"/>
    </font>
    <font>
      <sz val="10"/>
      <color indexed="8"/>
      <name val="ＭＳ 明朝"/>
      <family val="1"/>
      <charset val="128"/>
    </font>
    <font>
      <sz val="10"/>
      <color theme="1"/>
      <name val="ＭＳ 明朝"/>
      <family val="1"/>
      <charset val="128"/>
    </font>
    <font>
      <b/>
      <sz val="10"/>
      <name val="ＭＳ Ｐゴシック"/>
      <family val="3"/>
      <charset val="128"/>
    </font>
    <font>
      <b/>
      <sz val="10"/>
      <color rgb="FFFF0000"/>
      <name val="ＭＳ Ｐゴシック"/>
      <family val="3"/>
      <charset val="128"/>
    </font>
    <font>
      <sz val="11"/>
      <color rgb="FFFF0000"/>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94">
    <border>
      <left/>
      <right/>
      <top/>
      <bottom/>
      <diagonal/>
    </border>
    <border>
      <left/>
      <right/>
      <top/>
      <bottom style="thin">
        <color indexed="9"/>
      </bottom>
      <diagonal/>
    </border>
    <border>
      <left/>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9"/>
      </bottom>
      <diagonal/>
    </border>
    <border>
      <left/>
      <right style="thin">
        <color indexed="8"/>
      </right>
      <top/>
      <bottom style="thin">
        <color indexed="9"/>
      </bottom>
      <diagonal/>
    </border>
    <border>
      <left style="thin">
        <color indexed="8"/>
      </left>
      <right/>
      <top style="thin">
        <color indexed="9"/>
      </top>
      <bottom/>
      <diagonal/>
    </border>
    <border>
      <left/>
      <right style="thin">
        <color indexed="8"/>
      </right>
      <top style="thin">
        <color indexed="9"/>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double">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style="medium">
        <color auto="1"/>
      </bottom>
      <diagonal/>
    </border>
    <border>
      <left/>
      <right/>
      <top/>
      <bottom style="thin">
        <color auto="1"/>
      </bottom>
      <diagonal/>
    </border>
    <border>
      <left style="thin">
        <color indexed="9"/>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auto="1"/>
      </left>
      <right style="medium">
        <color auto="1"/>
      </right>
      <top style="thin">
        <color indexed="64"/>
      </top>
      <bottom style="thin">
        <color indexed="64"/>
      </bottom>
      <diagonal/>
    </border>
    <border>
      <left style="medium">
        <color auto="1"/>
      </left>
      <right style="thin">
        <color auto="1"/>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auto="1"/>
      </left>
      <right style="medium">
        <color auto="1"/>
      </right>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medium">
        <color auto="1"/>
      </bottom>
      <diagonal/>
    </border>
    <border>
      <left/>
      <right style="thin">
        <color auto="1"/>
      </right>
      <top/>
      <bottom style="thin">
        <color auto="1"/>
      </bottom>
      <diagonal/>
    </border>
    <border>
      <left/>
      <right/>
      <top/>
      <bottom style="thin">
        <color indexed="9"/>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9"/>
      </bottom>
      <diagonal/>
    </border>
    <border>
      <left style="thin">
        <color indexed="64"/>
      </left>
      <right/>
      <top/>
      <bottom style="thin">
        <color indexed="8"/>
      </bottom>
      <diagonal/>
    </border>
    <border>
      <left style="thin">
        <color auto="1"/>
      </left>
      <right/>
      <top style="thin">
        <color indexed="64"/>
      </top>
      <bottom style="double">
        <color indexed="8"/>
      </bottom>
      <diagonal/>
    </border>
    <border>
      <left style="thin">
        <color auto="1"/>
      </left>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auto="1"/>
      </right>
      <top/>
      <bottom/>
      <diagonal/>
    </border>
    <border>
      <left/>
      <right style="medium">
        <color auto="1"/>
      </right>
      <top/>
      <bottom style="medium">
        <color auto="1"/>
      </bottom>
      <diagonal/>
    </border>
    <border>
      <left style="thin">
        <color indexed="8"/>
      </left>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9"/>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right/>
      <top style="thin">
        <color indexed="8"/>
      </top>
      <bottom style="thin">
        <color indexed="8"/>
      </bottom>
      <diagonal/>
    </border>
    <border>
      <left/>
      <right/>
      <top style="thin">
        <color indexed="64"/>
      </top>
      <bottom/>
      <diagonal/>
    </border>
    <border>
      <left style="thin">
        <color indexed="8"/>
      </left>
      <right/>
      <top style="thin">
        <color indexed="8"/>
      </top>
      <bottom/>
      <diagonal/>
    </border>
    <border>
      <left/>
      <right/>
      <top style="thin">
        <color indexed="8"/>
      </top>
      <bottom/>
      <diagonal/>
    </border>
    <border>
      <left/>
      <right style="thin">
        <color auto="1"/>
      </right>
      <top style="thin">
        <color indexed="8"/>
      </top>
      <bottom/>
      <diagonal/>
    </border>
    <border>
      <left style="thin">
        <color indexed="8"/>
      </left>
      <right/>
      <top/>
      <bottom/>
      <diagonal/>
    </border>
    <border>
      <left/>
      <right style="thin">
        <color auto="1"/>
      </right>
      <top/>
      <bottom/>
      <diagonal/>
    </border>
    <border>
      <left/>
      <right style="thin">
        <color auto="1"/>
      </right>
      <top/>
      <bottom style="thin">
        <color indexed="8"/>
      </bottom>
      <diagonal/>
    </border>
    <border>
      <left/>
      <right style="thin">
        <color indexed="8"/>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8"/>
      </right>
      <top/>
      <bottom style="thin">
        <color indexed="9"/>
      </bottom>
      <diagonal/>
    </border>
    <border>
      <left/>
      <right style="thin">
        <color auto="1"/>
      </right>
      <top style="thin">
        <color indexed="64"/>
      </top>
      <bottom/>
      <diagonal/>
    </border>
    <border>
      <left style="thin">
        <color indexed="64"/>
      </left>
      <right/>
      <top/>
      <bottom/>
      <diagonal/>
    </border>
    <border>
      <left style="thin">
        <color indexed="9"/>
      </left>
      <right/>
      <top style="thin">
        <color indexed="8"/>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38" fontId="0" fillId="0" borderId="0" xfId="1" applyFont="1">
      <alignment vertical="center"/>
    </xf>
    <xf numFmtId="0" fontId="0" fillId="0" borderId="0" xfId="0" applyAlignment="1">
      <alignment horizontal="center" vertical="center"/>
    </xf>
    <xf numFmtId="0" fontId="0" fillId="0" borderId="0" xfId="0" applyAlignment="1">
      <alignment vertical="center" wrapText="1"/>
    </xf>
    <xf numFmtId="0" fontId="9" fillId="0" borderId="20" xfId="0" applyFont="1" applyBorder="1" applyAlignment="1">
      <alignment horizontal="center" vertical="center"/>
    </xf>
    <xf numFmtId="0" fontId="4" fillId="2" borderId="24" xfId="0" applyFont="1" applyFill="1" applyBorder="1" applyAlignment="1">
      <alignment horizontal="center" vertical="center" shrinkToFit="1"/>
    </xf>
    <xf numFmtId="0" fontId="9" fillId="0" borderId="20" xfId="0" applyFont="1" applyBorder="1" applyAlignment="1">
      <alignment horizontal="center" vertical="center" shrinkToFit="1"/>
    </xf>
    <xf numFmtId="0" fontId="4" fillId="2" borderId="23" xfId="0" applyFont="1" applyFill="1" applyBorder="1" applyAlignment="1">
      <alignment vertical="center"/>
    </xf>
    <xf numFmtId="38" fontId="13" fillId="0" borderId="28" xfId="1" applyFont="1" applyBorder="1" applyAlignment="1">
      <alignment vertical="center" wrapText="1"/>
    </xf>
    <xf numFmtId="38" fontId="13" fillId="0" borderId="29" xfId="1"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4" fillId="2" borderId="26" xfId="0" applyFont="1" applyFill="1" applyBorder="1" applyAlignment="1">
      <alignment horizontal="center" vertical="center" shrinkToFit="1"/>
    </xf>
    <xf numFmtId="38" fontId="17" fillId="0" borderId="19" xfId="1" applyFont="1" applyBorder="1" applyAlignment="1">
      <alignment vertical="center"/>
    </xf>
    <xf numFmtId="38" fontId="20" fillId="2" borderId="18" xfId="1" applyFont="1" applyFill="1" applyBorder="1" applyAlignment="1">
      <alignment vertical="center" shrinkToFit="1"/>
    </xf>
    <xf numFmtId="38" fontId="20" fillId="2" borderId="28" xfId="1" applyFont="1" applyFill="1" applyBorder="1" applyAlignment="1">
      <alignment vertical="center" shrinkToFit="1"/>
    </xf>
    <xf numFmtId="38" fontId="20" fillId="2" borderId="29" xfId="1" applyFont="1" applyFill="1" applyBorder="1" applyAlignment="1">
      <alignment vertical="center" shrinkToFit="1"/>
    </xf>
    <xf numFmtId="38" fontId="20" fillId="2" borderId="30" xfId="1" applyFont="1" applyFill="1" applyBorder="1" applyAlignment="1">
      <alignment vertical="center" shrinkToFit="1"/>
    </xf>
    <xf numFmtId="38" fontId="17" fillId="0" borderId="19" xfId="1" applyFont="1" applyBorder="1" applyAlignment="1">
      <alignment vertical="center" shrinkToFit="1"/>
    </xf>
    <xf numFmtId="38" fontId="20" fillId="2" borderId="25" xfId="1" applyFont="1" applyFill="1" applyBorder="1" applyAlignment="1">
      <alignment vertical="center" shrinkToFit="1"/>
    </xf>
    <xf numFmtId="0" fontId="6" fillId="2" borderId="31" xfId="0" applyFont="1" applyFill="1" applyBorder="1" applyAlignment="1">
      <alignment vertical="center"/>
    </xf>
    <xf numFmtId="0" fontId="4" fillId="2" borderId="31"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vertical="center"/>
    </xf>
    <xf numFmtId="0" fontId="12" fillId="2" borderId="25" xfId="0" applyFont="1" applyFill="1" applyBorder="1" applyAlignment="1">
      <alignment vertical="center"/>
    </xf>
    <xf numFmtId="0" fontId="4" fillId="2" borderId="21" xfId="0" applyFont="1" applyFill="1" applyBorder="1" applyAlignment="1">
      <alignment vertical="center"/>
    </xf>
    <xf numFmtId="38" fontId="0" fillId="0" borderId="0" xfId="1" applyFont="1" applyFill="1">
      <alignment vertical="center"/>
    </xf>
    <xf numFmtId="38" fontId="13" fillId="0" borderId="28" xfId="1" applyFont="1" applyFill="1" applyBorder="1" applyAlignment="1">
      <alignment horizontal="center" vertical="center" wrapText="1"/>
    </xf>
    <xf numFmtId="38" fontId="20" fillId="0" borderId="28" xfId="1" applyFont="1" applyFill="1" applyBorder="1" applyAlignment="1">
      <alignment vertical="center" shrinkToFit="1"/>
    </xf>
    <xf numFmtId="38" fontId="18" fillId="2" borderId="42" xfId="1" applyFont="1" applyFill="1" applyBorder="1" applyAlignment="1">
      <alignment vertical="center" shrinkToFit="1"/>
    </xf>
    <xf numFmtId="38" fontId="19" fillId="0" borderId="42" xfId="1" applyFont="1" applyBorder="1" applyAlignment="1">
      <alignment vertical="center" shrinkToFit="1"/>
    </xf>
    <xf numFmtId="38" fontId="19" fillId="0" borderId="43" xfId="1" applyFont="1" applyFill="1" applyBorder="1" applyAlignment="1">
      <alignment vertical="center" shrinkToFit="1"/>
    </xf>
    <xf numFmtId="38" fontId="19" fillId="0" borderId="43" xfId="1" applyFont="1" applyBorder="1" applyAlignment="1">
      <alignment vertical="center" shrinkToFit="1"/>
    </xf>
    <xf numFmtId="38" fontId="19" fillId="0" borderId="36" xfId="1" applyFont="1" applyBorder="1" applyAlignment="1">
      <alignment vertical="center" shrinkToFit="1"/>
    </xf>
    <xf numFmtId="38" fontId="19" fillId="0" borderId="36" xfId="1" applyFont="1" applyBorder="1">
      <alignment vertical="center"/>
    </xf>
    <xf numFmtId="38" fontId="19" fillId="0" borderId="44" xfId="1" applyFont="1" applyBorder="1">
      <alignment vertical="center"/>
    </xf>
    <xf numFmtId="38" fontId="0" fillId="0" borderId="41" xfId="1" applyFont="1" applyFill="1" applyBorder="1">
      <alignment vertical="center"/>
    </xf>
    <xf numFmtId="0" fontId="4" fillId="2" borderId="28" xfId="0" applyFont="1" applyFill="1" applyBorder="1" applyAlignment="1">
      <alignment vertical="center"/>
    </xf>
    <xf numFmtId="0" fontId="0" fillId="0" borderId="30" xfId="0" applyBorder="1" applyAlignment="1">
      <alignment horizontal="center" vertical="center"/>
    </xf>
    <xf numFmtId="38" fontId="20" fillId="0" borderId="41" xfId="1" applyFont="1" applyFill="1" applyBorder="1" applyAlignment="1">
      <alignment vertical="center" shrinkToFit="1"/>
    </xf>
    <xf numFmtId="38" fontId="18" fillId="2" borderId="19" xfId="1" applyFont="1" applyFill="1" applyBorder="1" applyAlignment="1">
      <alignment vertical="center" shrinkToFit="1"/>
    </xf>
    <xf numFmtId="38" fontId="20" fillId="0" borderId="39" xfId="1" applyFont="1" applyFill="1" applyBorder="1" applyAlignment="1">
      <alignment vertical="center" shrinkToFit="1"/>
    </xf>
    <xf numFmtId="38" fontId="20" fillId="0" borderId="40" xfId="1" applyFont="1" applyFill="1" applyBorder="1" applyAlignment="1">
      <alignment vertical="center" shrinkToFit="1"/>
    </xf>
    <xf numFmtId="0" fontId="0" fillId="0" borderId="0" xfId="0" applyFill="1">
      <alignment vertical="center"/>
    </xf>
    <xf numFmtId="38" fontId="20" fillId="0" borderId="0" xfId="1" applyFont="1" applyFill="1" applyBorder="1" applyAlignment="1">
      <alignment vertical="center" shrinkToFit="1"/>
    </xf>
    <xf numFmtId="38" fontId="0" fillId="0" borderId="0" xfId="1" applyFont="1" applyFill="1" applyBorder="1">
      <alignment vertical="center"/>
    </xf>
    <xf numFmtId="0" fontId="0" fillId="0" borderId="0" xfId="0" applyFill="1" applyBorder="1">
      <alignment vertical="center"/>
    </xf>
    <xf numFmtId="38" fontId="20" fillId="0" borderId="32" xfId="1" applyFont="1" applyFill="1" applyBorder="1" applyAlignment="1">
      <alignment vertical="center" shrinkToFit="1"/>
    </xf>
    <xf numFmtId="38" fontId="0" fillId="0" borderId="49" xfId="1" applyFont="1" applyFill="1" applyBorder="1">
      <alignment vertical="center"/>
    </xf>
    <xf numFmtId="0" fontId="0" fillId="0" borderId="49" xfId="0" applyFill="1" applyBorder="1">
      <alignment vertical="center"/>
    </xf>
    <xf numFmtId="0" fontId="10" fillId="0" borderId="0" xfId="0" applyFont="1" applyFill="1">
      <alignment vertical="center"/>
    </xf>
    <xf numFmtId="0" fontId="4" fillId="0" borderId="9" xfId="0" applyFont="1" applyFill="1" applyBorder="1" applyAlignment="1">
      <alignment vertical="center" shrinkToFit="1"/>
    </xf>
    <xf numFmtId="0" fontId="4" fillId="0" borderId="0" xfId="0" applyFont="1" applyFill="1" applyBorder="1" applyAlignment="1">
      <alignment vertical="center" shrinkToFit="1"/>
    </xf>
    <xf numFmtId="0" fontId="9" fillId="0" borderId="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lignment vertical="center"/>
    </xf>
    <xf numFmtId="0" fontId="9" fillId="0" borderId="0" xfId="0" applyFont="1" applyFill="1" applyBorder="1" applyAlignment="1">
      <alignment horizontal="left" vertical="center"/>
    </xf>
    <xf numFmtId="49" fontId="15" fillId="0" borderId="0" xfId="0" applyNumberFormat="1" applyFont="1" applyFill="1" applyBorder="1" applyAlignment="1">
      <alignment horizontal="left" vertical="center"/>
    </xf>
    <xf numFmtId="0" fontId="10" fillId="0" borderId="0" xfId="0" applyFont="1" applyFill="1" applyAlignment="1">
      <alignment horizontal="center" vertical="center"/>
    </xf>
    <xf numFmtId="0" fontId="11" fillId="0" borderId="0" xfId="0" applyFont="1" applyFill="1" applyBorder="1" applyAlignment="1">
      <alignment horizontal="right" vertical="center" shrinkToFit="1"/>
    </xf>
    <xf numFmtId="0" fontId="10" fillId="0" borderId="33" xfId="0" applyFont="1" applyFill="1" applyBorder="1">
      <alignment vertical="center"/>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lignment vertical="center"/>
    </xf>
    <xf numFmtId="0" fontId="6"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0" fillId="0" borderId="0" xfId="0" applyFont="1" applyFill="1" applyBorder="1" applyAlignment="1">
      <alignment horizontal="center" vertical="center" wrapText="1"/>
    </xf>
    <xf numFmtId="0" fontId="4" fillId="0" borderId="34" xfId="0" applyFont="1" applyFill="1" applyBorder="1" applyAlignment="1">
      <alignment horizontal="right" vertical="center"/>
    </xf>
    <xf numFmtId="176" fontId="4" fillId="0" borderId="0" xfId="1" applyNumberFormat="1" applyFont="1" applyFill="1" applyBorder="1" applyAlignment="1">
      <alignment horizontal="right" vertical="center" shrinkToFit="1"/>
    </xf>
    <xf numFmtId="0" fontId="10" fillId="0" borderId="52" xfId="0" applyFont="1" applyFill="1" applyBorder="1">
      <alignment vertical="center"/>
    </xf>
    <xf numFmtId="0" fontId="10" fillId="0" borderId="37" xfId="0" applyFont="1" applyFill="1" applyBorder="1">
      <alignment vertical="center"/>
    </xf>
    <xf numFmtId="0" fontId="10" fillId="0" borderId="58" xfId="0" applyFont="1" applyFill="1" applyBorder="1">
      <alignment vertical="center"/>
    </xf>
    <xf numFmtId="176" fontId="4" fillId="0" borderId="52" xfId="1" applyNumberFormat="1" applyFont="1" applyFill="1" applyBorder="1" applyAlignment="1">
      <alignment horizontal="right" vertical="center" shrinkToFit="1"/>
    </xf>
    <xf numFmtId="0" fontId="10" fillId="0" borderId="0" xfId="0" applyFont="1" applyFill="1" applyBorder="1" applyAlignment="1">
      <alignment vertical="center" wrapText="1"/>
    </xf>
    <xf numFmtId="0" fontId="9" fillId="0" borderId="9" xfId="0" applyFont="1" applyFill="1" applyBorder="1" applyAlignment="1">
      <alignment vertical="center" wrapText="1"/>
    </xf>
    <xf numFmtId="49" fontId="9" fillId="0" borderId="0" xfId="0" applyNumberFormat="1" applyFont="1" applyFill="1" applyBorder="1" applyAlignment="1">
      <alignment horizontal="left" vertical="center" wrapText="1"/>
    </xf>
    <xf numFmtId="0" fontId="12" fillId="0" borderId="9" xfId="0" applyFont="1" applyFill="1" applyBorder="1" applyAlignment="1">
      <alignment vertical="center" wrapText="1"/>
    </xf>
    <xf numFmtId="49" fontId="12" fillId="0" borderId="0" xfId="0" applyNumberFormat="1" applyFont="1" applyFill="1" applyBorder="1" applyAlignment="1">
      <alignment horizontal="left" vertical="center" wrapText="1"/>
    </xf>
    <xf numFmtId="0" fontId="6" fillId="0" borderId="0" xfId="0" applyFont="1" applyFill="1" applyBorder="1" applyAlignment="1">
      <alignment vertical="center" shrinkToFit="1"/>
    </xf>
    <xf numFmtId="0" fontId="12" fillId="0" borderId="0" xfId="0" applyFont="1" applyFill="1" applyBorder="1" applyAlignment="1">
      <alignment vertical="center" wrapText="1"/>
    </xf>
    <xf numFmtId="0" fontId="6" fillId="0" borderId="46" xfId="0" applyFont="1" applyFill="1" applyBorder="1" applyAlignment="1">
      <alignment vertical="center" wrapText="1"/>
    </xf>
    <xf numFmtId="0" fontId="6" fillId="0" borderId="47" xfId="0" applyFont="1" applyFill="1" applyBorder="1" applyAlignment="1">
      <alignment vertical="center" wrapText="1"/>
    </xf>
    <xf numFmtId="38" fontId="20" fillId="0" borderId="62" xfId="1" applyFont="1" applyFill="1" applyBorder="1" applyAlignment="1">
      <alignment vertical="center" shrinkToFit="1"/>
    </xf>
    <xf numFmtId="0" fontId="0" fillId="0" borderId="62" xfId="0" applyFill="1" applyBorder="1">
      <alignment vertical="center"/>
    </xf>
    <xf numFmtId="0" fontId="0" fillId="0" borderId="63" xfId="0" applyFill="1" applyBorder="1">
      <alignment vertical="center"/>
    </xf>
    <xf numFmtId="0" fontId="26" fillId="2" borderId="20" xfId="0" applyFont="1" applyFill="1" applyBorder="1" applyAlignment="1">
      <alignment horizontal="left" vertical="center" shrinkToFit="1"/>
    </xf>
    <xf numFmtId="0" fontId="26" fillId="2" borderId="45" xfId="0" applyFont="1" applyFill="1" applyBorder="1" applyAlignment="1">
      <alignment vertical="center" shrinkToFit="1"/>
    </xf>
    <xf numFmtId="0" fontId="26" fillId="2" borderId="44" xfId="0" applyFont="1" applyFill="1" applyBorder="1" applyAlignment="1">
      <alignment vertical="center" shrinkToFit="1"/>
    </xf>
    <xf numFmtId="0" fontId="27" fillId="0" borderId="44" xfId="0" applyFont="1" applyBorder="1" applyAlignment="1">
      <alignment vertical="center"/>
    </xf>
    <xf numFmtId="0" fontId="26" fillId="2" borderId="35" xfId="0" applyFont="1" applyFill="1" applyBorder="1" applyAlignment="1">
      <alignment vertical="center" shrinkToFit="1"/>
    </xf>
    <xf numFmtId="38" fontId="21" fillId="0" borderId="36" xfId="1" applyFont="1" applyBorder="1">
      <alignment vertical="center"/>
    </xf>
    <xf numFmtId="38" fontId="21" fillId="0" borderId="44" xfId="1" applyFont="1" applyBorder="1">
      <alignment vertical="center"/>
    </xf>
    <xf numFmtId="38" fontId="28" fillId="2" borderId="29" xfId="1" applyFont="1" applyFill="1" applyBorder="1" applyAlignment="1">
      <alignment vertical="center" shrinkToFit="1"/>
    </xf>
    <xf numFmtId="38" fontId="28" fillId="2" borderId="30" xfId="1" applyFont="1" applyFill="1" applyBorder="1" applyAlignment="1">
      <alignment vertical="center" shrinkToFit="1"/>
    </xf>
    <xf numFmtId="176" fontId="4" fillId="0" borderId="53" xfId="1" applyNumberFormat="1" applyFont="1" applyFill="1" applyBorder="1" applyAlignment="1">
      <alignment horizontal="right" vertical="center" shrinkToFit="1"/>
    </xf>
    <xf numFmtId="176" fontId="6" fillId="0" borderId="52" xfId="1" applyNumberFormat="1" applyFont="1" applyFill="1" applyBorder="1" applyAlignment="1">
      <alignment horizontal="right" vertical="center" shrinkToFit="1"/>
    </xf>
    <xf numFmtId="176" fontId="6" fillId="0" borderId="0"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0" fontId="26" fillId="2" borderId="53" xfId="0" applyFont="1" applyFill="1" applyBorder="1" applyAlignment="1">
      <alignment vertical="center" shrinkToFit="1"/>
    </xf>
    <xf numFmtId="38" fontId="19" fillId="0" borderId="68" xfId="1" applyFont="1" applyBorder="1" applyAlignment="1">
      <alignment vertical="center" shrinkToFit="1"/>
    </xf>
    <xf numFmtId="0" fontId="26" fillId="2" borderId="58" xfId="0" applyFont="1" applyFill="1" applyBorder="1" applyAlignment="1">
      <alignment horizontal="left" vertical="center" shrinkToFit="1"/>
    </xf>
    <xf numFmtId="38" fontId="29" fillId="0" borderId="0" xfId="1" applyFont="1" applyFill="1" applyBorder="1" applyAlignment="1">
      <alignment vertical="center" shrinkToFit="1"/>
    </xf>
    <xf numFmtId="0" fontId="27" fillId="0" borderId="69" xfId="0" applyFont="1" applyBorder="1" applyAlignment="1">
      <alignment vertical="center"/>
    </xf>
    <xf numFmtId="38" fontId="13" fillId="0" borderId="42" xfId="1" applyFont="1" applyBorder="1">
      <alignment vertical="center"/>
    </xf>
    <xf numFmtId="0" fontId="30" fillId="0" borderId="62" xfId="0" applyFont="1" applyFill="1" applyBorder="1">
      <alignment vertical="center"/>
    </xf>
    <xf numFmtId="38" fontId="13" fillId="0" borderId="68" xfId="1" applyFont="1" applyBorder="1">
      <alignment vertical="center"/>
    </xf>
    <xf numFmtId="176" fontId="4" fillId="0" borderId="33" xfId="1" applyNumberFormat="1" applyFont="1" applyFill="1" applyBorder="1" applyAlignment="1">
      <alignment horizontal="right" vertical="center" shrinkToFit="1"/>
    </xf>
    <xf numFmtId="0" fontId="10" fillId="0" borderId="52"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52" xfId="0" applyFont="1" applyFill="1" applyBorder="1" applyAlignment="1">
      <alignment vertical="center" wrapText="1"/>
    </xf>
    <xf numFmtId="176" fontId="21"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176" fontId="21" fillId="0" borderId="0" xfId="1" applyNumberFormat="1" applyFont="1" applyFill="1" applyBorder="1" applyAlignment="1">
      <alignment vertical="center"/>
    </xf>
    <xf numFmtId="176" fontId="21" fillId="0" borderId="0" xfId="1" applyNumberFormat="1" applyFont="1" applyFill="1" applyBorder="1" applyAlignment="1">
      <alignment horizontal="center" vertical="center"/>
    </xf>
    <xf numFmtId="0" fontId="10" fillId="0" borderId="75" xfId="0" applyFont="1" applyFill="1" applyBorder="1">
      <alignment vertical="center"/>
    </xf>
    <xf numFmtId="0" fontId="10" fillId="0" borderId="10" xfId="0" applyFont="1" applyFill="1" applyBorder="1">
      <alignment vertical="center"/>
    </xf>
    <xf numFmtId="176" fontId="6" fillId="0" borderId="76" xfId="1" applyNumberFormat="1" applyFont="1" applyFill="1" applyBorder="1" applyAlignment="1">
      <alignment horizontal="right" vertical="center" shrinkToFit="1"/>
    </xf>
    <xf numFmtId="176" fontId="4" fillId="0" borderId="71" xfId="1" applyNumberFormat="1" applyFont="1" applyFill="1" applyBorder="1" applyAlignment="1">
      <alignment horizontal="right" vertical="center" shrinkToFit="1"/>
    </xf>
    <xf numFmtId="176" fontId="4" fillId="0" borderId="85" xfId="1" applyNumberFormat="1" applyFont="1" applyFill="1" applyBorder="1" applyAlignment="1">
      <alignment horizontal="right" vertical="center" shrinkToFit="1"/>
    </xf>
    <xf numFmtId="176" fontId="4" fillId="0" borderId="75" xfId="1" applyNumberFormat="1" applyFont="1" applyFill="1" applyBorder="1" applyAlignment="1">
      <alignment horizontal="right" vertical="center" shrinkToFit="1"/>
    </xf>
    <xf numFmtId="0" fontId="10" fillId="0" borderId="87" xfId="0" applyFont="1" applyFill="1" applyBorder="1" applyAlignment="1">
      <alignment vertical="center" wrapText="1"/>
    </xf>
    <xf numFmtId="0" fontId="10" fillId="0" borderId="73" xfId="0" applyFont="1" applyFill="1" applyBorder="1" applyAlignment="1">
      <alignment vertical="center" wrapText="1"/>
    </xf>
    <xf numFmtId="0" fontId="0" fillId="0" borderId="31" xfId="0" applyBorder="1">
      <alignment vertical="center"/>
    </xf>
    <xf numFmtId="0" fontId="0" fillId="0" borderId="23" xfId="0" applyBorder="1">
      <alignment vertical="center"/>
    </xf>
    <xf numFmtId="38" fontId="19" fillId="0" borderId="88" xfId="1" applyFont="1" applyBorder="1">
      <alignment vertical="center"/>
    </xf>
    <xf numFmtId="38" fontId="29" fillId="0" borderId="40" xfId="1" applyFont="1" applyFill="1" applyBorder="1" applyAlignment="1">
      <alignment horizontal="center" vertical="center" shrinkToFit="1"/>
    </xf>
    <xf numFmtId="38" fontId="29" fillId="0" borderId="62" xfId="1" applyFont="1" applyFill="1" applyBorder="1" applyAlignment="1">
      <alignment horizontal="center" vertical="center" shrinkToFit="1"/>
    </xf>
    <xf numFmtId="38" fontId="17" fillId="0" borderId="89" xfId="1" applyFont="1" applyFill="1" applyBorder="1" applyAlignment="1">
      <alignment vertical="center"/>
    </xf>
    <xf numFmtId="38" fontId="17" fillId="0" borderId="89" xfId="1" applyFont="1" applyBorder="1" applyAlignment="1">
      <alignment vertical="center"/>
    </xf>
    <xf numFmtId="38" fontId="17" fillId="0" borderId="88" xfId="1" applyFont="1" applyBorder="1" applyAlignment="1">
      <alignment vertical="center"/>
    </xf>
    <xf numFmtId="38" fontId="21" fillId="0" borderId="88" xfId="1" applyFont="1" applyBorder="1">
      <alignment vertical="center"/>
    </xf>
    <xf numFmtId="38" fontId="21" fillId="0" borderId="90" xfId="1" applyFont="1" applyBorder="1">
      <alignment vertical="center"/>
    </xf>
    <xf numFmtId="38" fontId="17" fillId="0" borderId="89" xfId="1" applyFont="1" applyFill="1" applyBorder="1" applyAlignment="1">
      <alignment vertical="center" shrinkToFit="1"/>
    </xf>
    <xf numFmtId="38" fontId="17" fillId="0" borderId="89" xfId="1" applyFont="1" applyBorder="1" applyAlignment="1">
      <alignment vertical="center" shrinkToFit="1"/>
    </xf>
    <xf numFmtId="38" fontId="17" fillId="0" borderId="88" xfId="1" applyFont="1" applyBorder="1" applyAlignment="1">
      <alignment vertical="center" shrinkToFit="1"/>
    </xf>
    <xf numFmtId="38" fontId="19" fillId="0" borderId="91" xfId="1" applyFont="1" applyFill="1" applyBorder="1" applyAlignment="1">
      <alignment vertical="center" shrinkToFit="1"/>
    </xf>
    <xf numFmtId="38" fontId="19" fillId="0" borderId="91" xfId="1" applyFont="1" applyBorder="1" applyAlignment="1">
      <alignment vertical="center" shrinkToFit="1"/>
    </xf>
    <xf numFmtId="38" fontId="19" fillId="0" borderId="92" xfId="1" applyFont="1" applyBorder="1" applyAlignment="1">
      <alignment vertical="center" shrinkToFit="1"/>
    </xf>
    <xf numFmtId="38" fontId="19" fillId="0" borderId="92" xfId="1" applyFont="1" applyBorder="1">
      <alignment vertical="center"/>
    </xf>
    <xf numFmtId="38" fontId="19" fillId="0" borderId="93" xfId="1" applyFont="1" applyBorder="1">
      <alignment vertical="center"/>
    </xf>
    <xf numFmtId="0" fontId="30" fillId="0" borderId="62" xfId="0" applyFont="1" applyBorder="1">
      <alignment vertical="center"/>
    </xf>
    <xf numFmtId="176" fontId="6" fillId="0" borderId="65" xfId="1" applyNumberFormat="1" applyFont="1" applyFill="1" applyBorder="1" applyAlignment="1">
      <alignment horizontal="right" vertical="center" shrinkToFit="1"/>
    </xf>
    <xf numFmtId="176" fontId="6" fillId="0" borderId="54" xfId="1" applyNumberFormat="1" applyFont="1" applyFill="1" applyBorder="1" applyAlignment="1">
      <alignment horizontal="right" vertical="center" shrinkToFit="1"/>
    </xf>
    <xf numFmtId="176" fontId="6" fillId="0" borderId="66" xfId="1" applyNumberFormat="1" applyFont="1" applyFill="1" applyBorder="1" applyAlignment="1">
      <alignment horizontal="right" vertical="center" shrinkToFit="1"/>
    </xf>
    <xf numFmtId="176" fontId="4" fillId="0" borderId="75"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176" fontId="4" fillId="0" borderId="10" xfId="1"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12" fillId="0" borderId="0" xfId="0" applyFont="1" applyFill="1" applyBorder="1" applyAlignment="1">
      <alignment vertical="center" shrinkToFit="1"/>
    </xf>
    <xf numFmtId="0" fontId="12" fillId="0" borderId="10" xfId="0" applyFont="1" applyFill="1" applyBorder="1" applyAlignment="1">
      <alignment vertical="center" shrinkToFit="1"/>
    </xf>
    <xf numFmtId="176" fontId="4" fillId="0" borderId="72" xfId="1" applyNumberFormat="1" applyFont="1" applyFill="1" applyBorder="1" applyAlignment="1">
      <alignment horizontal="right" vertical="center" shrinkToFit="1"/>
    </xf>
    <xf numFmtId="176" fontId="4" fillId="0" borderId="73" xfId="1" applyNumberFormat="1" applyFont="1" applyFill="1" applyBorder="1" applyAlignment="1">
      <alignment horizontal="right" vertical="center" shrinkToFit="1"/>
    </xf>
    <xf numFmtId="176" fontId="4" fillId="0" borderId="78" xfId="1" applyNumberFormat="1" applyFont="1" applyFill="1" applyBorder="1" applyAlignment="1">
      <alignment horizontal="right" vertical="center" shrinkToFit="1"/>
    </xf>
    <xf numFmtId="176" fontId="6" fillId="0" borderId="9" xfId="1" applyNumberFormat="1" applyFont="1" applyFill="1" applyBorder="1" applyAlignment="1">
      <alignment horizontal="right" vertical="center" shrinkToFit="1"/>
    </xf>
    <xf numFmtId="176" fontId="6" fillId="0" borderId="0" xfId="1" applyNumberFormat="1" applyFont="1" applyFill="1" applyBorder="1" applyAlignment="1">
      <alignment horizontal="right" vertical="center" shrinkToFit="1"/>
    </xf>
    <xf numFmtId="176" fontId="6" fillId="0" borderId="10" xfId="1" applyNumberFormat="1" applyFont="1" applyFill="1" applyBorder="1" applyAlignment="1">
      <alignment horizontal="right" vertical="center" shrinkToFit="1"/>
    </xf>
    <xf numFmtId="176" fontId="6" fillId="0" borderId="64" xfId="1" applyNumberFormat="1" applyFont="1" applyFill="1" applyBorder="1" applyAlignment="1">
      <alignment horizontal="right" vertical="center" shrinkToFit="1"/>
    </xf>
    <xf numFmtId="176" fontId="6" fillId="0" borderId="47" xfId="1" applyNumberFormat="1" applyFont="1" applyFill="1" applyBorder="1" applyAlignment="1">
      <alignment horizontal="right" vertical="center" shrinkToFit="1"/>
    </xf>
    <xf numFmtId="176" fontId="6" fillId="0" borderId="48" xfId="1" applyNumberFormat="1" applyFont="1" applyFill="1" applyBorder="1" applyAlignment="1">
      <alignment horizontal="right" vertical="center" shrinkToFit="1"/>
    </xf>
    <xf numFmtId="0" fontId="22" fillId="0" borderId="0"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4" xfId="0" applyFont="1" applyFill="1" applyBorder="1" applyAlignment="1">
      <alignment horizontal="center" vertical="center"/>
    </xf>
    <xf numFmtId="176" fontId="6" fillId="0" borderId="75" xfId="1" applyNumberFormat="1" applyFont="1" applyFill="1" applyBorder="1" applyAlignment="1">
      <alignment horizontal="right" vertical="center" shrinkToFit="1"/>
    </xf>
    <xf numFmtId="176" fontId="6" fillId="0" borderId="76" xfId="1" applyNumberFormat="1" applyFont="1" applyFill="1" applyBorder="1" applyAlignment="1">
      <alignment horizontal="right" vertical="center" shrinkToFit="1"/>
    </xf>
    <xf numFmtId="176" fontId="4" fillId="0" borderId="64" xfId="1" applyNumberFormat="1" applyFont="1" applyFill="1" applyBorder="1" applyAlignment="1">
      <alignment horizontal="right" vertical="center" shrinkToFit="1"/>
    </xf>
    <xf numFmtId="176" fontId="4" fillId="0" borderId="47" xfId="1" applyNumberFormat="1" applyFont="1" applyFill="1" applyBorder="1" applyAlignment="1">
      <alignment horizontal="right" vertical="center" shrinkToFit="1"/>
    </xf>
    <xf numFmtId="176" fontId="4" fillId="0" borderId="48" xfId="1" applyNumberFormat="1" applyFont="1" applyFill="1" applyBorder="1" applyAlignment="1">
      <alignment horizontal="right" vertical="center" shrinkToFit="1"/>
    </xf>
    <xf numFmtId="0" fontId="4" fillId="0" borderId="0" xfId="0" applyFont="1" applyFill="1" applyBorder="1" applyAlignment="1">
      <alignment vertical="center" shrinkToFit="1"/>
    </xf>
    <xf numFmtId="0" fontId="9" fillId="0" borderId="0" xfId="0" applyFont="1" applyFill="1" applyBorder="1" applyAlignment="1">
      <alignment vertical="center" shrinkToFit="1"/>
    </xf>
    <xf numFmtId="176" fontId="6" fillId="0" borderId="59" xfId="1" applyNumberFormat="1" applyFont="1" applyFill="1" applyBorder="1" applyAlignment="1">
      <alignment horizontal="right" vertical="center" shrinkToFit="1"/>
    </xf>
    <xf numFmtId="176" fontId="6" fillId="0" borderId="60" xfId="1" applyNumberFormat="1" applyFont="1" applyFill="1" applyBorder="1" applyAlignment="1">
      <alignment horizontal="right" vertical="center" shrinkToFit="1"/>
    </xf>
    <xf numFmtId="176" fontId="6" fillId="0" borderId="61" xfId="1" applyNumberFormat="1" applyFont="1" applyFill="1" applyBorder="1" applyAlignment="1">
      <alignment horizontal="right" vertical="center" shrinkToFi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9" fillId="0" borderId="60" xfId="0" applyFont="1" applyFill="1" applyBorder="1" applyAlignment="1">
      <alignment vertical="center" wrapText="1"/>
    </xf>
    <xf numFmtId="176" fontId="6" fillId="0" borderId="72" xfId="1" applyNumberFormat="1" applyFont="1" applyFill="1" applyBorder="1" applyAlignment="1">
      <alignment horizontal="right" vertical="center" shrinkToFit="1"/>
    </xf>
    <xf numFmtId="176" fontId="6" fillId="0" borderId="73" xfId="1" applyNumberFormat="1" applyFont="1" applyFill="1" applyBorder="1" applyAlignment="1">
      <alignment horizontal="right" vertical="center" shrinkToFit="1"/>
    </xf>
    <xf numFmtId="176" fontId="6" fillId="0" borderId="78" xfId="1" applyNumberFormat="1" applyFont="1" applyFill="1" applyBorder="1" applyAlignment="1">
      <alignment horizontal="right" vertical="center" shrinkToFit="1"/>
    </xf>
    <xf numFmtId="176" fontId="6" fillId="0" borderId="74" xfId="1" applyNumberFormat="1" applyFont="1" applyFill="1" applyBorder="1" applyAlignment="1">
      <alignment horizontal="righ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70" xfId="0" applyFont="1" applyFill="1" applyBorder="1" applyAlignment="1">
      <alignment horizontal="center" vertical="center" shrinkToFit="1"/>
    </xf>
    <xf numFmtId="176" fontId="6" fillId="0" borderId="11" xfId="1" applyNumberFormat="1" applyFont="1" applyFill="1" applyBorder="1" applyAlignment="1">
      <alignment horizontal="right" vertical="center" shrinkToFit="1"/>
    </xf>
    <xf numFmtId="176" fontId="6" fillId="0" borderId="12" xfId="1" applyNumberFormat="1" applyFont="1" applyFill="1" applyBorder="1" applyAlignment="1">
      <alignment horizontal="right" vertical="center" shrinkToFit="1"/>
    </xf>
    <xf numFmtId="176" fontId="6" fillId="0" borderId="13" xfId="1" applyNumberFormat="1" applyFont="1" applyFill="1" applyBorder="1" applyAlignment="1">
      <alignment horizontal="right" vertical="center" shrinkToFit="1"/>
    </xf>
    <xf numFmtId="0" fontId="4" fillId="0" borderId="9" xfId="0" applyFont="1" applyFill="1" applyBorder="1" applyAlignment="1">
      <alignment vertical="center" shrinkToFit="1"/>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9" fillId="0" borderId="0" xfId="0" applyFont="1" applyFill="1" applyBorder="1" applyAlignment="1">
      <alignment vertical="center" wrapText="1"/>
    </xf>
    <xf numFmtId="176" fontId="4" fillId="0" borderId="79" xfId="1" applyNumberFormat="1" applyFont="1" applyFill="1" applyBorder="1" applyAlignment="1">
      <alignment horizontal="right" vertical="center" shrinkToFit="1"/>
    </xf>
    <xf numFmtId="176" fontId="4" fillId="0" borderId="80" xfId="1" applyNumberFormat="1" applyFont="1" applyFill="1" applyBorder="1" applyAlignment="1">
      <alignment horizontal="right" vertical="center" shrinkToFit="1"/>
    </xf>
    <xf numFmtId="176" fontId="4" fillId="0" borderId="81" xfId="1" applyNumberFormat="1" applyFont="1" applyFill="1" applyBorder="1" applyAlignment="1">
      <alignment horizontal="right" vertical="center" shrinkToFit="1"/>
    </xf>
    <xf numFmtId="176" fontId="4" fillId="0" borderId="65" xfId="1" applyNumberFormat="1" applyFont="1" applyFill="1" applyBorder="1" applyAlignment="1">
      <alignment horizontal="right" vertical="center" shrinkToFit="1"/>
    </xf>
    <xf numFmtId="176" fontId="4" fillId="0" borderId="54" xfId="1" applyNumberFormat="1" applyFont="1" applyFill="1" applyBorder="1" applyAlignment="1">
      <alignment horizontal="right" vertical="center" shrinkToFit="1"/>
    </xf>
    <xf numFmtId="176" fontId="4" fillId="0" borderId="66" xfId="1" applyNumberFormat="1" applyFont="1" applyFill="1" applyBorder="1" applyAlignment="1">
      <alignment horizontal="right" vertical="center" shrinkToFit="1"/>
    </xf>
    <xf numFmtId="176" fontId="7" fillId="0" borderId="65" xfId="1" applyNumberFormat="1" applyFont="1" applyFill="1" applyBorder="1" applyAlignment="1">
      <alignment horizontal="right" vertical="center" shrinkToFit="1"/>
    </xf>
    <xf numFmtId="176" fontId="7" fillId="0" borderId="71" xfId="1" applyNumberFormat="1" applyFont="1" applyFill="1" applyBorder="1" applyAlignment="1">
      <alignment horizontal="right" vertical="center" shrinkToFit="1"/>
    </xf>
    <xf numFmtId="176" fontId="7" fillId="0" borderId="66" xfId="1" applyNumberFormat="1" applyFont="1" applyFill="1" applyBorder="1" applyAlignment="1">
      <alignment horizontal="right" vertical="center" shrinkToFit="1"/>
    </xf>
    <xf numFmtId="176" fontId="4" fillId="0" borderId="77" xfId="1" applyNumberFormat="1" applyFont="1" applyFill="1" applyBorder="1" applyAlignment="1">
      <alignment horizontal="right" vertical="center" shrinkToFit="1"/>
    </xf>
    <xf numFmtId="176" fontId="4" fillId="0" borderId="9" xfId="1" applyNumberFormat="1" applyFont="1" applyFill="1" applyBorder="1" applyAlignment="1">
      <alignment horizontal="right" vertical="center" shrinkToFit="1"/>
    </xf>
    <xf numFmtId="176" fontId="4" fillId="0" borderId="74" xfId="1" applyNumberFormat="1" applyFont="1" applyFill="1" applyBorder="1" applyAlignment="1">
      <alignment horizontal="right" vertical="center" shrinkToFit="1"/>
    </xf>
    <xf numFmtId="0" fontId="9" fillId="0" borderId="0" xfId="0" applyFont="1" applyFill="1" applyBorder="1" applyAlignment="1">
      <alignment vertical="center"/>
    </xf>
    <xf numFmtId="176" fontId="4" fillId="0" borderId="14" xfId="1" applyNumberFormat="1" applyFont="1" applyFill="1" applyBorder="1" applyAlignment="1">
      <alignment horizontal="right" vertical="center" shrinkToFit="1"/>
    </xf>
    <xf numFmtId="176" fontId="4" fillId="0" borderId="15" xfId="1" applyNumberFormat="1" applyFont="1" applyFill="1" applyBorder="1" applyAlignment="1">
      <alignment horizontal="right" vertical="center" shrinkToFit="1"/>
    </xf>
    <xf numFmtId="176" fontId="4" fillId="0" borderId="16" xfId="1" applyNumberFormat="1" applyFont="1" applyFill="1" applyBorder="1" applyAlignment="1">
      <alignment horizontal="right" vertical="center" shrinkToFit="1"/>
    </xf>
    <xf numFmtId="176" fontId="6" fillId="0" borderId="52" xfId="1" applyNumberFormat="1" applyFont="1" applyFill="1" applyBorder="1" applyAlignment="1">
      <alignment horizontal="right" vertical="center" shrinkToFit="1"/>
    </xf>
    <xf numFmtId="176" fontId="6" fillId="0" borderId="86" xfId="1" applyNumberFormat="1" applyFont="1" applyFill="1" applyBorder="1" applyAlignment="1">
      <alignment horizontal="right" vertical="center" shrinkToFit="1"/>
    </xf>
    <xf numFmtId="176" fontId="4" fillId="0" borderId="82" xfId="1" applyNumberFormat="1" applyFont="1" applyFill="1" applyBorder="1" applyAlignment="1">
      <alignment horizontal="right" vertical="center" shrinkToFit="1"/>
    </xf>
    <xf numFmtId="176" fontId="4" fillId="0" borderId="83" xfId="1" applyNumberFormat="1" applyFont="1" applyFill="1" applyBorder="1" applyAlignment="1">
      <alignment horizontal="right" vertical="center" shrinkToFit="1"/>
    </xf>
    <xf numFmtId="176" fontId="4" fillId="0" borderId="56" xfId="1" applyNumberFormat="1" applyFont="1" applyFill="1" applyBorder="1" applyAlignment="1">
      <alignment horizontal="right" vertical="center" shrinkToFit="1"/>
    </xf>
    <xf numFmtId="176" fontId="4" fillId="0" borderId="57" xfId="1" applyNumberFormat="1" applyFont="1" applyFill="1" applyBorder="1" applyAlignment="1">
      <alignment horizontal="right" vertical="center" shrinkToFit="1"/>
    </xf>
    <xf numFmtId="176" fontId="4" fillId="0" borderId="17" xfId="1" applyNumberFormat="1" applyFont="1" applyFill="1" applyBorder="1" applyAlignment="1">
      <alignment horizontal="right" vertical="center" shrinkToFit="1"/>
    </xf>
    <xf numFmtId="0" fontId="9" fillId="0" borderId="47" xfId="0" applyFont="1" applyFill="1" applyBorder="1" applyAlignment="1">
      <alignment vertical="center" shrinkToFit="1"/>
    </xf>
    <xf numFmtId="176" fontId="4" fillId="0" borderId="52" xfId="1" applyNumberFormat="1" applyFont="1" applyFill="1" applyBorder="1" applyAlignment="1">
      <alignment horizontal="right" vertical="center" shrinkToFit="1"/>
    </xf>
    <xf numFmtId="176" fontId="4" fillId="0" borderId="55" xfId="1" applyNumberFormat="1" applyFont="1" applyFill="1" applyBorder="1" applyAlignment="1">
      <alignment horizontal="right" vertical="center" shrinkToFit="1"/>
    </xf>
    <xf numFmtId="176" fontId="4" fillId="0" borderId="51" xfId="1" applyNumberFormat="1" applyFont="1" applyFill="1" applyBorder="1" applyAlignment="1">
      <alignment horizontal="right" vertical="center" shrinkToFit="1"/>
    </xf>
    <xf numFmtId="176" fontId="4" fillId="0" borderId="86" xfId="1" applyNumberFormat="1" applyFont="1" applyFill="1" applyBorder="1" applyAlignment="1">
      <alignment horizontal="right" vertical="center" shrinkToFit="1"/>
    </xf>
    <xf numFmtId="176" fontId="4" fillId="0" borderId="76" xfId="1" applyNumberFormat="1" applyFont="1" applyFill="1" applyBorder="1" applyAlignment="1">
      <alignment horizontal="right" vertical="center" shrinkToFit="1"/>
    </xf>
    <xf numFmtId="176" fontId="4" fillId="0" borderId="53" xfId="1" applyNumberFormat="1" applyFont="1" applyFill="1" applyBorder="1" applyAlignment="1">
      <alignment horizontal="right" vertical="center" shrinkToFit="1"/>
    </xf>
    <xf numFmtId="176" fontId="4" fillId="0" borderId="71" xfId="1" applyNumberFormat="1" applyFont="1" applyFill="1" applyBorder="1" applyAlignment="1">
      <alignment horizontal="right" vertical="center" shrinkToFit="1"/>
    </xf>
    <xf numFmtId="176" fontId="4" fillId="0" borderId="85" xfId="1" applyNumberFormat="1" applyFont="1" applyFill="1" applyBorder="1" applyAlignment="1">
      <alignment horizontal="right" vertical="center" shrinkToFit="1"/>
    </xf>
    <xf numFmtId="176" fontId="4" fillId="0" borderId="5" xfId="1" applyNumberFormat="1" applyFont="1" applyFill="1" applyBorder="1" applyAlignment="1">
      <alignment horizontal="right" vertical="center" shrinkToFit="1"/>
    </xf>
    <xf numFmtId="176" fontId="4" fillId="0" borderId="1" xfId="1" applyNumberFormat="1" applyFont="1" applyFill="1" applyBorder="1" applyAlignment="1">
      <alignment horizontal="right" vertical="center" shrinkToFit="1"/>
    </xf>
    <xf numFmtId="176" fontId="4" fillId="0" borderId="6" xfId="1" applyNumberFormat="1" applyFont="1" applyFill="1" applyBorder="1" applyAlignment="1">
      <alignment horizontal="right" vertical="center" shrinkToFit="1"/>
    </xf>
    <xf numFmtId="176" fontId="9" fillId="0" borderId="14" xfId="1" applyNumberFormat="1" applyFont="1" applyFill="1" applyBorder="1" applyAlignment="1">
      <alignment horizontal="right" vertical="center" shrinkToFit="1"/>
    </xf>
    <xf numFmtId="176" fontId="6" fillId="0" borderId="67" xfId="1" applyNumberFormat="1" applyFont="1" applyFill="1" applyBorder="1" applyAlignment="1">
      <alignment horizontal="right" vertical="center" shrinkToFit="1"/>
    </xf>
    <xf numFmtId="176" fontId="6" fillId="0" borderId="51" xfId="1" applyNumberFormat="1" applyFont="1" applyFill="1" applyBorder="1" applyAlignment="1">
      <alignment horizontal="right" vertical="center" shrinkToFit="1"/>
    </xf>
    <xf numFmtId="176" fontId="6" fillId="0" borderId="84" xfId="1" applyNumberFormat="1" applyFont="1" applyFill="1" applyBorder="1" applyAlignment="1">
      <alignment horizontal="right" vertical="center" shrinkToFit="1"/>
    </xf>
    <xf numFmtId="176" fontId="6" fillId="0" borderId="7" xfId="1" applyNumberFormat="1" applyFont="1" applyFill="1" applyBorder="1" applyAlignment="1">
      <alignment horizontal="right" vertical="center" shrinkToFit="1"/>
    </xf>
    <xf numFmtId="176" fontId="6" fillId="0" borderId="2" xfId="1" applyNumberFormat="1" applyFont="1" applyFill="1" applyBorder="1" applyAlignment="1">
      <alignment horizontal="right" vertical="center" shrinkToFit="1"/>
    </xf>
    <xf numFmtId="176" fontId="6" fillId="0" borderId="8" xfId="1" applyNumberFormat="1" applyFont="1" applyFill="1" applyBorder="1" applyAlignment="1">
      <alignment horizontal="right" vertical="center" shrinkToFit="1"/>
    </xf>
    <xf numFmtId="176" fontId="4" fillId="0" borderId="33" xfId="1" applyNumberFormat="1" applyFont="1" applyFill="1" applyBorder="1" applyAlignment="1">
      <alignment horizontal="right" vertical="center" shrinkToFit="1"/>
    </xf>
    <xf numFmtId="176" fontId="4" fillId="0" borderId="50" xfId="1"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0" fontId="4" fillId="0" borderId="10" xfId="0" applyFont="1" applyFill="1" applyBorder="1" applyAlignment="1">
      <alignment vertical="center" shrinkToFit="1"/>
    </xf>
    <xf numFmtId="38" fontId="29" fillId="0" borderId="40" xfId="1" applyFont="1" applyFill="1" applyBorder="1" applyAlignment="1">
      <alignment horizontal="center" vertical="center" shrinkToFit="1"/>
    </xf>
    <xf numFmtId="0" fontId="0" fillId="0" borderId="26" xfId="0" applyBorder="1" applyAlignment="1">
      <alignment horizontal="center" vertical="center"/>
    </xf>
    <xf numFmtId="0" fontId="0" fillId="0" borderId="27" xfId="0" applyBorder="1" applyAlignment="1">
      <alignment horizontal="center" vertical="center"/>
    </xf>
    <xf numFmtId="38" fontId="16" fillId="0" borderId="0" xfId="1" applyFont="1" applyAlignment="1">
      <alignment horizontal="center" vertical="center"/>
    </xf>
    <xf numFmtId="0" fontId="0" fillId="0" borderId="0" xfId="0" applyBorder="1">
      <alignment vertical="center"/>
    </xf>
    <xf numFmtId="0" fontId="0" fillId="0" borderId="22" xfId="0" applyBorder="1" applyAlignment="1">
      <alignment horizontal="center" vertical="center"/>
    </xf>
    <xf numFmtId="0" fontId="0" fillId="0" borderId="25" xfId="0" applyBorder="1" applyAlignment="1">
      <alignment horizontal="center" vertical="center"/>
    </xf>
    <xf numFmtId="38" fontId="14" fillId="0" borderId="22" xfId="1" applyFont="1" applyBorder="1" applyAlignment="1">
      <alignment horizontal="center" vertical="center"/>
    </xf>
    <xf numFmtId="38" fontId="14" fillId="0" borderId="25" xfId="1" applyFont="1" applyBorder="1" applyAlignment="1">
      <alignment horizontal="center" vertical="center"/>
    </xf>
    <xf numFmtId="38" fontId="14" fillId="0" borderId="26" xfId="1" applyFont="1" applyBorder="1" applyAlignment="1">
      <alignment horizontal="center" vertical="center"/>
    </xf>
    <xf numFmtId="38" fontId="14" fillId="0" borderId="38" xfId="1" applyFont="1" applyBorder="1" applyAlignment="1">
      <alignment horizontal="center" vertical="center"/>
    </xf>
    <xf numFmtId="38" fontId="14" fillId="0" borderId="27"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123825</xdr:colOff>
      <xdr:row>2</xdr:row>
      <xdr:rowOff>9525</xdr:rowOff>
    </xdr:from>
    <xdr:to>
      <xdr:col>20</xdr:col>
      <xdr:colOff>142875</xdr:colOff>
      <xdr:row>3</xdr:row>
      <xdr:rowOff>9525</xdr:rowOff>
    </xdr:to>
    <xdr:sp macro="" textlink="">
      <xdr:nvSpPr>
        <xdr:cNvPr id="2" name="円/楕円 1"/>
        <xdr:cNvSpPr/>
      </xdr:nvSpPr>
      <xdr:spPr>
        <a:xfrm>
          <a:off x="3486150" y="238125"/>
          <a:ext cx="1952625"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96"/>
  <sheetViews>
    <sheetView tabSelected="1" zoomScaleNormal="100" workbookViewId="0">
      <selection activeCell="B6" sqref="B6:E6"/>
    </sheetView>
  </sheetViews>
  <sheetFormatPr defaultColWidth="9" defaultRowHeight="13.5" x14ac:dyDescent="0.15"/>
  <cols>
    <col min="1" max="1" width="3.5703125" style="50" customWidth="1"/>
    <col min="2" max="4" width="2.5703125" style="50" customWidth="1"/>
    <col min="5" max="25" width="3.5703125" style="50" customWidth="1"/>
    <col min="26" max="16384" width="9" style="50"/>
  </cols>
  <sheetData>
    <row r="1" spans="1:26" x14ac:dyDescent="0.15">
      <c r="A1" s="50" t="s">
        <v>125</v>
      </c>
    </row>
    <row r="2" spans="1:26" ht="18" customHeight="1" x14ac:dyDescent="0.15">
      <c r="A2" s="57"/>
      <c r="B2" s="58"/>
      <c r="C2" s="59" t="s">
        <v>66</v>
      </c>
      <c r="D2" s="58"/>
      <c r="E2" s="57"/>
      <c r="F2" s="67"/>
      <c r="G2" s="67"/>
      <c r="H2" s="67"/>
      <c r="I2" s="67"/>
      <c r="J2" s="67"/>
      <c r="K2" s="67"/>
      <c r="L2" s="67"/>
      <c r="M2" s="67"/>
      <c r="N2" s="67"/>
      <c r="O2" s="67"/>
      <c r="P2" s="67"/>
      <c r="Q2" s="67"/>
      <c r="R2" s="67"/>
      <c r="S2" s="67"/>
      <c r="T2" s="67"/>
      <c r="U2" s="67"/>
      <c r="V2" s="67"/>
      <c r="W2" s="67"/>
      <c r="X2" s="67"/>
      <c r="Y2" s="57"/>
      <c r="Z2" s="57"/>
    </row>
    <row r="3" spans="1:26" x14ac:dyDescent="0.15">
      <c r="A3" s="57"/>
      <c r="B3" s="58"/>
      <c r="C3" s="58"/>
      <c r="D3" s="58"/>
      <c r="E3" s="59"/>
      <c r="F3" s="67"/>
      <c r="G3" s="67"/>
      <c r="H3" s="67"/>
      <c r="I3" s="67"/>
      <c r="J3" s="67"/>
      <c r="K3" s="67"/>
      <c r="L3" s="57"/>
      <c r="M3" s="67"/>
      <c r="N3" s="67"/>
      <c r="O3" s="68"/>
      <c r="P3" s="67"/>
      <c r="Q3" s="57"/>
      <c r="R3" s="67"/>
      <c r="S3" s="67"/>
      <c r="T3" s="113" t="s">
        <v>71</v>
      </c>
      <c r="U3" s="67"/>
      <c r="V3" s="67"/>
      <c r="W3" s="67"/>
      <c r="X3" s="67"/>
      <c r="Y3" s="57"/>
      <c r="Z3" s="57"/>
    </row>
    <row r="4" spans="1:26" x14ac:dyDescent="0.15">
      <c r="A4" s="57"/>
      <c r="B4" s="58"/>
      <c r="C4" s="58"/>
      <c r="D4" s="58"/>
      <c r="E4" s="59"/>
      <c r="F4" s="67"/>
      <c r="G4" s="67"/>
      <c r="H4" s="67"/>
      <c r="I4" s="67"/>
      <c r="J4" s="67"/>
      <c r="K4" s="67"/>
      <c r="L4" s="67"/>
      <c r="M4" s="67"/>
      <c r="N4" s="67"/>
      <c r="O4" s="114"/>
      <c r="P4" s="67"/>
      <c r="Q4" s="115" t="s">
        <v>72</v>
      </c>
      <c r="R4" s="116"/>
      <c r="S4" s="57"/>
      <c r="T4" s="57"/>
      <c r="U4" s="67"/>
      <c r="V4" s="67"/>
      <c r="W4" s="67"/>
      <c r="X4" s="67"/>
      <c r="Y4" s="57"/>
      <c r="Z4" s="57"/>
    </row>
    <row r="5" spans="1:26" s="60" customFormat="1" ht="21" customHeight="1" x14ac:dyDescent="0.15">
      <c r="A5" s="111"/>
      <c r="B5" s="162" t="s">
        <v>128</v>
      </c>
      <c r="C5" s="163"/>
      <c r="D5" s="164"/>
      <c r="E5" s="164"/>
      <c r="F5" s="164"/>
      <c r="G5" s="164"/>
      <c r="H5" s="164"/>
      <c r="I5" s="164"/>
      <c r="J5" s="164"/>
      <c r="K5" s="164"/>
      <c r="L5" s="164"/>
      <c r="M5" s="164"/>
      <c r="N5" s="164"/>
      <c r="O5" s="164"/>
      <c r="P5" s="164"/>
      <c r="Q5" s="164"/>
      <c r="R5" s="164"/>
      <c r="S5" s="164"/>
      <c r="T5" s="164"/>
      <c r="U5" s="164"/>
      <c r="V5" s="164"/>
      <c r="W5" s="164"/>
      <c r="X5" s="164"/>
      <c r="Y5" s="69"/>
      <c r="Z5" s="111"/>
    </row>
    <row r="6" spans="1:26" s="60" customFormat="1" ht="14.25" x14ac:dyDescent="0.15">
      <c r="A6" s="111"/>
      <c r="B6" s="165"/>
      <c r="C6" s="166"/>
      <c r="D6" s="166"/>
      <c r="E6" s="166"/>
      <c r="F6" s="111"/>
      <c r="G6" s="61"/>
      <c r="H6" s="61"/>
      <c r="I6" s="61"/>
      <c r="J6" s="242" t="s">
        <v>124</v>
      </c>
      <c r="K6" s="242"/>
      <c r="L6" s="242"/>
      <c r="M6" s="242"/>
      <c r="N6" s="242"/>
      <c r="O6" s="242"/>
      <c r="P6" s="242"/>
      <c r="Q6" s="242"/>
      <c r="R6" s="242"/>
      <c r="S6" s="242"/>
      <c r="T6" s="242"/>
      <c r="U6" s="242"/>
      <c r="X6" s="70" t="s">
        <v>0</v>
      </c>
    </row>
    <row r="7" spans="1:26" s="60" customFormat="1" ht="15.75" customHeight="1" x14ac:dyDescent="0.15">
      <c r="B7" s="167" t="s">
        <v>1</v>
      </c>
      <c r="C7" s="168"/>
      <c r="D7" s="168"/>
      <c r="E7" s="168"/>
      <c r="F7" s="168"/>
      <c r="G7" s="168"/>
      <c r="H7" s="169"/>
      <c r="I7" s="169"/>
      <c r="J7" s="169"/>
      <c r="K7" s="169"/>
      <c r="L7" s="169"/>
      <c r="M7" s="187" t="s">
        <v>22</v>
      </c>
      <c r="N7" s="188"/>
      <c r="O7" s="188"/>
      <c r="P7" s="189"/>
      <c r="Q7" s="189"/>
      <c r="R7" s="189"/>
      <c r="S7" s="189"/>
      <c r="T7" s="189"/>
      <c r="U7" s="189"/>
      <c r="V7" s="189"/>
      <c r="W7" s="189"/>
      <c r="X7" s="190"/>
      <c r="Y7" s="110"/>
      <c r="Z7" s="111"/>
    </row>
    <row r="8" spans="1:26" ht="13.5" customHeight="1" x14ac:dyDescent="0.15">
      <c r="B8" s="180" t="s">
        <v>2</v>
      </c>
      <c r="C8" s="181"/>
      <c r="D8" s="181"/>
      <c r="E8" s="181"/>
      <c r="F8" s="181"/>
      <c r="G8" s="181"/>
      <c r="H8" s="182"/>
      <c r="I8" s="182"/>
      <c r="J8" s="182"/>
      <c r="K8" s="182"/>
      <c r="L8" s="182"/>
      <c r="M8" s="177"/>
      <c r="N8" s="178"/>
      <c r="O8" s="178"/>
      <c r="P8" s="179"/>
      <c r="Q8" s="183"/>
      <c r="R8" s="184"/>
      <c r="S8" s="184"/>
      <c r="T8" s="185"/>
      <c r="U8" s="183"/>
      <c r="V8" s="184"/>
      <c r="W8" s="184"/>
      <c r="X8" s="186"/>
      <c r="Y8" s="112"/>
      <c r="Z8" s="57"/>
    </row>
    <row r="9" spans="1:26" ht="13.5" customHeight="1" x14ac:dyDescent="0.15">
      <c r="B9" s="77"/>
      <c r="C9" s="78" t="s">
        <v>23</v>
      </c>
      <c r="D9" s="175" t="s">
        <v>3</v>
      </c>
      <c r="E9" s="175"/>
      <c r="F9" s="175"/>
      <c r="G9" s="175"/>
      <c r="H9" s="176"/>
      <c r="I9" s="176"/>
      <c r="J9" s="176"/>
      <c r="K9" s="176"/>
      <c r="L9" s="176"/>
      <c r="M9" s="156"/>
      <c r="N9" s="157"/>
      <c r="O9" s="157"/>
      <c r="P9" s="158"/>
      <c r="Q9" s="170"/>
      <c r="R9" s="157"/>
      <c r="S9" s="157"/>
      <c r="T9" s="158"/>
      <c r="U9" s="170"/>
      <c r="V9" s="157"/>
      <c r="W9" s="157"/>
      <c r="X9" s="171"/>
      <c r="Y9" s="112"/>
      <c r="Z9" s="57"/>
    </row>
    <row r="10" spans="1:26" ht="13.5" customHeight="1" x14ac:dyDescent="0.15">
      <c r="B10" s="79"/>
      <c r="C10" s="80"/>
      <c r="D10" s="150" t="s">
        <v>21</v>
      </c>
      <c r="E10" s="151"/>
      <c r="F10" s="151"/>
      <c r="G10" s="151"/>
      <c r="H10" s="151"/>
      <c r="I10" s="151"/>
      <c r="J10" s="151"/>
      <c r="K10" s="151"/>
      <c r="L10" s="152"/>
      <c r="M10" s="156">
        <v>15000</v>
      </c>
      <c r="N10" s="157"/>
      <c r="O10" s="157"/>
      <c r="P10" s="158"/>
      <c r="Q10" s="170"/>
      <c r="R10" s="157"/>
      <c r="S10" s="157"/>
      <c r="T10" s="158"/>
      <c r="U10" s="170"/>
      <c r="V10" s="157"/>
      <c r="W10" s="157"/>
      <c r="X10" s="171"/>
      <c r="Y10" s="112"/>
      <c r="Z10" s="57"/>
    </row>
    <row r="11" spans="1:26" ht="13.5" customHeight="1" x14ac:dyDescent="0.15">
      <c r="B11" s="79"/>
      <c r="C11" s="80"/>
      <c r="D11" s="150" t="s">
        <v>4</v>
      </c>
      <c r="E11" s="151"/>
      <c r="F11" s="151"/>
      <c r="G11" s="151"/>
      <c r="H11" s="151"/>
      <c r="I11" s="151"/>
      <c r="J11" s="151"/>
      <c r="K11" s="151"/>
      <c r="L11" s="152"/>
      <c r="M11" s="159">
        <v>1200000</v>
      </c>
      <c r="N11" s="160"/>
      <c r="O11" s="160"/>
      <c r="P11" s="161"/>
      <c r="Q11" s="172">
        <f>SUM(M10:P11)</f>
        <v>1215000</v>
      </c>
      <c r="R11" s="173"/>
      <c r="S11" s="173"/>
      <c r="T11" s="174"/>
      <c r="U11" s="170"/>
      <c r="V11" s="157"/>
      <c r="W11" s="157"/>
      <c r="X11" s="171"/>
      <c r="Y11" s="112"/>
      <c r="Z11" s="57"/>
    </row>
    <row r="12" spans="1:26" ht="13.5" customHeight="1" x14ac:dyDescent="0.15">
      <c r="B12" s="77"/>
      <c r="C12" s="78" t="s">
        <v>24</v>
      </c>
      <c r="D12" s="175" t="s">
        <v>5</v>
      </c>
      <c r="E12" s="175"/>
      <c r="F12" s="175"/>
      <c r="G12" s="175"/>
      <c r="H12" s="176"/>
      <c r="I12" s="176"/>
      <c r="J12" s="176"/>
      <c r="K12" s="176"/>
      <c r="L12" s="176"/>
      <c r="M12" s="177"/>
      <c r="N12" s="178"/>
      <c r="O12" s="178"/>
      <c r="P12" s="179"/>
      <c r="Q12" s="153"/>
      <c r="R12" s="154"/>
      <c r="S12" s="154"/>
      <c r="T12" s="155"/>
      <c r="U12" s="170"/>
      <c r="V12" s="157"/>
      <c r="W12" s="157"/>
      <c r="X12" s="171"/>
      <c r="Y12" s="112"/>
      <c r="Z12" s="57"/>
    </row>
    <row r="13" spans="1:26" ht="13.5" customHeight="1" x14ac:dyDescent="0.15">
      <c r="B13" s="79"/>
      <c r="C13" s="80"/>
      <c r="D13" s="150" t="s">
        <v>6</v>
      </c>
      <c r="E13" s="151"/>
      <c r="F13" s="151"/>
      <c r="G13" s="151"/>
      <c r="H13" s="151"/>
      <c r="I13" s="151"/>
      <c r="J13" s="151"/>
      <c r="K13" s="151"/>
      <c r="L13" s="152"/>
      <c r="M13" s="156">
        <v>700000</v>
      </c>
      <c r="N13" s="157"/>
      <c r="O13" s="157"/>
      <c r="P13" s="158"/>
      <c r="Q13" s="117"/>
      <c r="R13" s="57"/>
      <c r="S13" s="57"/>
      <c r="T13" s="118"/>
      <c r="U13" s="170"/>
      <c r="V13" s="157"/>
      <c r="W13" s="157"/>
      <c r="X13" s="171"/>
      <c r="Y13" s="112"/>
      <c r="Z13" s="57"/>
    </row>
    <row r="14" spans="1:26" ht="12.75" customHeight="1" x14ac:dyDescent="0.15">
      <c r="B14" s="79"/>
      <c r="C14" s="80"/>
      <c r="D14" s="150" t="s">
        <v>74</v>
      </c>
      <c r="E14" s="151"/>
      <c r="F14" s="151"/>
      <c r="G14" s="151"/>
      <c r="H14" s="151"/>
      <c r="I14" s="151"/>
      <c r="J14" s="151"/>
      <c r="K14" s="151"/>
      <c r="L14" s="152"/>
      <c r="M14" s="159">
        <v>400000</v>
      </c>
      <c r="N14" s="160"/>
      <c r="O14" s="160"/>
      <c r="P14" s="161"/>
      <c r="Q14" s="172">
        <f>SUM(M13:P14)</f>
        <v>1100000</v>
      </c>
      <c r="R14" s="173"/>
      <c r="S14" s="173"/>
      <c r="T14" s="174"/>
      <c r="U14" s="170"/>
      <c r="V14" s="157"/>
      <c r="W14" s="157"/>
      <c r="X14" s="171"/>
      <c r="Y14" s="112"/>
      <c r="Z14" s="57"/>
    </row>
    <row r="15" spans="1:26" ht="13.5" customHeight="1" x14ac:dyDescent="0.15">
      <c r="B15" s="77"/>
      <c r="C15" s="78" t="s">
        <v>25</v>
      </c>
      <c r="D15" s="175" t="s">
        <v>26</v>
      </c>
      <c r="E15" s="175"/>
      <c r="F15" s="175"/>
      <c r="G15" s="175"/>
      <c r="H15" s="176"/>
      <c r="I15" s="176"/>
      <c r="J15" s="176"/>
      <c r="K15" s="176"/>
      <c r="L15" s="176"/>
      <c r="M15" s="177"/>
      <c r="N15" s="178"/>
      <c r="O15" s="178"/>
      <c r="P15" s="179"/>
      <c r="Q15" s="153"/>
      <c r="R15" s="154"/>
      <c r="S15" s="154"/>
      <c r="T15" s="155"/>
      <c r="U15" s="170"/>
      <c r="V15" s="157"/>
      <c r="W15" s="157"/>
      <c r="X15" s="171"/>
      <c r="Y15" s="112"/>
      <c r="Z15" s="57"/>
    </row>
    <row r="16" spans="1:26" ht="13.5" customHeight="1" x14ac:dyDescent="0.15">
      <c r="B16" s="79"/>
      <c r="C16" s="80"/>
      <c r="D16" s="150" t="s">
        <v>27</v>
      </c>
      <c r="E16" s="151"/>
      <c r="F16" s="151"/>
      <c r="G16" s="151"/>
      <c r="H16" s="151"/>
      <c r="I16" s="151"/>
      <c r="J16" s="151"/>
      <c r="K16" s="151"/>
      <c r="L16" s="152"/>
      <c r="M16" s="156">
        <v>0</v>
      </c>
      <c r="N16" s="157"/>
      <c r="O16" s="157"/>
      <c r="P16" s="158"/>
      <c r="Q16" s="147"/>
      <c r="R16" s="148"/>
      <c r="S16" s="148"/>
      <c r="T16" s="149"/>
      <c r="U16" s="170"/>
      <c r="V16" s="157"/>
      <c r="W16" s="157"/>
      <c r="X16" s="171"/>
      <c r="Y16" s="112"/>
      <c r="Z16" s="57"/>
    </row>
    <row r="17" spans="2:26" ht="13.5" customHeight="1" x14ac:dyDescent="0.15">
      <c r="B17" s="79"/>
      <c r="C17" s="80"/>
      <c r="D17" s="150" t="s">
        <v>44</v>
      </c>
      <c r="E17" s="151"/>
      <c r="F17" s="151"/>
      <c r="G17" s="151"/>
      <c r="H17" s="151"/>
      <c r="I17" s="151"/>
      <c r="J17" s="151"/>
      <c r="K17" s="151"/>
      <c r="L17" s="152"/>
      <c r="M17" s="156">
        <v>275000</v>
      </c>
      <c r="N17" s="157"/>
      <c r="O17" s="157"/>
      <c r="P17" s="158"/>
      <c r="Q17" s="172">
        <f>SUM(M16:P19)</f>
        <v>275000</v>
      </c>
      <c r="R17" s="173"/>
      <c r="S17" s="173"/>
      <c r="T17" s="174"/>
      <c r="U17" s="170"/>
      <c r="V17" s="157"/>
      <c r="W17" s="157"/>
      <c r="X17" s="171"/>
      <c r="Y17" s="112"/>
      <c r="Z17" s="57"/>
    </row>
    <row r="18" spans="2:26" ht="13.5" hidden="1" customHeight="1" x14ac:dyDescent="0.15">
      <c r="B18" s="79"/>
      <c r="C18" s="80"/>
      <c r="D18" s="150" t="s">
        <v>45</v>
      </c>
      <c r="E18" s="151"/>
      <c r="F18" s="151"/>
      <c r="G18" s="151"/>
      <c r="H18" s="151"/>
      <c r="I18" s="151"/>
      <c r="J18" s="151"/>
      <c r="K18" s="151"/>
      <c r="L18" s="152"/>
      <c r="M18" s="156">
        <v>0</v>
      </c>
      <c r="N18" s="157"/>
      <c r="O18" s="157"/>
      <c r="P18" s="158"/>
      <c r="Q18" s="230"/>
      <c r="R18" s="231"/>
      <c r="S18" s="231"/>
      <c r="T18" s="232"/>
      <c r="U18" s="170"/>
      <c r="V18" s="157"/>
      <c r="W18" s="157"/>
      <c r="X18" s="171"/>
      <c r="Y18" s="112"/>
      <c r="Z18" s="57"/>
    </row>
    <row r="19" spans="2:26" ht="13.5" hidden="1" customHeight="1" x14ac:dyDescent="0.15">
      <c r="B19" s="79"/>
      <c r="C19" s="80"/>
      <c r="D19" s="150" t="s">
        <v>28</v>
      </c>
      <c r="E19" s="151"/>
      <c r="F19" s="151"/>
      <c r="G19" s="151"/>
      <c r="H19" s="151"/>
      <c r="I19" s="151"/>
      <c r="J19" s="151"/>
      <c r="K19" s="151"/>
      <c r="L19" s="152"/>
      <c r="M19" s="191">
        <v>0</v>
      </c>
      <c r="N19" s="192"/>
      <c r="O19" s="192"/>
      <c r="P19" s="193"/>
      <c r="U19" s="170"/>
      <c r="V19" s="157"/>
      <c r="W19" s="157"/>
      <c r="X19" s="171"/>
      <c r="Y19" s="112"/>
      <c r="Z19" s="57"/>
    </row>
    <row r="20" spans="2:26" ht="13.5" customHeight="1" x14ac:dyDescent="0.15">
      <c r="B20" s="77"/>
      <c r="C20" s="78" t="s">
        <v>29</v>
      </c>
      <c r="D20" s="175" t="s">
        <v>7</v>
      </c>
      <c r="E20" s="175"/>
      <c r="F20" s="175"/>
      <c r="G20" s="175"/>
      <c r="H20" s="176"/>
      <c r="I20" s="176"/>
      <c r="J20" s="176"/>
      <c r="K20" s="176"/>
      <c r="L20" s="176"/>
      <c r="M20" s="144"/>
      <c r="N20" s="145"/>
      <c r="O20" s="145"/>
      <c r="P20" s="146"/>
      <c r="Q20" s="147"/>
      <c r="R20" s="148"/>
      <c r="S20" s="148"/>
      <c r="T20" s="149"/>
      <c r="U20" s="170"/>
      <c r="V20" s="157"/>
      <c r="W20" s="157"/>
      <c r="X20" s="171"/>
      <c r="Y20" s="112"/>
      <c r="Z20" s="57"/>
    </row>
    <row r="21" spans="2:26" ht="13.5" customHeight="1" x14ac:dyDescent="0.15">
      <c r="B21" s="79"/>
      <c r="C21" s="80"/>
      <c r="D21" s="150" t="s">
        <v>61</v>
      </c>
      <c r="E21" s="151"/>
      <c r="F21" s="151"/>
      <c r="G21" s="151"/>
      <c r="H21" s="151"/>
      <c r="I21" s="151"/>
      <c r="J21" s="151"/>
      <c r="K21" s="151"/>
      <c r="L21" s="152"/>
      <c r="M21" s="156">
        <v>458000</v>
      </c>
      <c r="N21" s="157"/>
      <c r="O21" s="157"/>
      <c r="P21" s="158"/>
      <c r="Q21" s="147"/>
      <c r="R21" s="148"/>
      <c r="S21" s="148"/>
      <c r="T21" s="149"/>
      <c r="U21" s="170"/>
      <c r="V21" s="157"/>
      <c r="W21" s="157"/>
      <c r="X21" s="171"/>
      <c r="Y21" s="112"/>
      <c r="Z21" s="57"/>
    </row>
    <row r="22" spans="2:26" ht="13.5" customHeight="1" x14ac:dyDescent="0.15">
      <c r="B22" s="79"/>
      <c r="C22" s="80"/>
      <c r="D22" s="150" t="s">
        <v>63</v>
      </c>
      <c r="E22" s="151"/>
      <c r="F22" s="151"/>
      <c r="G22" s="151"/>
      <c r="H22" s="151"/>
      <c r="I22" s="151"/>
      <c r="J22" s="151"/>
      <c r="K22" s="151"/>
      <c r="L22" s="152"/>
      <c r="M22" s="156">
        <v>3408000</v>
      </c>
      <c r="N22" s="157"/>
      <c r="O22" s="157"/>
      <c r="P22" s="158"/>
      <c r="Q22" s="147"/>
      <c r="R22" s="148"/>
      <c r="S22" s="148"/>
      <c r="T22" s="149"/>
      <c r="U22" s="170"/>
      <c r="V22" s="157"/>
      <c r="W22" s="157"/>
      <c r="X22" s="171"/>
      <c r="Y22" s="112"/>
      <c r="Z22" s="57"/>
    </row>
    <row r="23" spans="2:26" ht="13.5" customHeight="1" x14ac:dyDescent="0.15">
      <c r="B23" s="79"/>
      <c r="C23" s="80"/>
      <c r="D23" s="150" t="s">
        <v>62</v>
      </c>
      <c r="E23" s="151"/>
      <c r="F23" s="151"/>
      <c r="G23" s="151"/>
      <c r="H23" s="151"/>
      <c r="I23" s="151"/>
      <c r="J23" s="151"/>
      <c r="K23" s="151"/>
      <c r="L23" s="152"/>
      <c r="M23" s="156">
        <v>0</v>
      </c>
      <c r="N23" s="157"/>
      <c r="O23" s="157"/>
      <c r="P23" s="158"/>
      <c r="Q23" s="172">
        <f>SUM(M21:P23)</f>
        <v>3866000</v>
      </c>
      <c r="R23" s="173"/>
      <c r="S23" s="173"/>
      <c r="T23" s="174"/>
      <c r="U23" s="170"/>
      <c r="V23" s="157"/>
      <c r="W23" s="157"/>
      <c r="X23" s="171"/>
      <c r="Y23" s="112"/>
      <c r="Z23" s="57"/>
    </row>
    <row r="24" spans="2:26" ht="13.5" customHeight="1" x14ac:dyDescent="0.15">
      <c r="B24" s="77"/>
      <c r="C24" s="78" t="s">
        <v>30</v>
      </c>
      <c r="D24" s="175" t="s">
        <v>8</v>
      </c>
      <c r="E24" s="175"/>
      <c r="F24" s="175"/>
      <c r="G24" s="175"/>
      <c r="H24" s="176"/>
      <c r="I24" s="176"/>
      <c r="J24" s="176"/>
      <c r="K24" s="176"/>
      <c r="L24" s="176"/>
      <c r="M24" s="144"/>
      <c r="N24" s="145"/>
      <c r="O24" s="145"/>
      <c r="P24" s="146"/>
      <c r="Q24" s="153"/>
      <c r="R24" s="154"/>
      <c r="S24" s="154"/>
      <c r="T24" s="155"/>
      <c r="U24" s="170"/>
      <c r="V24" s="157"/>
      <c r="W24" s="157"/>
      <c r="X24" s="171"/>
      <c r="Y24" s="112"/>
      <c r="Z24" s="57"/>
    </row>
    <row r="25" spans="2:26" ht="13.5" customHeight="1" x14ac:dyDescent="0.15">
      <c r="B25" s="79"/>
      <c r="C25" s="80"/>
      <c r="D25" s="150" t="s">
        <v>31</v>
      </c>
      <c r="E25" s="151"/>
      <c r="F25" s="151"/>
      <c r="G25" s="151"/>
      <c r="H25" s="151"/>
      <c r="I25" s="151"/>
      <c r="J25" s="151"/>
      <c r="K25" s="151"/>
      <c r="L25" s="152"/>
      <c r="M25" s="156">
        <v>1000</v>
      </c>
      <c r="N25" s="157"/>
      <c r="O25" s="157"/>
      <c r="P25" s="158"/>
      <c r="Q25" s="147"/>
      <c r="R25" s="148"/>
      <c r="S25" s="148"/>
      <c r="T25" s="149"/>
      <c r="U25" s="170"/>
      <c r="V25" s="157"/>
      <c r="W25" s="157"/>
      <c r="X25" s="171"/>
      <c r="Y25" s="112"/>
      <c r="Z25" s="57"/>
    </row>
    <row r="26" spans="2:26" ht="13.5" customHeight="1" x14ac:dyDescent="0.15">
      <c r="B26" s="79"/>
      <c r="C26" s="80"/>
      <c r="D26" s="150" t="s">
        <v>64</v>
      </c>
      <c r="E26" s="151"/>
      <c r="F26" s="151"/>
      <c r="G26" s="151"/>
      <c r="H26" s="151"/>
      <c r="I26" s="151"/>
      <c r="J26" s="151"/>
      <c r="K26" s="151"/>
      <c r="L26" s="152"/>
      <c r="M26" s="191">
        <v>5000</v>
      </c>
      <c r="N26" s="192"/>
      <c r="O26" s="192"/>
      <c r="P26" s="193"/>
      <c r="Q26" s="198">
        <f>SUM(M25:P26)</f>
        <v>6000</v>
      </c>
      <c r="R26" s="199"/>
      <c r="S26" s="199"/>
      <c r="T26" s="200"/>
      <c r="U26" s="170"/>
      <c r="V26" s="157"/>
      <c r="W26" s="157"/>
      <c r="X26" s="171"/>
      <c r="Y26" s="112"/>
      <c r="Z26" s="57"/>
    </row>
    <row r="27" spans="2:26" ht="13.5" customHeight="1" x14ac:dyDescent="0.15">
      <c r="B27" s="194" t="s">
        <v>9</v>
      </c>
      <c r="C27" s="175"/>
      <c r="D27" s="175"/>
      <c r="E27" s="175"/>
      <c r="F27" s="175"/>
      <c r="G27" s="175"/>
      <c r="H27" s="176"/>
      <c r="I27" s="176"/>
      <c r="J27" s="176"/>
      <c r="K27" s="176"/>
      <c r="L27" s="176"/>
      <c r="M27" s="201"/>
      <c r="N27" s="202"/>
      <c r="O27" s="202"/>
      <c r="P27" s="203"/>
      <c r="Q27" s="204"/>
      <c r="R27" s="205"/>
      <c r="S27" s="205"/>
      <c r="T27" s="206"/>
      <c r="U27" s="172">
        <f>SUM(Q10:T26)</f>
        <v>6462000</v>
      </c>
      <c r="V27" s="173"/>
      <c r="W27" s="173"/>
      <c r="X27" s="207"/>
      <c r="Y27" s="112"/>
      <c r="Z27" s="57"/>
    </row>
    <row r="28" spans="2:26" ht="13.5" customHeight="1" x14ac:dyDescent="0.15">
      <c r="B28" s="195" t="s">
        <v>10</v>
      </c>
      <c r="C28" s="196"/>
      <c r="D28" s="196"/>
      <c r="E28" s="196"/>
      <c r="F28" s="196"/>
      <c r="G28" s="196"/>
      <c r="H28" s="197"/>
      <c r="I28" s="197"/>
      <c r="J28" s="197"/>
      <c r="K28" s="197"/>
      <c r="L28" s="197"/>
      <c r="M28" s="208"/>
      <c r="N28" s="148"/>
      <c r="O28" s="148"/>
      <c r="P28" s="149"/>
      <c r="Q28" s="147"/>
      <c r="R28" s="148"/>
      <c r="S28" s="148"/>
      <c r="T28" s="149"/>
      <c r="U28" s="153"/>
      <c r="V28" s="154"/>
      <c r="W28" s="154"/>
      <c r="X28" s="209"/>
      <c r="Y28" s="112"/>
      <c r="Z28" s="57"/>
    </row>
    <row r="29" spans="2:26" ht="13.5" customHeight="1" x14ac:dyDescent="0.15">
      <c r="B29" s="77"/>
      <c r="C29" s="78" t="s">
        <v>23</v>
      </c>
      <c r="D29" s="175" t="s">
        <v>32</v>
      </c>
      <c r="E29" s="175"/>
      <c r="F29" s="175"/>
      <c r="G29" s="175"/>
      <c r="H29" s="176"/>
      <c r="I29" s="176"/>
      <c r="J29" s="176"/>
      <c r="K29" s="176"/>
      <c r="L29" s="176"/>
      <c r="M29" s="156"/>
      <c r="N29" s="157"/>
      <c r="O29" s="157"/>
      <c r="P29" s="158"/>
      <c r="Q29" s="170"/>
      <c r="R29" s="157"/>
      <c r="S29" s="157"/>
      <c r="T29" s="158"/>
      <c r="U29" s="170"/>
      <c r="V29" s="157"/>
      <c r="W29" s="157"/>
      <c r="X29" s="171"/>
      <c r="Y29" s="112"/>
      <c r="Z29" s="57"/>
    </row>
    <row r="30" spans="2:26" ht="13.5" customHeight="1" x14ac:dyDescent="0.15">
      <c r="B30" s="79"/>
      <c r="C30" s="80"/>
      <c r="D30" s="175" t="s">
        <v>11</v>
      </c>
      <c r="E30" s="210"/>
      <c r="F30" s="210"/>
      <c r="G30" s="210"/>
      <c r="H30" s="210"/>
      <c r="I30" s="210"/>
      <c r="J30" s="210"/>
      <c r="K30" s="210"/>
      <c r="L30" s="210"/>
      <c r="M30" s="156"/>
      <c r="N30" s="157"/>
      <c r="O30" s="157"/>
      <c r="P30" s="158"/>
      <c r="Q30" s="170"/>
      <c r="R30" s="157"/>
      <c r="S30" s="157"/>
      <c r="T30" s="158"/>
      <c r="U30" s="170"/>
      <c r="V30" s="157"/>
      <c r="W30" s="157"/>
      <c r="X30" s="171"/>
      <c r="Y30" s="112"/>
      <c r="Z30" s="57"/>
    </row>
    <row r="31" spans="2:26" ht="13.5" customHeight="1" x14ac:dyDescent="0.15">
      <c r="B31" s="79"/>
      <c r="C31" s="80"/>
      <c r="D31" s="81"/>
      <c r="E31" s="150" t="s">
        <v>12</v>
      </c>
      <c r="F31" s="150"/>
      <c r="G31" s="151"/>
      <c r="H31" s="151"/>
      <c r="I31" s="151"/>
      <c r="J31" s="151"/>
      <c r="K31" s="151"/>
      <c r="L31" s="151"/>
      <c r="M31" s="156">
        <v>2136000</v>
      </c>
      <c r="N31" s="157"/>
      <c r="O31" s="157"/>
      <c r="P31" s="158"/>
      <c r="Q31" s="170"/>
      <c r="R31" s="157"/>
      <c r="S31" s="157"/>
      <c r="T31" s="158"/>
      <c r="U31" s="170"/>
      <c r="V31" s="157"/>
      <c r="W31" s="157"/>
      <c r="X31" s="171"/>
      <c r="Y31" s="112"/>
      <c r="Z31" s="57"/>
    </row>
    <row r="32" spans="2:26" ht="13.5" customHeight="1" x14ac:dyDescent="0.15">
      <c r="B32" s="79"/>
      <c r="C32" s="80"/>
      <c r="D32" s="81"/>
      <c r="E32" s="150" t="s">
        <v>13</v>
      </c>
      <c r="F32" s="150"/>
      <c r="G32" s="151"/>
      <c r="H32" s="151"/>
      <c r="I32" s="151"/>
      <c r="J32" s="151"/>
      <c r="K32" s="151"/>
      <c r="L32" s="151"/>
      <c r="M32" s="156">
        <v>8000</v>
      </c>
      <c r="N32" s="157"/>
      <c r="O32" s="157"/>
      <c r="P32" s="158"/>
      <c r="Q32" s="170"/>
      <c r="R32" s="157"/>
      <c r="S32" s="157"/>
      <c r="T32" s="158"/>
      <c r="U32" s="170"/>
      <c r="V32" s="157"/>
      <c r="W32" s="157"/>
      <c r="X32" s="171"/>
      <c r="Y32" s="112"/>
      <c r="Z32" s="57"/>
    </row>
    <row r="33" spans="2:26" ht="13.5" customHeight="1" x14ac:dyDescent="0.15">
      <c r="B33" s="79"/>
      <c r="C33" s="80"/>
      <c r="D33" s="82"/>
      <c r="E33" s="175" t="s">
        <v>14</v>
      </c>
      <c r="F33" s="175"/>
      <c r="G33" s="210"/>
      <c r="H33" s="210"/>
      <c r="I33" s="210"/>
      <c r="J33" s="210"/>
      <c r="K33" s="210"/>
      <c r="L33" s="210"/>
      <c r="M33" s="211">
        <f>SUM(M31:P32)</f>
        <v>2144000</v>
      </c>
      <c r="N33" s="212"/>
      <c r="O33" s="212"/>
      <c r="P33" s="213"/>
      <c r="Q33" s="170"/>
      <c r="R33" s="157"/>
      <c r="S33" s="157"/>
      <c r="T33" s="158"/>
      <c r="U33" s="170"/>
      <c r="V33" s="157"/>
      <c r="W33" s="157"/>
      <c r="X33" s="171"/>
      <c r="Y33" s="112"/>
      <c r="Z33" s="57"/>
    </row>
    <row r="34" spans="2:26" ht="13.5" customHeight="1" x14ac:dyDescent="0.15">
      <c r="B34" s="79"/>
      <c r="C34" s="80"/>
      <c r="D34" s="175" t="s">
        <v>15</v>
      </c>
      <c r="E34" s="176"/>
      <c r="F34" s="176"/>
      <c r="G34" s="176"/>
      <c r="H34" s="176"/>
      <c r="I34" s="176"/>
      <c r="J34" s="176"/>
      <c r="K34" s="176"/>
      <c r="L34" s="176"/>
      <c r="M34" s="144"/>
      <c r="N34" s="145"/>
      <c r="O34" s="145"/>
      <c r="P34" s="146"/>
      <c r="Q34" s="170"/>
      <c r="R34" s="157"/>
      <c r="S34" s="157"/>
      <c r="T34" s="158"/>
      <c r="U34" s="170"/>
      <c r="V34" s="157"/>
      <c r="W34" s="157"/>
      <c r="X34" s="171"/>
      <c r="Y34" s="112"/>
      <c r="Z34" s="57"/>
    </row>
    <row r="35" spans="2:26" ht="13.5" customHeight="1" x14ac:dyDescent="0.15">
      <c r="B35" s="79"/>
      <c r="C35" s="80"/>
      <c r="D35" s="82"/>
      <c r="E35" s="150" t="s">
        <v>49</v>
      </c>
      <c r="F35" s="150"/>
      <c r="G35" s="151"/>
      <c r="H35" s="151"/>
      <c r="I35" s="151"/>
      <c r="J35" s="151"/>
      <c r="K35" s="151"/>
      <c r="L35" s="151"/>
      <c r="M35" s="156">
        <v>45000</v>
      </c>
      <c r="N35" s="157"/>
      <c r="O35" s="157"/>
      <c r="P35" s="158"/>
      <c r="Q35" s="170"/>
      <c r="R35" s="157"/>
      <c r="S35" s="157"/>
      <c r="T35" s="158"/>
      <c r="U35" s="170"/>
      <c r="V35" s="157"/>
      <c r="W35" s="157"/>
      <c r="X35" s="171"/>
      <c r="Y35" s="112"/>
      <c r="Z35" s="57"/>
    </row>
    <row r="36" spans="2:26" ht="13.5" customHeight="1" x14ac:dyDescent="0.15">
      <c r="B36" s="79"/>
      <c r="C36" s="80"/>
      <c r="D36" s="82"/>
      <c r="E36" s="150" t="s">
        <v>50</v>
      </c>
      <c r="F36" s="150"/>
      <c r="G36" s="151"/>
      <c r="H36" s="151"/>
      <c r="I36" s="151"/>
      <c r="J36" s="151"/>
      <c r="K36" s="151"/>
      <c r="L36" s="151"/>
      <c r="M36" s="156">
        <v>37000</v>
      </c>
      <c r="N36" s="157"/>
      <c r="O36" s="157"/>
      <c r="P36" s="158"/>
      <c r="Q36" s="170"/>
      <c r="R36" s="157"/>
      <c r="S36" s="157"/>
      <c r="T36" s="158"/>
      <c r="U36" s="170"/>
      <c r="V36" s="157"/>
      <c r="W36" s="157"/>
      <c r="X36" s="171"/>
      <c r="Y36" s="112"/>
      <c r="Z36" s="57"/>
    </row>
    <row r="37" spans="2:26" ht="13.5" customHeight="1" x14ac:dyDescent="0.15">
      <c r="B37" s="79"/>
      <c r="C37" s="80"/>
      <c r="D37" s="82"/>
      <c r="E37" s="150" t="s">
        <v>51</v>
      </c>
      <c r="F37" s="150"/>
      <c r="G37" s="151"/>
      <c r="H37" s="151"/>
      <c r="I37" s="151"/>
      <c r="J37" s="151"/>
      <c r="K37" s="151"/>
      <c r="L37" s="151"/>
      <c r="M37" s="156">
        <v>1010000</v>
      </c>
      <c r="N37" s="157"/>
      <c r="O37" s="157"/>
      <c r="P37" s="158"/>
      <c r="Q37" s="170"/>
      <c r="R37" s="157"/>
      <c r="S37" s="157"/>
      <c r="T37" s="158"/>
      <c r="U37" s="170"/>
      <c r="V37" s="157"/>
      <c r="W37" s="157"/>
      <c r="X37" s="171"/>
      <c r="Y37" s="112"/>
      <c r="Z37" s="57"/>
    </row>
    <row r="38" spans="2:26" ht="13.5" customHeight="1" x14ac:dyDescent="0.15">
      <c r="B38" s="79"/>
      <c r="C38" s="80"/>
      <c r="D38" s="82"/>
      <c r="E38" s="150" t="s">
        <v>33</v>
      </c>
      <c r="F38" s="150"/>
      <c r="G38" s="151"/>
      <c r="H38" s="151"/>
      <c r="I38" s="151"/>
      <c r="J38" s="151"/>
      <c r="K38" s="151"/>
      <c r="L38" s="151"/>
      <c r="M38" s="156">
        <v>166000</v>
      </c>
      <c r="N38" s="157"/>
      <c r="O38" s="157"/>
      <c r="P38" s="158"/>
      <c r="Q38" s="170"/>
      <c r="R38" s="157"/>
      <c r="S38" s="157"/>
      <c r="T38" s="158"/>
      <c r="U38" s="170"/>
      <c r="V38" s="157"/>
      <c r="W38" s="157"/>
      <c r="X38" s="171"/>
      <c r="Y38" s="112"/>
      <c r="Z38" s="57"/>
    </row>
    <row r="39" spans="2:26" ht="13.5" customHeight="1" x14ac:dyDescent="0.15">
      <c r="B39" s="79"/>
      <c r="C39" s="80"/>
      <c r="D39" s="82"/>
      <c r="E39" s="150" t="s">
        <v>52</v>
      </c>
      <c r="F39" s="150"/>
      <c r="G39" s="151"/>
      <c r="H39" s="151"/>
      <c r="I39" s="151"/>
      <c r="J39" s="151"/>
      <c r="K39" s="151"/>
      <c r="L39" s="151"/>
      <c r="M39" s="156">
        <v>128000</v>
      </c>
      <c r="N39" s="157"/>
      <c r="O39" s="157"/>
      <c r="P39" s="158"/>
      <c r="Q39" s="170"/>
      <c r="R39" s="157"/>
      <c r="S39" s="157"/>
      <c r="T39" s="158"/>
      <c r="U39" s="170"/>
      <c r="V39" s="157"/>
      <c r="W39" s="157"/>
      <c r="X39" s="171"/>
      <c r="Y39" s="112"/>
      <c r="Z39" s="57"/>
    </row>
    <row r="40" spans="2:26" ht="13.5" customHeight="1" x14ac:dyDescent="0.15">
      <c r="B40" s="79"/>
      <c r="C40" s="80"/>
      <c r="D40" s="82"/>
      <c r="E40" s="150" t="s">
        <v>47</v>
      </c>
      <c r="F40" s="150"/>
      <c r="G40" s="151"/>
      <c r="H40" s="151"/>
      <c r="I40" s="151"/>
      <c r="J40" s="151"/>
      <c r="K40" s="151"/>
      <c r="L40" s="151"/>
      <c r="M40" s="156">
        <v>494000</v>
      </c>
      <c r="N40" s="157"/>
      <c r="O40" s="157"/>
      <c r="P40" s="158"/>
      <c r="Q40" s="170"/>
      <c r="R40" s="157"/>
      <c r="S40" s="157"/>
      <c r="T40" s="158"/>
      <c r="U40" s="170"/>
      <c r="V40" s="157"/>
      <c r="W40" s="157"/>
      <c r="X40" s="171"/>
      <c r="Y40" s="112"/>
      <c r="Z40" s="57"/>
    </row>
    <row r="41" spans="2:26" ht="13.5" customHeight="1" x14ac:dyDescent="0.15">
      <c r="B41" s="79"/>
      <c r="C41" s="80"/>
      <c r="D41" s="82"/>
      <c r="E41" s="150" t="s">
        <v>34</v>
      </c>
      <c r="F41" s="150"/>
      <c r="G41" s="151"/>
      <c r="H41" s="151"/>
      <c r="I41" s="151"/>
      <c r="J41" s="151"/>
      <c r="K41" s="151"/>
      <c r="L41" s="151"/>
      <c r="M41" s="156">
        <v>497000</v>
      </c>
      <c r="N41" s="157"/>
      <c r="O41" s="157"/>
      <c r="P41" s="158"/>
      <c r="Q41" s="170"/>
      <c r="R41" s="157"/>
      <c r="S41" s="157"/>
      <c r="T41" s="158"/>
      <c r="U41" s="170"/>
      <c r="V41" s="157"/>
      <c r="W41" s="157"/>
      <c r="X41" s="171"/>
      <c r="Y41" s="112"/>
      <c r="Z41" s="57"/>
    </row>
    <row r="42" spans="2:26" ht="13.5" customHeight="1" x14ac:dyDescent="0.15">
      <c r="B42" s="79"/>
      <c r="C42" s="80"/>
      <c r="D42" s="82"/>
      <c r="E42" s="150" t="s">
        <v>38</v>
      </c>
      <c r="F42" s="150"/>
      <c r="G42" s="151"/>
      <c r="H42" s="151"/>
      <c r="I42" s="151"/>
      <c r="J42" s="151"/>
      <c r="K42" s="151"/>
      <c r="L42" s="151"/>
      <c r="M42" s="156">
        <v>301000</v>
      </c>
      <c r="N42" s="157"/>
      <c r="O42" s="157"/>
      <c r="P42" s="158"/>
      <c r="Q42" s="170"/>
      <c r="R42" s="157"/>
      <c r="S42" s="157"/>
      <c r="T42" s="158"/>
      <c r="U42" s="170"/>
      <c r="V42" s="157"/>
      <c r="W42" s="157"/>
      <c r="X42" s="171"/>
      <c r="Y42" s="112"/>
      <c r="Z42" s="57"/>
    </row>
    <row r="43" spans="2:26" ht="13.5" customHeight="1" x14ac:dyDescent="0.15">
      <c r="B43" s="79"/>
      <c r="C43" s="80"/>
      <c r="D43" s="82"/>
      <c r="E43" s="150" t="s">
        <v>54</v>
      </c>
      <c r="F43" s="150"/>
      <c r="G43" s="151"/>
      <c r="H43" s="151"/>
      <c r="I43" s="151"/>
      <c r="J43" s="151"/>
      <c r="K43" s="151"/>
      <c r="L43" s="151"/>
      <c r="M43" s="156">
        <v>240000</v>
      </c>
      <c r="N43" s="157"/>
      <c r="O43" s="157"/>
      <c r="P43" s="158"/>
      <c r="Q43" s="170"/>
      <c r="R43" s="157"/>
      <c r="S43" s="157"/>
      <c r="T43" s="158"/>
      <c r="U43" s="170"/>
      <c r="V43" s="157"/>
      <c r="W43" s="157"/>
      <c r="X43" s="171"/>
      <c r="Y43" s="112"/>
      <c r="Z43" s="57"/>
    </row>
    <row r="44" spans="2:26" ht="13.5" customHeight="1" x14ac:dyDescent="0.15">
      <c r="B44" s="79"/>
      <c r="C44" s="80"/>
      <c r="D44" s="82"/>
      <c r="E44" s="150" t="s">
        <v>16</v>
      </c>
      <c r="F44" s="150"/>
      <c r="G44" s="151"/>
      <c r="H44" s="151"/>
      <c r="I44" s="151"/>
      <c r="J44" s="151"/>
      <c r="K44" s="151"/>
      <c r="L44" s="151"/>
      <c r="M44" s="156">
        <v>432000</v>
      </c>
      <c r="N44" s="157"/>
      <c r="O44" s="157"/>
      <c r="P44" s="158"/>
      <c r="Q44" s="170"/>
      <c r="R44" s="157"/>
      <c r="S44" s="157"/>
      <c r="T44" s="158"/>
      <c r="U44" s="170"/>
      <c r="V44" s="157"/>
      <c r="W44" s="157"/>
      <c r="X44" s="171"/>
      <c r="Y44" s="112"/>
      <c r="Z44" s="57"/>
    </row>
    <row r="45" spans="2:26" ht="13.5" customHeight="1" x14ac:dyDescent="0.15">
      <c r="B45" s="79"/>
      <c r="C45" s="80"/>
      <c r="D45" s="82"/>
      <c r="E45" s="150" t="s">
        <v>55</v>
      </c>
      <c r="F45" s="150"/>
      <c r="G45" s="151"/>
      <c r="H45" s="151"/>
      <c r="I45" s="151"/>
      <c r="J45" s="151"/>
      <c r="K45" s="151"/>
      <c r="L45" s="151"/>
      <c r="M45" s="156">
        <v>243000</v>
      </c>
      <c r="N45" s="157"/>
      <c r="O45" s="157"/>
      <c r="P45" s="158"/>
      <c r="Q45" s="170"/>
      <c r="R45" s="157"/>
      <c r="S45" s="157"/>
      <c r="T45" s="158"/>
      <c r="U45" s="170"/>
      <c r="V45" s="157"/>
      <c r="W45" s="157"/>
      <c r="X45" s="171"/>
      <c r="Y45" s="112"/>
      <c r="Z45" s="57"/>
    </row>
    <row r="46" spans="2:26" ht="13.5" customHeight="1" x14ac:dyDescent="0.15">
      <c r="B46" s="79"/>
      <c r="C46" s="80"/>
      <c r="D46" s="82"/>
      <c r="E46" s="150" t="s">
        <v>56</v>
      </c>
      <c r="F46" s="150"/>
      <c r="G46" s="151"/>
      <c r="H46" s="151"/>
      <c r="I46" s="151"/>
      <c r="J46" s="151"/>
      <c r="K46" s="151"/>
      <c r="L46" s="151"/>
      <c r="M46" s="156">
        <v>48000</v>
      </c>
      <c r="N46" s="157"/>
      <c r="O46" s="157"/>
      <c r="P46" s="158"/>
      <c r="Q46" s="170"/>
      <c r="R46" s="157"/>
      <c r="S46" s="157"/>
      <c r="T46" s="158"/>
      <c r="U46" s="170"/>
      <c r="V46" s="157"/>
      <c r="W46" s="157"/>
      <c r="X46" s="171"/>
      <c r="Y46" s="112"/>
      <c r="Z46" s="57"/>
    </row>
    <row r="47" spans="2:26" ht="13.5" customHeight="1" x14ac:dyDescent="0.15">
      <c r="B47" s="79"/>
      <c r="C47" s="80"/>
      <c r="D47" s="82"/>
      <c r="E47" s="150" t="s">
        <v>60</v>
      </c>
      <c r="F47" s="150"/>
      <c r="G47" s="151"/>
      <c r="H47" s="151"/>
      <c r="I47" s="151"/>
      <c r="J47" s="151"/>
      <c r="K47" s="151"/>
      <c r="L47" s="151"/>
      <c r="M47" s="156">
        <v>40000</v>
      </c>
      <c r="N47" s="157"/>
      <c r="O47" s="157"/>
      <c r="P47" s="158"/>
      <c r="Q47" s="170"/>
      <c r="R47" s="157"/>
      <c r="S47" s="157"/>
      <c r="T47" s="158"/>
      <c r="U47" s="170"/>
      <c r="V47" s="157"/>
      <c r="W47" s="157"/>
      <c r="X47" s="171"/>
      <c r="Y47" s="112"/>
      <c r="Z47" s="57"/>
    </row>
    <row r="48" spans="2:26" ht="13.5" customHeight="1" x14ac:dyDescent="0.15">
      <c r="B48" s="79"/>
      <c r="C48" s="80"/>
      <c r="D48" s="82"/>
      <c r="E48" s="150" t="s">
        <v>17</v>
      </c>
      <c r="F48" s="150"/>
      <c r="G48" s="151"/>
      <c r="H48" s="151"/>
      <c r="I48" s="151"/>
      <c r="J48" s="151"/>
      <c r="K48" s="151"/>
      <c r="L48" s="151"/>
      <c r="M48" s="156">
        <v>0</v>
      </c>
      <c r="N48" s="157"/>
      <c r="O48" s="157"/>
      <c r="P48" s="158"/>
      <c r="Q48" s="170"/>
      <c r="R48" s="157"/>
      <c r="S48" s="157"/>
      <c r="T48" s="158"/>
      <c r="U48" s="170"/>
      <c r="V48" s="157"/>
      <c r="W48" s="157"/>
      <c r="X48" s="171"/>
      <c r="Y48" s="112"/>
      <c r="Z48" s="57"/>
    </row>
    <row r="49" spans="2:26" ht="13.5" customHeight="1" x14ac:dyDescent="0.15">
      <c r="B49" s="79"/>
      <c r="C49" s="80"/>
      <c r="D49" s="82"/>
      <c r="E49" s="150" t="s">
        <v>59</v>
      </c>
      <c r="F49" s="150"/>
      <c r="G49" s="151"/>
      <c r="H49" s="151"/>
      <c r="I49" s="151"/>
      <c r="J49" s="151"/>
      <c r="K49" s="151"/>
      <c r="L49" s="151"/>
      <c r="M49" s="191">
        <v>15000</v>
      </c>
      <c r="N49" s="192"/>
      <c r="O49" s="192"/>
      <c r="P49" s="193"/>
      <c r="Q49" s="170"/>
      <c r="R49" s="157"/>
      <c r="S49" s="157"/>
      <c r="T49" s="158"/>
      <c r="U49" s="170"/>
      <c r="V49" s="157"/>
      <c r="W49" s="157"/>
      <c r="X49" s="171"/>
      <c r="Y49" s="112"/>
      <c r="Z49" s="57"/>
    </row>
    <row r="50" spans="2:26" ht="13.5" customHeight="1" x14ac:dyDescent="0.15">
      <c r="B50" s="79"/>
      <c r="C50" s="80"/>
      <c r="D50" s="82"/>
      <c r="E50" s="175" t="s">
        <v>18</v>
      </c>
      <c r="F50" s="175"/>
      <c r="G50" s="176"/>
      <c r="H50" s="176"/>
      <c r="I50" s="176"/>
      <c r="J50" s="176"/>
      <c r="K50" s="176"/>
      <c r="L50" s="176"/>
      <c r="M50" s="211">
        <f>SUM(M35:P49)</f>
        <v>3696000</v>
      </c>
      <c r="N50" s="212"/>
      <c r="O50" s="212"/>
      <c r="P50" s="213"/>
      <c r="Q50" s="170"/>
      <c r="R50" s="157"/>
      <c r="S50" s="157"/>
      <c r="T50" s="158"/>
      <c r="U50" s="170"/>
      <c r="V50" s="157"/>
      <c r="W50" s="157"/>
      <c r="X50" s="171"/>
      <c r="Y50" s="112"/>
      <c r="Z50" s="57"/>
    </row>
    <row r="51" spans="2:26" ht="13.5" customHeight="1" x14ac:dyDescent="0.15">
      <c r="B51" s="79"/>
      <c r="C51" s="80"/>
      <c r="D51" s="175" t="s">
        <v>35</v>
      </c>
      <c r="E51" s="175"/>
      <c r="F51" s="175"/>
      <c r="G51" s="175"/>
      <c r="H51" s="176"/>
      <c r="I51" s="176"/>
      <c r="J51" s="176"/>
      <c r="K51" s="176"/>
      <c r="L51" s="176"/>
      <c r="M51" s="201"/>
      <c r="N51" s="228"/>
      <c r="O51" s="228"/>
      <c r="P51" s="203"/>
      <c r="Q51" s="172">
        <f>+M33+M50</f>
        <v>5840000</v>
      </c>
      <c r="R51" s="173"/>
      <c r="S51" s="173"/>
      <c r="T51" s="174"/>
      <c r="U51" s="170"/>
      <c r="V51" s="157"/>
      <c r="W51" s="157"/>
      <c r="X51" s="171"/>
      <c r="Y51" s="112"/>
      <c r="Z51" s="57"/>
    </row>
    <row r="52" spans="2:26" ht="13.5" customHeight="1" x14ac:dyDescent="0.15">
      <c r="B52" s="77"/>
      <c r="C52" s="78" t="s">
        <v>36</v>
      </c>
      <c r="D52" s="175" t="s">
        <v>37</v>
      </c>
      <c r="E52" s="175"/>
      <c r="F52" s="175"/>
      <c r="G52" s="175"/>
      <c r="H52" s="176"/>
      <c r="I52" s="176"/>
      <c r="J52" s="176"/>
      <c r="K52" s="176"/>
      <c r="L52" s="176"/>
      <c r="M52" s="170"/>
      <c r="N52" s="157"/>
      <c r="O52" s="157"/>
      <c r="P52" s="158"/>
      <c r="Q52" s="183"/>
      <c r="R52" s="184"/>
      <c r="S52" s="184"/>
      <c r="T52" s="185"/>
      <c r="U52" s="170"/>
      <c r="V52" s="157"/>
      <c r="W52" s="157"/>
      <c r="X52" s="171"/>
      <c r="Y52" s="112"/>
      <c r="Z52" s="57"/>
    </row>
    <row r="53" spans="2:26" ht="13.5" customHeight="1" x14ac:dyDescent="0.15">
      <c r="B53" s="79"/>
      <c r="C53" s="80"/>
      <c r="D53" s="175" t="s">
        <v>11</v>
      </c>
      <c r="E53" s="176"/>
      <c r="F53" s="176"/>
      <c r="G53" s="176"/>
      <c r="H53" s="176"/>
      <c r="I53" s="176"/>
      <c r="J53" s="176"/>
      <c r="K53" s="176"/>
      <c r="L53" s="176"/>
      <c r="M53" s="234"/>
      <c r="N53" s="235"/>
      <c r="O53" s="235"/>
      <c r="P53" s="236"/>
      <c r="Q53" s="170"/>
      <c r="R53" s="157"/>
      <c r="S53" s="157"/>
      <c r="T53" s="158"/>
      <c r="U53" s="170"/>
      <c r="V53" s="157"/>
      <c r="W53" s="157"/>
      <c r="X53" s="171"/>
      <c r="Y53" s="112"/>
      <c r="Z53" s="57"/>
    </row>
    <row r="54" spans="2:26" ht="13.5" hidden="1" customHeight="1" x14ac:dyDescent="0.15">
      <c r="B54" s="79"/>
      <c r="C54" s="80"/>
      <c r="D54" s="81"/>
      <c r="E54" s="150" t="s">
        <v>12</v>
      </c>
      <c r="F54" s="150"/>
      <c r="G54" s="151"/>
      <c r="H54" s="151"/>
      <c r="I54" s="151"/>
      <c r="J54" s="151"/>
      <c r="K54" s="151"/>
      <c r="L54" s="151"/>
      <c r="M54" s="237">
        <v>0</v>
      </c>
      <c r="N54" s="238"/>
      <c r="O54" s="238"/>
      <c r="P54" s="239"/>
      <c r="Q54" s="170"/>
      <c r="R54" s="157"/>
      <c r="S54" s="157"/>
      <c r="T54" s="158"/>
      <c r="U54" s="170"/>
      <c r="V54" s="157"/>
      <c r="W54" s="157"/>
      <c r="X54" s="171"/>
      <c r="Y54" s="112"/>
      <c r="Z54" s="57"/>
    </row>
    <row r="55" spans="2:26" ht="13.5" hidden="1" customHeight="1" x14ac:dyDescent="0.15">
      <c r="B55" s="79"/>
      <c r="C55" s="80"/>
      <c r="D55" s="81"/>
      <c r="E55" s="150" t="s">
        <v>13</v>
      </c>
      <c r="F55" s="150"/>
      <c r="G55" s="151"/>
      <c r="H55" s="151"/>
      <c r="I55" s="151"/>
      <c r="J55" s="151"/>
      <c r="K55" s="151"/>
      <c r="L55" s="151"/>
      <c r="M55" s="156">
        <v>0</v>
      </c>
      <c r="N55" s="157"/>
      <c r="O55" s="157"/>
      <c r="P55" s="158"/>
      <c r="Q55" s="170"/>
      <c r="R55" s="157"/>
      <c r="S55" s="157"/>
      <c r="T55" s="158"/>
      <c r="U55" s="170"/>
      <c r="V55" s="157"/>
      <c r="W55" s="157"/>
      <c r="X55" s="171"/>
      <c r="Y55" s="112"/>
      <c r="Z55" s="57"/>
    </row>
    <row r="56" spans="2:26" ht="13.5" hidden="1" customHeight="1" x14ac:dyDescent="0.15">
      <c r="B56" s="79"/>
      <c r="C56" s="80"/>
      <c r="D56" s="81"/>
      <c r="E56" s="150" t="s">
        <v>46</v>
      </c>
      <c r="F56" s="150"/>
      <c r="G56" s="151"/>
      <c r="H56" s="151"/>
      <c r="I56" s="151"/>
      <c r="J56" s="151"/>
      <c r="K56" s="151"/>
      <c r="L56" s="151"/>
      <c r="M56" s="191">
        <v>0</v>
      </c>
      <c r="N56" s="192"/>
      <c r="O56" s="192"/>
      <c r="P56" s="193"/>
      <c r="Q56" s="170"/>
      <c r="R56" s="157"/>
      <c r="S56" s="157"/>
      <c r="T56" s="158"/>
      <c r="U56" s="170"/>
      <c r="V56" s="157"/>
      <c r="W56" s="157"/>
      <c r="X56" s="171"/>
      <c r="Y56" s="112"/>
      <c r="Z56" s="57"/>
    </row>
    <row r="57" spans="2:26" ht="13.5" customHeight="1" x14ac:dyDescent="0.15">
      <c r="B57" s="79"/>
      <c r="C57" s="80"/>
      <c r="D57" s="82"/>
      <c r="E57" s="175" t="s">
        <v>14</v>
      </c>
      <c r="F57" s="175"/>
      <c r="G57" s="176"/>
      <c r="H57" s="176"/>
      <c r="I57" s="176"/>
      <c r="J57" s="176"/>
      <c r="K57" s="176"/>
      <c r="L57" s="176"/>
      <c r="M57" s="233">
        <f>SUM(M54:P56)</f>
        <v>0</v>
      </c>
      <c r="N57" s="212"/>
      <c r="O57" s="212"/>
      <c r="P57" s="213"/>
      <c r="Q57" s="170"/>
      <c r="R57" s="157"/>
      <c r="S57" s="157"/>
      <c r="T57" s="158"/>
      <c r="U57" s="170"/>
      <c r="V57" s="157"/>
      <c r="W57" s="157"/>
      <c r="X57" s="171"/>
      <c r="Y57" s="112"/>
      <c r="Z57" s="57"/>
    </row>
    <row r="58" spans="2:26" ht="13.5" customHeight="1" x14ac:dyDescent="0.15">
      <c r="B58" s="79"/>
      <c r="C58" s="80"/>
      <c r="D58" s="175" t="s">
        <v>15</v>
      </c>
      <c r="E58" s="176"/>
      <c r="F58" s="176"/>
      <c r="G58" s="176"/>
      <c r="H58" s="176"/>
      <c r="I58" s="176"/>
      <c r="J58" s="176"/>
      <c r="K58" s="176"/>
      <c r="L58" s="176"/>
      <c r="M58" s="144"/>
      <c r="N58" s="145"/>
      <c r="O58" s="145"/>
      <c r="P58" s="146"/>
      <c r="Q58" s="170"/>
      <c r="R58" s="157"/>
      <c r="S58" s="157"/>
      <c r="T58" s="158"/>
      <c r="U58" s="170"/>
      <c r="V58" s="157"/>
      <c r="W58" s="157"/>
      <c r="X58" s="171"/>
      <c r="Y58" s="112"/>
      <c r="Z58" s="57"/>
    </row>
    <row r="59" spans="2:26" ht="13.5" hidden="1" customHeight="1" x14ac:dyDescent="0.15">
      <c r="B59" s="79"/>
      <c r="C59" s="80"/>
      <c r="D59" s="82"/>
      <c r="E59" s="150" t="s">
        <v>50</v>
      </c>
      <c r="F59" s="150"/>
      <c r="G59" s="151"/>
      <c r="H59" s="151"/>
      <c r="I59" s="151"/>
      <c r="J59" s="151"/>
      <c r="K59" s="151"/>
      <c r="L59" s="151"/>
      <c r="M59" s="156">
        <v>0</v>
      </c>
      <c r="N59" s="157"/>
      <c r="O59" s="157"/>
      <c r="P59" s="158"/>
      <c r="Q59" s="170"/>
      <c r="R59" s="157"/>
      <c r="S59" s="157"/>
      <c r="T59" s="158"/>
      <c r="U59" s="170"/>
      <c r="V59" s="157"/>
      <c r="W59" s="157"/>
      <c r="X59" s="171"/>
      <c r="Y59" s="112"/>
      <c r="Z59" s="57"/>
    </row>
    <row r="60" spans="2:26" ht="13.5" hidden="1" customHeight="1" x14ac:dyDescent="0.15">
      <c r="B60" s="79"/>
      <c r="C60" s="80"/>
      <c r="D60" s="82"/>
      <c r="E60" s="150" t="s">
        <v>51</v>
      </c>
      <c r="F60" s="150"/>
      <c r="G60" s="151"/>
      <c r="H60" s="151"/>
      <c r="I60" s="151"/>
      <c r="J60" s="151"/>
      <c r="K60" s="151"/>
      <c r="L60" s="151"/>
      <c r="M60" s="156">
        <v>0</v>
      </c>
      <c r="N60" s="157"/>
      <c r="O60" s="157"/>
      <c r="P60" s="158"/>
      <c r="Q60" s="170"/>
      <c r="R60" s="157"/>
      <c r="S60" s="157"/>
      <c r="T60" s="158"/>
      <c r="U60" s="170"/>
      <c r="V60" s="157"/>
      <c r="W60" s="157"/>
      <c r="X60" s="171"/>
      <c r="Y60" s="112"/>
      <c r="Z60" s="57"/>
    </row>
    <row r="61" spans="2:26" ht="13.5" customHeight="1" x14ac:dyDescent="0.15">
      <c r="B61" s="79"/>
      <c r="C61" s="80"/>
      <c r="D61" s="82"/>
      <c r="E61" s="150" t="s">
        <v>33</v>
      </c>
      <c r="F61" s="150"/>
      <c r="G61" s="151"/>
      <c r="H61" s="151"/>
      <c r="I61" s="151"/>
      <c r="J61" s="151"/>
      <c r="K61" s="151"/>
      <c r="L61" s="151"/>
      <c r="M61" s="156">
        <v>1000</v>
      </c>
      <c r="N61" s="157"/>
      <c r="O61" s="157"/>
      <c r="P61" s="158"/>
      <c r="Q61" s="170"/>
      <c r="R61" s="157"/>
      <c r="S61" s="157"/>
      <c r="T61" s="158"/>
      <c r="U61" s="170"/>
      <c r="V61" s="157"/>
      <c r="W61" s="157"/>
      <c r="X61" s="171"/>
      <c r="Y61" s="112"/>
      <c r="Z61" s="57"/>
    </row>
    <row r="62" spans="2:26" ht="13.5" customHeight="1" x14ac:dyDescent="0.15">
      <c r="B62" s="79"/>
      <c r="C62" s="80"/>
      <c r="D62" s="82"/>
      <c r="E62" s="150" t="s">
        <v>52</v>
      </c>
      <c r="F62" s="150"/>
      <c r="G62" s="151"/>
      <c r="H62" s="151"/>
      <c r="I62" s="151"/>
      <c r="J62" s="151"/>
      <c r="K62" s="151"/>
      <c r="L62" s="151"/>
      <c r="M62" s="156">
        <v>0</v>
      </c>
      <c r="N62" s="157"/>
      <c r="O62" s="157"/>
      <c r="P62" s="158"/>
      <c r="Q62" s="170"/>
      <c r="R62" s="157"/>
      <c r="S62" s="157"/>
      <c r="T62" s="158"/>
      <c r="U62" s="170"/>
      <c r="V62" s="157"/>
      <c r="W62" s="157"/>
      <c r="X62" s="171"/>
      <c r="Y62" s="112"/>
      <c r="Z62" s="57"/>
    </row>
    <row r="63" spans="2:26" ht="13.5" hidden="1" customHeight="1" x14ac:dyDescent="0.15">
      <c r="B63" s="79"/>
      <c r="C63" s="80"/>
      <c r="D63" s="82"/>
      <c r="E63" s="150" t="s">
        <v>67</v>
      </c>
      <c r="F63" s="150"/>
      <c r="G63" s="151"/>
      <c r="H63" s="151"/>
      <c r="I63" s="151"/>
      <c r="J63" s="151"/>
      <c r="K63" s="151"/>
      <c r="L63" s="151"/>
      <c r="M63" s="156">
        <v>0</v>
      </c>
      <c r="N63" s="157"/>
      <c r="O63" s="157"/>
      <c r="P63" s="158"/>
      <c r="Q63" s="170"/>
      <c r="R63" s="157"/>
      <c r="S63" s="157"/>
      <c r="T63" s="158"/>
      <c r="U63" s="170"/>
      <c r="V63" s="157"/>
      <c r="W63" s="157"/>
      <c r="X63" s="171"/>
      <c r="Y63" s="112"/>
      <c r="Z63" s="57"/>
    </row>
    <row r="64" spans="2:26" ht="13.5" customHeight="1" x14ac:dyDescent="0.15">
      <c r="B64" s="79"/>
      <c r="C64" s="80"/>
      <c r="D64" s="82"/>
      <c r="E64" s="150" t="s">
        <v>47</v>
      </c>
      <c r="F64" s="150"/>
      <c r="G64" s="151"/>
      <c r="H64" s="151"/>
      <c r="I64" s="151"/>
      <c r="J64" s="151"/>
      <c r="K64" s="151"/>
      <c r="L64" s="151"/>
      <c r="M64" s="156">
        <v>10000</v>
      </c>
      <c r="N64" s="157"/>
      <c r="O64" s="157"/>
      <c r="P64" s="158"/>
      <c r="Q64" s="170"/>
      <c r="R64" s="157"/>
      <c r="S64" s="157"/>
      <c r="T64" s="158"/>
      <c r="U64" s="170"/>
      <c r="V64" s="157"/>
      <c r="W64" s="157"/>
      <c r="X64" s="171"/>
      <c r="Y64" s="112"/>
      <c r="Z64" s="57"/>
    </row>
    <row r="65" spans="2:26" ht="13.5" hidden="1" customHeight="1" x14ac:dyDescent="0.15">
      <c r="B65" s="79"/>
      <c r="C65" s="80"/>
      <c r="D65" s="82"/>
      <c r="E65" s="150" t="s">
        <v>48</v>
      </c>
      <c r="F65" s="150"/>
      <c r="G65" s="151"/>
      <c r="H65" s="151"/>
      <c r="I65" s="151"/>
      <c r="J65" s="151"/>
      <c r="K65" s="151"/>
      <c r="L65" s="151"/>
      <c r="M65" s="156">
        <v>0</v>
      </c>
      <c r="N65" s="157"/>
      <c r="O65" s="157"/>
      <c r="P65" s="158"/>
      <c r="Q65" s="170"/>
      <c r="R65" s="157"/>
      <c r="S65" s="157"/>
      <c r="T65" s="158"/>
      <c r="U65" s="170"/>
      <c r="V65" s="157"/>
      <c r="W65" s="157"/>
      <c r="X65" s="171"/>
      <c r="Y65" s="112"/>
      <c r="Z65" s="57"/>
    </row>
    <row r="66" spans="2:26" ht="13.5" customHeight="1" x14ac:dyDescent="0.15">
      <c r="B66" s="79"/>
      <c r="C66" s="80"/>
      <c r="D66" s="82"/>
      <c r="E66" s="150" t="s">
        <v>34</v>
      </c>
      <c r="F66" s="150"/>
      <c r="G66" s="151"/>
      <c r="H66" s="151"/>
      <c r="I66" s="151"/>
      <c r="J66" s="151"/>
      <c r="K66" s="151"/>
      <c r="L66" s="151"/>
      <c r="M66" s="156">
        <v>40000</v>
      </c>
      <c r="N66" s="157"/>
      <c r="O66" s="157"/>
      <c r="P66" s="158"/>
      <c r="Q66" s="170"/>
      <c r="R66" s="157"/>
      <c r="S66" s="157"/>
      <c r="T66" s="158"/>
      <c r="U66" s="170"/>
      <c r="V66" s="157"/>
      <c r="W66" s="157"/>
      <c r="X66" s="171"/>
      <c r="Y66" s="112"/>
      <c r="Z66" s="57"/>
    </row>
    <row r="67" spans="2:26" ht="13.5" hidden="1" customHeight="1" x14ac:dyDescent="0.15">
      <c r="B67" s="79"/>
      <c r="C67" s="80"/>
      <c r="D67" s="82"/>
      <c r="E67" s="150" t="s">
        <v>65</v>
      </c>
      <c r="F67" s="150"/>
      <c r="G67" s="151"/>
      <c r="H67" s="151"/>
      <c r="I67" s="151"/>
      <c r="J67" s="151"/>
      <c r="K67" s="151"/>
      <c r="L67" s="151"/>
      <c r="M67" s="156">
        <v>0</v>
      </c>
      <c r="N67" s="157"/>
      <c r="O67" s="157"/>
      <c r="P67" s="158"/>
      <c r="Q67" s="170"/>
      <c r="R67" s="157"/>
      <c r="S67" s="157"/>
      <c r="T67" s="158"/>
      <c r="U67" s="170"/>
      <c r="V67" s="157"/>
      <c r="W67" s="157"/>
      <c r="X67" s="171"/>
      <c r="Y67" s="112"/>
      <c r="Z67" s="57"/>
    </row>
    <row r="68" spans="2:26" ht="13.5" customHeight="1" x14ac:dyDescent="0.15">
      <c r="B68" s="79"/>
      <c r="C68" s="80"/>
      <c r="D68" s="82"/>
      <c r="E68" s="150" t="s">
        <v>38</v>
      </c>
      <c r="F68" s="150"/>
      <c r="G68" s="151"/>
      <c r="H68" s="151"/>
      <c r="I68" s="151"/>
      <c r="J68" s="151"/>
      <c r="K68" s="151"/>
      <c r="L68" s="151"/>
      <c r="M68" s="156">
        <v>10000</v>
      </c>
      <c r="N68" s="157"/>
      <c r="O68" s="157"/>
      <c r="P68" s="158"/>
      <c r="Q68" s="170"/>
      <c r="R68" s="157"/>
      <c r="S68" s="157"/>
      <c r="T68" s="158"/>
      <c r="U68" s="170"/>
      <c r="V68" s="157"/>
      <c r="W68" s="157"/>
      <c r="X68" s="171"/>
      <c r="Y68" s="112"/>
      <c r="Z68" s="57"/>
    </row>
    <row r="69" spans="2:26" ht="13.5" hidden="1" customHeight="1" x14ac:dyDescent="0.15">
      <c r="B69" s="79"/>
      <c r="C69" s="80"/>
      <c r="D69" s="82"/>
      <c r="E69" s="150" t="s">
        <v>54</v>
      </c>
      <c r="F69" s="150"/>
      <c r="G69" s="151"/>
      <c r="H69" s="151"/>
      <c r="I69" s="151"/>
      <c r="J69" s="151"/>
      <c r="K69" s="151"/>
      <c r="L69" s="151"/>
      <c r="M69" s="156">
        <v>0</v>
      </c>
      <c r="N69" s="157"/>
      <c r="O69" s="157"/>
      <c r="P69" s="158"/>
      <c r="Q69" s="170"/>
      <c r="R69" s="157"/>
      <c r="S69" s="157"/>
      <c r="T69" s="158"/>
      <c r="U69" s="170"/>
      <c r="V69" s="157"/>
      <c r="W69" s="157"/>
      <c r="X69" s="171"/>
      <c r="Y69" s="112"/>
      <c r="Z69" s="57"/>
    </row>
    <row r="70" spans="2:26" ht="13.5" hidden="1" customHeight="1" x14ac:dyDescent="0.15">
      <c r="B70" s="79"/>
      <c r="C70" s="80"/>
      <c r="D70" s="82"/>
      <c r="E70" s="150" t="s">
        <v>16</v>
      </c>
      <c r="F70" s="150"/>
      <c r="G70" s="151"/>
      <c r="H70" s="151"/>
      <c r="I70" s="151"/>
      <c r="J70" s="151"/>
      <c r="K70" s="151"/>
      <c r="L70" s="151"/>
      <c r="M70" s="156">
        <v>0</v>
      </c>
      <c r="N70" s="157"/>
      <c r="O70" s="157"/>
      <c r="P70" s="158"/>
      <c r="Q70" s="170"/>
      <c r="R70" s="157"/>
      <c r="S70" s="157"/>
      <c r="T70" s="158"/>
      <c r="U70" s="170"/>
      <c r="V70" s="157"/>
      <c r="W70" s="157"/>
      <c r="X70" s="171"/>
      <c r="Y70" s="112"/>
      <c r="Z70" s="57"/>
    </row>
    <row r="71" spans="2:26" ht="13.5" hidden="1" customHeight="1" x14ac:dyDescent="0.15">
      <c r="B71" s="79"/>
      <c r="C71" s="80"/>
      <c r="D71" s="82"/>
      <c r="E71" s="150" t="s">
        <v>55</v>
      </c>
      <c r="F71" s="150"/>
      <c r="G71" s="151"/>
      <c r="H71" s="151"/>
      <c r="I71" s="151"/>
      <c r="J71" s="151"/>
      <c r="K71" s="151"/>
      <c r="L71" s="151"/>
      <c r="M71" s="156">
        <v>0</v>
      </c>
      <c r="N71" s="157"/>
      <c r="O71" s="157"/>
      <c r="P71" s="158"/>
      <c r="Q71" s="170"/>
      <c r="R71" s="157"/>
      <c r="S71" s="157"/>
      <c r="T71" s="158"/>
      <c r="U71" s="170"/>
      <c r="V71" s="157"/>
      <c r="W71" s="157"/>
      <c r="X71" s="171"/>
      <c r="Y71" s="112"/>
      <c r="Z71" s="57"/>
    </row>
    <row r="72" spans="2:26" ht="13.5" hidden="1" customHeight="1" x14ac:dyDescent="0.15">
      <c r="B72" s="79"/>
      <c r="C72" s="80"/>
      <c r="D72" s="82"/>
      <c r="E72" s="150" t="s">
        <v>56</v>
      </c>
      <c r="F72" s="150"/>
      <c r="G72" s="151"/>
      <c r="H72" s="151"/>
      <c r="I72" s="151"/>
      <c r="J72" s="151"/>
      <c r="K72" s="151"/>
      <c r="L72" s="151"/>
      <c r="M72" s="156">
        <v>0</v>
      </c>
      <c r="N72" s="157"/>
      <c r="O72" s="157"/>
      <c r="P72" s="158"/>
      <c r="Q72" s="170"/>
      <c r="R72" s="157"/>
      <c r="S72" s="157"/>
      <c r="T72" s="158"/>
      <c r="U72" s="170"/>
      <c r="V72" s="157"/>
      <c r="W72" s="157"/>
      <c r="X72" s="171"/>
      <c r="Y72" s="112"/>
      <c r="Z72" s="57"/>
    </row>
    <row r="73" spans="2:26" ht="13.5" customHeight="1" x14ac:dyDescent="0.15">
      <c r="B73" s="79"/>
      <c r="C73" s="80"/>
      <c r="D73" s="82"/>
      <c r="E73" s="150" t="s">
        <v>60</v>
      </c>
      <c r="F73" s="150"/>
      <c r="G73" s="151"/>
      <c r="H73" s="151"/>
      <c r="I73" s="151"/>
      <c r="J73" s="151"/>
      <c r="K73" s="151"/>
      <c r="L73" s="151"/>
      <c r="M73" s="156">
        <v>20000</v>
      </c>
      <c r="N73" s="157"/>
      <c r="O73" s="157"/>
      <c r="P73" s="158"/>
      <c r="Q73" s="170"/>
      <c r="R73" s="157"/>
      <c r="S73" s="157"/>
      <c r="T73" s="158"/>
      <c r="U73" s="170"/>
      <c r="V73" s="157"/>
      <c r="W73" s="157"/>
      <c r="X73" s="171"/>
      <c r="Y73" s="112"/>
      <c r="Z73" s="57"/>
    </row>
    <row r="74" spans="2:26" ht="13.5" customHeight="1" x14ac:dyDescent="0.15">
      <c r="B74" s="79"/>
      <c r="C74" s="80"/>
      <c r="D74" s="82"/>
      <c r="E74" s="150" t="s">
        <v>57</v>
      </c>
      <c r="F74" s="150"/>
      <c r="G74" s="151"/>
      <c r="H74" s="151"/>
      <c r="I74" s="151"/>
      <c r="J74" s="151"/>
      <c r="K74" s="151"/>
      <c r="L74" s="151"/>
      <c r="M74" s="156">
        <v>520000</v>
      </c>
      <c r="N74" s="157"/>
      <c r="O74" s="157"/>
      <c r="P74" s="158"/>
      <c r="Q74" s="170"/>
      <c r="R74" s="157"/>
      <c r="S74" s="157"/>
      <c r="T74" s="158"/>
      <c r="U74" s="170"/>
      <c r="V74" s="157"/>
      <c r="W74" s="157"/>
      <c r="X74" s="171"/>
      <c r="Y74" s="112"/>
      <c r="Z74" s="57"/>
    </row>
    <row r="75" spans="2:26" ht="13.5" customHeight="1" x14ac:dyDescent="0.15">
      <c r="B75" s="79"/>
      <c r="C75" s="80"/>
      <c r="D75" s="82"/>
      <c r="E75" s="150" t="s">
        <v>58</v>
      </c>
      <c r="F75" s="150"/>
      <c r="G75" s="151"/>
      <c r="H75" s="151"/>
      <c r="I75" s="151"/>
      <c r="J75" s="151"/>
      <c r="K75" s="151"/>
      <c r="L75" s="151"/>
      <c r="M75" s="156">
        <v>1000</v>
      </c>
      <c r="N75" s="157"/>
      <c r="O75" s="157"/>
      <c r="P75" s="158"/>
      <c r="Q75" s="170"/>
      <c r="R75" s="157"/>
      <c r="S75" s="157"/>
      <c r="T75" s="158"/>
      <c r="U75" s="170"/>
      <c r="V75" s="157"/>
      <c r="W75" s="157"/>
      <c r="X75" s="171"/>
      <c r="Y75" s="112"/>
      <c r="Z75" s="57"/>
    </row>
    <row r="76" spans="2:26" ht="13.5" hidden="1" customHeight="1" x14ac:dyDescent="0.15">
      <c r="B76" s="79"/>
      <c r="C76" s="80"/>
      <c r="D76" s="82"/>
      <c r="E76" s="150" t="s">
        <v>53</v>
      </c>
      <c r="F76" s="150"/>
      <c r="G76" s="151"/>
      <c r="H76" s="151"/>
      <c r="I76" s="151"/>
      <c r="J76" s="151"/>
      <c r="K76" s="151"/>
      <c r="L76" s="151"/>
      <c r="M76" s="156">
        <v>0</v>
      </c>
      <c r="N76" s="157"/>
      <c r="O76" s="157"/>
      <c r="P76" s="158"/>
      <c r="Q76" s="170"/>
      <c r="R76" s="157"/>
      <c r="S76" s="157"/>
      <c r="T76" s="158"/>
      <c r="U76" s="170"/>
      <c r="V76" s="157"/>
      <c r="W76" s="157"/>
      <c r="X76" s="171"/>
      <c r="Y76" s="112"/>
      <c r="Z76" s="57"/>
    </row>
    <row r="77" spans="2:26" ht="13.5" hidden="1" customHeight="1" x14ac:dyDescent="0.15">
      <c r="B77" s="79"/>
      <c r="C77" s="80"/>
      <c r="D77" s="82"/>
      <c r="E77" s="150" t="s">
        <v>17</v>
      </c>
      <c r="F77" s="150"/>
      <c r="G77" s="151"/>
      <c r="H77" s="151"/>
      <c r="I77" s="151"/>
      <c r="J77" s="151"/>
      <c r="K77" s="151"/>
      <c r="L77" s="151"/>
      <c r="M77" s="156">
        <v>0</v>
      </c>
      <c r="N77" s="157"/>
      <c r="O77" s="157"/>
      <c r="P77" s="158"/>
      <c r="Q77" s="170"/>
      <c r="R77" s="157"/>
      <c r="S77" s="157"/>
      <c r="T77" s="158"/>
      <c r="U77" s="170"/>
      <c r="V77" s="157"/>
      <c r="W77" s="157"/>
      <c r="X77" s="171"/>
      <c r="Y77" s="112"/>
      <c r="Z77" s="57"/>
    </row>
    <row r="78" spans="2:26" ht="13.5" customHeight="1" x14ac:dyDescent="0.15">
      <c r="B78" s="79"/>
      <c r="C78" s="80"/>
      <c r="D78" s="82"/>
      <c r="E78" s="150" t="s">
        <v>59</v>
      </c>
      <c r="F78" s="150"/>
      <c r="G78" s="151"/>
      <c r="H78" s="151"/>
      <c r="I78" s="151"/>
      <c r="J78" s="151"/>
      <c r="K78" s="151"/>
      <c r="L78" s="151"/>
      <c r="M78" s="191">
        <v>20000</v>
      </c>
      <c r="N78" s="192"/>
      <c r="O78" s="192"/>
      <c r="P78" s="193"/>
      <c r="Q78" s="170"/>
      <c r="R78" s="157"/>
      <c r="S78" s="157"/>
      <c r="T78" s="157"/>
      <c r="U78" s="214"/>
      <c r="V78" s="157"/>
      <c r="W78" s="157"/>
      <c r="X78" s="171"/>
      <c r="Y78" s="112"/>
      <c r="Z78" s="57"/>
    </row>
    <row r="79" spans="2:26" ht="13.5" customHeight="1" x14ac:dyDescent="0.15">
      <c r="B79" s="79"/>
      <c r="C79" s="80"/>
      <c r="D79" s="82"/>
      <c r="E79" s="175" t="s">
        <v>18</v>
      </c>
      <c r="F79" s="175"/>
      <c r="G79" s="176"/>
      <c r="H79" s="176"/>
      <c r="I79" s="176"/>
      <c r="J79" s="176"/>
      <c r="K79" s="176"/>
      <c r="L79" s="176"/>
      <c r="M79" s="211">
        <f>SUBTOTAL(9,M59:P78)</f>
        <v>622000</v>
      </c>
      <c r="N79" s="212"/>
      <c r="O79" s="212"/>
      <c r="P79" s="213"/>
      <c r="Q79" s="170"/>
      <c r="R79" s="157"/>
      <c r="S79" s="157"/>
      <c r="T79" s="157"/>
      <c r="U79" s="214"/>
      <c r="V79" s="157"/>
      <c r="W79" s="157"/>
      <c r="X79" s="171"/>
      <c r="Y79" s="112"/>
      <c r="Z79" s="57"/>
    </row>
    <row r="80" spans="2:26" ht="13.5" customHeight="1" x14ac:dyDescent="0.15">
      <c r="B80" s="79"/>
      <c r="C80" s="80"/>
      <c r="D80" s="175" t="s">
        <v>19</v>
      </c>
      <c r="E80" s="175"/>
      <c r="F80" s="175"/>
      <c r="G80" s="175"/>
      <c r="H80" s="176"/>
      <c r="I80" s="176"/>
      <c r="J80" s="176"/>
      <c r="K80" s="176"/>
      <c r="L80" s="176"/>
      <c r="M80" s="201"/>
      <c r="N80" s="228"/>
      <c r="O80" s="228"/>
      <c r="P80" s="203"/>
      <c r="Q80" s="198">
        <f>+M57+M79</f>
        <v>622000</v>
      </c>
      <c r="R80" s="199"/>
      <c r="S80" s="199"/>
      <c r="T80" s="199"/>
      <c r="U80" s="214"/>
      <c r="V80" s="157"/>
      <c r="W80" s="157"/>
      <c r="X80" s="171"/>
      <c r="Y80" s="112"/>
      <c r="Z80" s="57"/>
    </row>
    <row r="81" spans="2:26" ht="13.5" customHeight="1" x14ac:dyDescent="0.15">
      <c r="B81" s="79"/>
      <c r="C81" s="78" t="s">
        <v>68</v>
      </c>
      <c r="D81" s="175" t="s">
        <v>69</v>
      </c>
      <c r="E81" s="175"/>
      <c r="F81" s="175"/>
      <c r="G81" s="175"/>
      <c r="H81" s="175"/>
      <c r="I81" s="175"/>
      <c r="J81" s="175"/>
      <c r="K81" s="175"/>
      <c r="L81" s="243"/>
      <c r="M81" s="122"/>
      <c r="N81" s="100"/>
      <c r="O81" s="100"/>
      <c r="P81" s="100"/>
      <c r="Q81" s="97"/>
      <c r="R81" s="120"/>
      <c r="S81" s="120"/>
      <c r="T81" s="121"/>
      <c r="U81" s="98"/>
      <c r="V81" s="99"/>
      <c r="W81" s="99"/>
      <c r="X81" s="119"/>
      <c r="Y81" s="112"/>
      <c r="Z81" s="57"/>
    </row>
    <row r="82" spans="2:26" ht="13.5" customHeight="1" x14ac:dyDescent="0.15">
      <c r="B82" s="79"/>
      <c r="C82" s="80"/>
      <c r="D82" s="52"/>
      <c r="E82" s="175" t="s">
        <v>69</v>
      </c>
      <c r="F82" s="175"/>
      <c r="G82" s="175"/>
      <c r="H82" s="175"/>
      <c r="I82" s="175"/>
      <c r="J82" s="175"/>
      <c r="K82" s="175"/>
      <c r="L82" s="175"/>
      <c r="M82" s="216">
        <v>0</v>
      </c>
      <c r="N82" s="240"/>
      <c r="O82" s="240"/>
      <c r="P82" s="241"/>
      <c r="Q82" s="216">
        <f>+M82</f>
        <v>0</v>
      </c>
      <c r="R82" s="199"/>
      <c r="S82" s="199"/>
      <c r="T82" s="217"/>
      <c r="U82" s="98"/>
      <c r="V82" s="99"/>
      <c r="W82" s="99"/>
      <c r="X82" s="119"/>
      <c r="Y82" s="112"/>
      <c r="Z82" s="57"/>
    </row>
    <row r="83" spans="2:26" ht="13.5" customHeight="1" x14ac:dyDescent="0.15">
      <c r="B83" s="194" t="s">
        <v>20</v>
      </c>
      <c r="C83" s="175"/>
      <c r="D83" s="175"/>
      <c r="E83" s="175"/>
      <c r="F83" s="175"/>
      <c r="G83" s="175"/>
      <c r="H83" s="176"/>
      <c r="I83" s="176"/>
      <c r="J83" s="176"/>
      <c r="K83" s="176"/>
      <c r="L83" s="176"/>
      <c r="M83" s="222"/>
      <c r="N83" s="148"/>
      <c r="O83" s="148"/>
      <c r="P83" s="148"/>
      <c r="Q83" s="223"/>
      <c r="R83" s="224"/>
      <c r="S83" s="224"/>
      <c r="T83" s="224"/>
      <c r="U83" s="216">
        <f>+Q51+Q80+Q82</f>
        <v>6462000</v>
      </c>
      <c r="V83" s="199"/>
      <c r="W83" s="199"/>
      <c r="X83" s="217"/>
      <c r="Y83" s="112"/>
      <c r="Z83" s="57"/>
    </row>
    <row r="84" spans="2:26" ht="13.5" customHeight="1" x14ac:dyDescent="0.15">
      <c r="B84" s="51"/>
      <c r="C84" s="52"/>
      <c r="D84" s="55" t="s">
        <v>113</v>
      </c>
      <c r="E84" s="52"/>
      <c r="F84" s="52"/>
      <c r="G84" s="52"/>
      <c r="H84" s="53"/>
      <c r="I84" s="53"/>
      <c r="J84" s="53"/>
      <c r="K84" s="53"/>
      <c r="L84" s="53"/>
      <c r="M84" s="75"/>
      <c r="N84" s="71"/>
      <c r="O84" s="71"/>
      <c r="P84" s="71"/>
      <c r="Q84" s="75"/>
      <c r="R84" s="71"/>
      <c r="S84" s="71"/>
      <c r="T84" s="71"/>
      <c r="U84" s="227">
        <f>+U27-U83</f>
        <v>0</v>
      </c>
      <c r="V84" s="202"/>
      <c r="W84" s="202"/>
      <c r="X84" s="228"/>
      <c r="Y84" s="112"/>
      <c r="Z84" s="57"/>
    </row>
    <row r="85" spans="2:26" ht="13.5" customHeight="1" x14ac:dyDescent="0.15">
      <c r="B85" s="54" t="s">
        <v>110</v>
      </c>
      <c r="C85" s="55"/>
      <c r="D85" s="55"/>
      <c r="E85" s="55"/>
      <c r="F85" s="55"/>
      <c r="G85" s="55"/>
      <c r="H85" s="56"/>
      <c r="I85" s="56"/>
      <c r="J85" s="71"/>
      <c r="K85" s="71"/>
      <c r="L85" s="71"/>
      <c r="M85" s="72"/>
      <c r="N85" s="57"/>
      <c r="O85" s="57"/>
      <c r="P85" s="57"/>
      <c r="Q85" s="73"/>
      <c r="R85" s="57"/>
      <c r="S85" s="57"/>
      <c r="T85" s="57"/>
      <c r="U85" s="72"/>
      <c r="V85" s="57"/>
      <c r="W85" s="57"/>
      <c r="X85" s="57"/>
      <c r="Y85" s="72"/>
      <c r="Z85" s="57"/>
    </row>
    <row r="86" spans="2:26" ht="13.5" customHeight="1" x14ac:dyDescent="0.15">
      <c r="B86" s="54"/>
      <c r="C86" s="55" t="s">
        <v>109</v>
      </c>
      <c r="D86" s="55"/>
      <c r="E86" s="55"/>
      <c r="F86" s="55"/>
      <c r="G86" s="55"/>
      <c r="H86" s="56"/>
      <c r="I86" s="56"/>
      <c r="J86" s="71"/>
      <c r="K86" s="71"/>
      <c r="L86" s="57"/>
      <c r="M86" s="72"/>
      <c r="N86" s="57"/>
      <c r="O86" s="57"/>
      <c r="P86" s="57"/>
      <c r="Q86" s="73"/>
      <c r="R86" s="57"/>
      <c r="S86" s="57"/>
      <c r="T86" s="57"/>
      <c r="U86" s="74"/>
      <c r="V86" s="62"/>
      <c r="W86" s="62"/>
      <c r="X86" s="109">
        <v>0</v>
      </c>
      <c r="Y86" s="72"/>
      <c r="Z86" s="57"/>
    </row>
    <row r="87" spans="2:26" ht="13.5" customHeight="1" x14ac:dyDescent="0.15">
      <c r="B87" s="54" t="s">
        <v>111</v>
      </c>
      <c r="C87" s="55"/>
      <c r="D87" s="55"/>
      <c r="E87" s="55"/>
      <c r="F87" s="55"/>
      <c r="G87" s="55"/>
      <c r="H87" s="56"/>
      <c r="I87" s="56"/>
      <c r="J87" s="71"/>
      <c r="K87" s="71"/>
      <c r="L87" s="57"/>
      <c r="M87" s="72"/>
      <c r="N87" s="57"/>
      <c r="O87" s="57"/>
      <c r="P87" s="57"/>
      <c r="Q87" s="73"/>
      <c r="R87" s="57"/>
      <c r="S87" s="57"/>
      <c r="T87" s="57"/>
      <c r="U87" s="72"/>
      <c r="V87" s="57"/>
      <c r="W87" s="57"/>
      <c r="X87" s="100"/>
      <c r="Y87" s="72"/>
      <c r="Z87" s="57"/>
    </row>
    <row r="88" spans="2:26" ht="13.5" hidden="1" customHeight="1" x14ac:dyDescent="0.15">
      <c r="B88" s="54"/>
      <c r="C88" s="55"/>
      <c r="D88" s="66"/>
      <c r="E88" s="55"/>
      <c r="F88" s="55"/>
      <c r="G88" s="55"/>
      <c r="H88" s="56"/>
      <c r="I88" s="56"/>
      <c r="J88" s="71"/>
      <c r="K88" s="71"/>
      <c r="L88" s="57"/>
      <c r="M88" s="72"/>
      <c r="N88" s="57"/>
      <c r="O88" s="57"/>
      <c r="P88" s="57"/>
      <c r="Q88" s="73"/>
      <c r="R88" s="57"/>
      <c r="S88" s="57"/>
      <c r="T88" s="57"/>
      <c r="U88" s="72"/>
      <c r="V88" s="57"/>
      <c r="W88" s="57"/>
      <c r="X88" s="100">
        <v>0</v>
      </c>
      <c r="Y88" s="72"/>
      <c r="Z88" s="57"/>
    </row>
    <row r="89" spans="2:26" ht="13.5" customHeight="1" x14ac:dyDescent="0.15">
      <c r="B89" s="54"/>
      <c r="C89" s="55" t="s">
        <v>112</v>
      </c>
      <c r="D89" s="55"/>
      <c r="E89" s="55"/>
      <c r="F89" s="55"/>
      <c r="G89" s="55"/>
      <c r="H89" s="56"/>
      <c r="I89" s="56"/>
      <c r="J89" s="71"/>
      <c r="K89" s="71"/>
      <c r="L89" s="57"/>
      <c r="M89" s="72"/>
      <c r="N89" s="57"/>
      <c r="O89" s="57"/>
      <c r="P89" s="57"/>
      <c r="Q89" s="73"/>
      <c r="R89" s="57"/>
      <c r="S89" s="57"/>
      <c r="T89" s="57"/>
      <c r="U89" s="74"/>
      <c r="V89" s="62"/>
      <c r="W89" s="62"/>
      <c r="X89" s="109">
        <f>+X88</f>
        <v>0</v>
      </c>
      <c r="Y89" s="72"/>
      <c r="Z89" s="57"/>
    </row>
    <row r="90" spans="2:26" ht="13.5" customHeight="1" x14ac:dyDescent="0.15">
      <c r="B90" s="63" t="s">
        <v>39</v>
      </c>
      <c r="C90" s="64"/>
      <c r="D90" s="176" t="s">
        <v>40</v>
      </c>
      <c r="E90" s="176"/>
      <c r="F90" s="176"/>
      <c r="G90" s="176"/>
      <c r="H90" s="176"/>
      <c r="I90" s="176"/>
      <c r="J90" s="176"/>
      <c r="K90" s="176"/>
      <c r="L90" s="176"/>
      <c r="M90" s="222"/>
      <c r="N90" s="148"/>
      <c r="O90" s="148"/>
      <c r="P90" s="148"/>
      <c r="Q90" s="225"/>
      <c r="R90" s="148"/>
      <c r="S90" s="148"/>
      <c r="T90" s="226"/>
      <c r="U90" s="227">
        <f>+U84+X86-X89</f>
        <v>0</v>
      </c>
      <c r="V90" s="228"/>
      <c r="W90" s="228"/>
      <c r="X90" s="229"/>
      <c r="Y90" s="112"/>
      <c r="Z90" s="57"/>
    </row>
    <row r="91" spans="2:26" ht="13.5" customHeight="1" x14ac:dyDescent="0.15">
      <c r="B91" s="63"/>
      <c r="C91" s="64"/>
      <c r="D91" s="176" t="s">
        <v>41</v>
      </c>
      <c r="E91" s="176"/>
      <c r="F91" s="176"/>
      <c r="G91" s="176"/>
      <c r="H91" s="176"/>
      <c r="I91" s="176"/>
      <c r="J91" s="176"/>
      <c r="K91" s="176"/>
      <c r="L91" s="176"/>
      <c r="M91" s="214"/>
      <c r="N91" s="157"/>
      <c r="O91" s="157"/>
      <c r="P91" s="157"/>
      <c r="Q91" s="215"/>
      <c r="R91" s="157"/>
      <c r="S91" s="157"/>
      <c r="T91" s="171"/>
      <c r="U91" s="216">
        <v>7745817</v>
      </c>
      <c r="V91" s="199"/>
      <c r="W91" s="199"/>
      <c r="X91" s="217"/>
      <c r="Y91" s="112"/>
      <c r="Z91" s="57"/>
    </row>
    <row r="92" spans="2:26" ht="13.5" customHeight="1" thickBot="1" x14ac:dyDescent="0.2">
      <c r="B92" s="83" t="s">
        <v>42</v>
      </c>
      <c r="C92" s="84"/>
      <c r="D92" s="221" t="s">
        <v>43</v>
      </c>
      <c r="E92" s="221"/>
      <c r="F92" s="221"/>
      <c r="G92" s="221"/>
      <c r="H92" s="221"/>
      <c r="I92" s="221"/>
      <c r="J92" s="221"/>
      <c r="K92" s="221"/>
      <c r="L92" s="221"/>
      <c r="M92" s="218"/>
      <c r="N92" s="173"/>
      <c r="O92" s="173"/>
      <c r="P92" s="173"/>
      <c r="Q92" s="218"/>
      <c r="R92" s="173"/>
      <c r="S92" s="173"/>
      <c r="T92" s="207"/>
      <c r="U92" s="219">
        <f>+U90+U91</f>
        <v>7745817</v>
      </c>
      <c r="V92" s="220"/>
      <c r="W92" s="220"/>
      <c r="X92" s="220"/>
      <c r="Y92" s="112"/>
      <c r="Z92" s="57"/>
    </row>
    <row r="93" spans="2:26" ht="4.5" customHeight="1" thickTop="1" x14ac:dyDescent="0.15">
      <c r="B93" s="123"/>
      <c r="C93" s="124"/>
      <c r="D93" s="124"/>
      <c r="E93" s="124"/>
      <c r="F93" s="124"/>
      <c r="G93" s="124"/>
      <c r="H93" s="124"/>
      <c r="I93" s="124"/>
      <c r="J93" s="124"/>
      <c r="K93" s="124"/>
      <c r="L93" s="124"/>
      <c r="M93" s="124"/>
      <c r="N93" s="124"/>
      <c r="O93" s="124"/>
      <c r="P93" s="124"/>
      <c r="Q93" s="124"/>
      <c r="R93" s="124"/>
      <c r="S93" s="124"/>
      <c r="T93" s="124"/>
      <c r="U93" s="76"/>
      <c r="V93" s="76"/>
      <c r="W93" s="76"/>
      <c r="X93" s="76"/>
      <c r="Y93" s="76"/>
      <c r="Z93" s="57"/>
    </row>
    <row r="94" spans="2:26" ht="13.5" customHeight="1" x14ac:dyDescent="0.15">
      <c r="B94" s="150" t="s">
        <v>114</v>
      </c>
      <c r="C94" s="150"/>
      <c r="D94" s="150"/>
      <c r="E94" s="150"/>
      <c r="F94" s="150"/>
      <c r="G94" s="150"/>
      <c r="H94" s="150"/>
      <c r="I94" s="150"/>
      <c r="J94" s="150"/>
      <c r="K94" s="150"/>
      <c r="L94" s="150"/>
      <c r="M94" s="150"/>
      <c r="N94" s="150"/>
      <c r="O94" s="150"/>
      <c r="P94" s="150"/>
      <c r="Q94" s="150"/>
      <c r="R94" s="150"/>
      <c r="S94" s="150"/>
      <c r="T94" s="150"/>
      <c r="U94" s="150"/>
      <c r="V94" s="150"/>
      <c r="W94" s="150"/>
      <c r="X94" s="150"/>
      <c r="Y94" s="57"/>
      <c r="Z94" s="57"/>
    </row>
    <row r="95" spans="2:26" x14ac:dyDescent="0.15">
      <c r="B95" s="65"/>
      <c r="C95" s="65"/>
      <c r="D95" s="65"/>
      <c r="E95" s="65"/>
      <c r="F95" s="65"/>
      <c r="G95" s="65"/>
      <c r="H95" s="65"/>
      <c r="I95" s="65"/>
      <c r="J95" s="65"/>
      <c r="K95" s="65"/>
      <c r="L95" s="65"/>
      <c r="M95" s="65"/>
      <c r="N95" s="65"/>
      <c r="O95" s="65"/>
      <c r="P95" s="65"/>
      <c r="Q95" s="65"/>
      <c r="R95" s="65"/>
      <c r="S95" s="65"/>
      <c r="T95" s="65"/>
      <c r="U95" s="65"/>
      <c r="V95" s="65"/>
      <c r="W95" s="65"/>
      <c r="X95" s="65"/>
      <c r="Y95" s="57"/>
      <c r="Z95" s="57"/>
    </row>
    <row r="96" spans="2:26" x14ac:dyDescent="0.15">
      <c r="B96" s="65"/>
      <c r="C96" s="65"/>
      <c r="D96" s="65"/>
      <c r="E96" s="65"/>
      <c r="F96" s="65"/>
      <c r="G96" s="65"/>
      <c r="H96" s="65"/>
      <c r="I96" s="65"/>
      <c r="J96" s="65"/>
      <c r="K96" s="65"/>
      <c r="L96" s="65"/>
      <c r="M96" s="65"/>
      <c r="N96" s="65"/>
      <c r="O96" s="65"/>
      <c r="P96" s="65"/>
      <c r="Q96" s="65"/>
      <c r="R96" s="65"/>
      <c r="S96" s="65"/>
      <c r="T96" s="65"/>
      <c r="U96" s="65"/>
      <c r="V96" s="65"/>
      <c r="W96" s="65"/>
      <c r="X96" s="65"/>
    </row>
  </sheetData>
  <mergeCells count="317">
    <mergeCell ref="U84:X84"/>
    <mergeCell ref="E82:L82"/>
    <mergeCell ref="Q82:T82"/>
    <mergeCell ref="M82:P82"/>
    <mergeCell ref="J6:U6"/>
    <mergeCell ref="M79:P79"/>
    <mergeCell ref="M80:P80"/>
    <mergeCell ref="D81:L81"/>
    <mergeCell ref="E76:L76"/>
    <mergeCell ref="M76:P76"/>
    <mergeCell ref="Q76:T76"/>
    <mergeCell ref="U76:X76"/>
    <mergeCell ref="E77:L77"/>
    <mergeCell ref="M77:P77"/>
    <mergeCell ref="Q77:T77"/>
    <mergeCell ref="U77:X77"/>
    <mergeCell ref="E73:L73"/>
    <mergeCell ref="M73:P73"/>
    <mergeCell ref="Q73:T73"/>
    <mergeCell ref="U73:X73"/>
    <mergeCell ref="E74:L74"/>
    <mergeCell ref="M74:P74"/>
    <mergeCell ref="Q74:T74"/>
    <mergeCell ref="U74:X74"/>
    <mergeCell ref="E75:L75"/>
    <mergeCell ref="E68:L68"/>
    <mergeCell ref="M68:P68"/>
    <mergeCell ref="Q68:T68"/>
    <mergeCell ref="U68:X68"/>
    <mergeCell ref="E69:L69"/>
    <mergeCell ref="M69:P69"/>
    <mergeCell ref="Q69:T69"/>
    <mergeCell ref="U69:X69"/>
    <mergeCell ref="M75:P75"/>
    <mergeCell ref="Q75:T75"/>
    <mergeCell ref="U75:X75"/>
    <mergeCell ref="E70:L70"/>
    <mergeCell ref="M70:P70"/>
    <mergeCell ref="Q70:T70"/>
    <mergeCell ref="U70:X70"/>
    <mergeCell ref="E71:L71"/>
    <mergeCell ref="M71:P71"/>
    <mergeCell ref="Q71:T71"/>
    <mergeCell ref="U71:X71"/>
    <mergeCell ref="E72:L72"/>
    <mergeCell ref="M72:P72"/>
    <mergeCell ref="Q72:T72"/>
    <mergeCell ref="U72:X72"/>
    <mergeCell ref="E65:L65"/>
    <mergeCell ref="M65:P65"/>
    <mergeCell ref="Q65:T65"/>
    <mergeCell ref="U65:X65"/>
    <mergeCell ref="E66:L66"/>
    <mergeCell ref="M66:P66"/>
    <mergeCell ref="Q66:T66"/>
    <mergeCell ref="U66:X66"/>
    <mergeCell ref="E67:L67"/>
    <mergeCell ref="M67:P67"/>
    <mergeCell ref="Q67:T67"/>
    <mergeCell ref="U67:X67"/>
    <mergeCell ref="M62:P62"/>
    <mergeCell ref="Q62:T62"/>
    <mergeCell ref="U62:X62"/>
    <mergeCell ref="E63:L63"/>
    <mergeCell ref="M63:P63"/>
    <mergeCell ref="Q63:T63"/>
    <mergeCell ref="U63:X63"/>
    <mergeCell ref="E64:L64"/>
    <mergeCell ref="M64:P64"/>
    <mergeCell ref="Q64:T64"/>
    <mergeCell ref="U64:X64"/>
    <mergeCell ref="E61:L61"/>
    <mergeCell ref="M61:P61"/>
    <mergeCell ref="Q61:T61"/>
    <mergeCell ref="U61:X61"/>
    <mergeCell ref="E57:L57"/>
    <mergeCell ref="M57:P57"/>
    <mergeCell ref="Q57:T57"/>
    <mergeCell ref="U57:X57"/>
    <mergeCell ref="D53:L53"/>
    <mergeCell ref="M53:P53"/>
    <mergeCell ref="Q53:T53"/>
    <mergeCell ref="U53:X53"/>
    <mergeCell ref="E54:L54"/>
    <mergeCell ref="M54:P54"/>
    <mergeCell ref="E55:L55"/>
    <mergeCell ref="M55:P55"/>
    <mergeCell ref="E60:L60"/>
    <mergeCell ref="M60:P60"/>
    <mergeCell ref="Q60:T60"/>
    <mergeCell ref="U60:X60"/>
    <mergeCell ref="Q54:T54"/>
    <mergeCell ref="U54:X54"/>
    <mergeCell ref="Q55:T55"/>
    <mergeCell ref="U55:X55"/>
    <mergeCell ref="M52:P52"/>
    <mergeCell ref="Q52:T52"/>
    <mergeCell ref="U52:X52"/>
    <mergeCell ref="D51:L51"/>
    <mergeCell ref="D52:L52"/>
    <mergeCell ref="E44:L44"/>
    <mergeCell ref="M44:P44"/>
    <mergeCell ref="Q44:T44"/>
    <mergeCell ref="Q45:T45"/>
    <mergeCell ref="U45:X45"/>
    <mergeCell ref="U44:X44"/>
    <mergeCell ref="M49:P49"/>
    <mergeCell ref="Q49:T49"/>
    <mergeCell ref="U49:X49"/>
    <mergeCell ref="E50:L50"/>
    <mergeCell ref="M50:P50"/>
    <mergeCell ref="Q50:T50"/>
    <mergeCell ref="U50:X50"/>
    <mergeCell ref="E49:L49"/>
    <mergeCell ref="Q14:T14"/>
    <mergeCell ref="D18:L18"/>
    <mergeCell ref="E43:L43"/>
    <mergeCell ref="M43:P43"/>
    <mergeCell ref="Q43:T43"/>
    <mergeCell ref="U43:X43"/>
    <mergeCell ref="E42:L42"/>
    <mergeCell ref="M51:P51"/>
    <mergeCell ref="Q51:T51"/>
    <mergeCell ref="U51:X51"/>
    <mergeCell ref="D22:L22"/>
    <mergeCell ref="M22:P22"/>
    <mergeCell ref="Q22:T22"/>
    <mergeCell ref="U22:X22"/>
    <mergeCell ref="D17:L17"/>
    <mergeCell ref="M17:P17"/>
    <mergeCell ref="U17:X17"/>
    <mergeCell ref="Q18:T18"/>
    <mergeCell ref="U18:X18"/>
    <mergeCell ref="U20:X20"/>
    <mergeCell ref="D21:L21"/>
    <mergeCell ref="M21:P21"/>
    <mergeCell ref="Q21:T21"/>
    <mergeCell ref="U21:X21"/>
    <mergeCell ref="B94:X94"/>
    <mergeCell ref="E59:L59"/>
    <mergeCell ref="M59:P59"/>
    <mergeCell ref="D91:L91"/>
    <mergeCell ref="M91:P91"/>
    <mergeCell ref="Q91:T91"/>
    <mergeCell ref="U91:X91"/>
    <mergeCell ref="M92:P92"/>
    <mergeCell ref="Q92:T92"/>
    <mergeCell ref="U92:X92"/>
    <mergeCell ref="D92:L92"/>
    <mergeCell ref="B83:L83"/>
    <mergeCell ref="M83:P83"/>
    <mergeCell ref="Q83:T83"/>
    <mergeCell ref="U83:X83"/>
    <mergeCell ref="D90:L90"/>
    <mergeCell ref="M90:P90"/>
    <mergeCell ref="Q90:T90"/>
    <mergeCell ref="U90:X90"/>
    <mergeCell ref="E79:L79"/>
    <mergeCell ref="D80:L80"/>
    <mergeCell ref="M78:P78"/>
    <mergeCell ref="Q78:T78"/>
    <mergeCell ref="E62:L62"/>
    <mergeCell ref="U78:X78"/>
    <mergeCell ref="E78:L78"/>
    <mergeCell ref="Q79:T79"/>
    <mergeCell ref="U79:X79"/>
    <mergeCell ref="Q80:T80"/>
    <mergeCell ref="U80:X80"/>
    <mergeCell ref="E41:L41"/>
    <mergeCell ref="M58:P58"/>
    <mergeCell ref="Q58:T58"/>
    <mergeCell ref="U58:X58"/>
    <mergeCell ref="D58:L58"/>
    <mergeCell ref="Q59:T59"/>
    <mergeCell ref="E56:L56"/>
    <mergeCell ref="M56:P56"/>
    <mergeCell ref="Q56:T56"/>
    <mergeCell ref="U56:X56"/>
    <mergeCell ref="M48:P48"/>
    <mergeCell ref="Q48:T48"/>
    <mergeCell ref="U48:X48"/>
    <mergeCell ref="E48:L48"/>
    <mergeCell ref="M41:P41"/>
    <mergeCell ref="Q41:T41"/>
    <mergeCell ref="U41:X41"/>
    <mergeCell ref="M45:P45"/>
    <mergeCell ref="E38:L38"/>
    <mergeCell ref="M38:P38"/>
    <mergeCell ref="Q38:T38"/>
    <mergeCell ref="U38:X38"/>
    <mergeCell ref="E47:L47"/>
    <mergeCell ref="M47:P47"/>
    <mergeCell ref="Q47:T47"/>
    <mergeCell ref="U47:X47"/>
    <mergeCell ref="E45:L45"/>
    <mergeCell ref="M46:P46"/>
    <mergeCell ref="Q46:T46"/>
    <mergeCell ref="U46:X46"/>
    <mergeCell ref="E46:L46"/>
    <mergeCell ref="M42:P42"/>
    <mergeCell ref="Q42:T42"/>
    <mergeCell ref="E39:L39"/>
    <mergeCell ref="E40:L40"/>
    <mergeCell ref="M39:P39"/>
    <mergeCell ref="Q39:T39"/>
    <mergeCell ref="U39:X39"/>
    <mergeCell ref="M40:P40"/>
    <mergeCell ref="Q40:T40"/>
    <mergeCell ref="U40:X40"/>
    <mergeCell ref="U42:X42"/>
    <mergeCell ref="E33:L33"/>
    <mergeCell ref="M33:P33"/>
    <mergeCell ref="Q33:T33"/>
    <mergeCell ref="U33:X33"/>
    <mergeCell ref="E36:L36"/>
    <mergeCell ref="M36:P36"/>
    <mergeCell ref="Q36:T36"/>
    <mergeCell ref="U36:X36"/>
    <mergeCell ref="E37:L37"/>
    <mergeCell ref="M37:P37"/>
    <mergeCell ref="Q37:T37"/>
    <mergeCell ref="U37:X37"/>
    <mergeCell ref="M29:P29"/>
    <mergeCell ref="Q29:T29"/>
    <mergeCell ref="U29:X29"/>
    <mergeCell ref="M34:P34"/>
    <mergeCell ref="Q34:T34"/>
    <mergeCell ref="U34:X34"/>
    <mergeCell ref="D34:L34"/>
    <mergeCell ref="E35:L35"/>
    <mergeCell ref="M35:P35"/>
    <mergeCell ref="Q35:T35"/>
    <mergeCell ref="U35:X35"/>
    <mergeCell ref="D29:L29"/>
    <mergeCell ref="D30:L30"/>
    <mergeCell ref="M30:P30"/>
    <mergeCell ref="Q30:T30"/>
    <mergeCell ref="U30:X30"/>
    <mergeCell ref="E31:L31"/>
    <mergeCell ref="M31:P31"/>
    <mergeCell ref="Q31:T31"/>
    <mergeCell ref="U31:X31"/>
    <mergeCell ref="M32:P32"/>
    <mergeCell ref="Q32:T32"/>
    <mergeCell ref="U32:X32"/>
    <mergeCell ref="E32:L32"/>
    <mergeCell ref="B27:L27"/>
    <mergeCell ref="B28:L28"/>
    <mergeCell ref="Q26:T26"/>
    <mergeCell ref="U26:X26"/>
    <mergeCell ref="D23:L23"/>
    <mergeCell ref="M23:P23"/>
    <mergeCell ref="Q23:T23"/>
    <mergeCell ref="D24:L24"/>
    <mergeCell ref="D25:L25"/>
    <mergeCell ref="M25:P25"/>
    <mergeCell ref="Q25:T25"/>
    <mergeCell ref="U25:X25"/>
    <mergeCell ref="D26:L26"/>
    <mergeCell ref="M24:P24"/>
    <mergeCell ref="M26:P26"/>
    <mergeCell ref="M27:P27"/>
    <mergeCell ref="Q27:T27"/>
    <mergeCell ref="U27:X27"/>
    <mergeCell ref="M28:P28"/>
    <mergeCell ref="Q28:T28"/>
    <mergeCell ref="U28:X28"/>
    <mergeCell ref="U24:X24"/>
    <mergeCell ref="U23:X23"/>
    <mergeCell ref="U59:X59"/>
    <mergeCell ref="D15:L15"/>
    <mergeCell ref="M15:P15"/>
    <mergeCell ref="Q15:T15"/>
    <mergeCell ref="B8:L8"/>
    <mergeCell ref="M8:P8"/>
    <mergeCell ref="Q8:T8"/>
    <mergeCell ref="U8:X8"/>
    <mergeCell ref="M7:X7"/>
    <mergeCell ref="D9:L9"/>
    <mergeCell ref="M9:P9"/>
    <mergeCell ref="Q9:T9"/>
    <mergeCell ref="U9:X9"/>
    <mergeCell ref="M19:P19"/>
    <mergeCell ref="Q17:T17"/>
    <mergeCell ref="U19:X19"/>
    <mergeCell ref="D20:L20"/>
    <mergeCell ref="M10:P10"/>
    <mergeCell ref="Q10:T10"/>
    <mergeCell ref="U10:X10"/>
    <mergeCell ref="D12:L12"/>
    <mergeCell ref="M12:P12"/>
    <mergeCell ref="Q12:T12"/>
    <mergeCell ref="U12:X12"/>
    <mergeCell ref="M20:P20"/>
    <mergeCell ref="Q20:T20"/>
    <mergeCell ref="D10:L10"/>
    <mergeCell ref="Q24:T24"/>
    <mergeCell ref="M18:P18"/>
    <mergeCell ref="D19:L19"/>
    <mergeCell ref="D14:L14"/>
    <mergeCell ref="M14:P14"/>
    <mergeCell ref="B5:X5"/>
    <mergeCell ref="B6:E6"/>
    <mergeCell ref="B7:L7"/>
    <mergeCell ref="D13:L13"/>
    <mergeCell ref="M13:P13"/>
    <mergeCell ref="U13:X13"/>
    <mergeCell ref="D11:L11"/>
    <mergeCell ref="M11:P11"/>
    <mergeCell ref="U11:X11"/>
    <mergeCell ref="Q11:T11"/>
    <mergeCell ref="U14:X14"/>
    <mergeCell ref="U15:X15"/>
    <mergeCell ref="D16:L16"/>
    <mergeCell ref="M16:P16"/>
    <mergeCell ref="Q16:T16"/>
    <mergeCell ref="U16:X16"/>
  </mergeCells>
  <phoneticPr fontId="1"/>
  <printOptions horizontalCentered="1"/>
  <pageMargins left="0.70866141732283472" right="0.70866141732283472" top="0.35433070866141736" bottom="0.39370078740157483" header="0.31496062992125984" footer="0.31496062992125984"/>
  <pageSetup paperSize="9" scale="83" orientation="portrait" horizontalDpi="4294967294" verticalDpi="0" r:id="rId1"/>
  <rowBreaks count="1" manualBreakCount="1">
    <brk id="5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8"/>
  <sheetViews>
    <sheetView topLeftCell="A2" zoomScaleNormal="100" workbookViewId="0">
      <pane xSplit="5" ySplit="4" topLeftCell="F7" activePane="bottomRight" state="frozen"/>
      <selection activeCell="A2" sqref="A2"/>
      <selection pane="topRight" activeCell="F2" sqref="F2"/>
      <selection pane="bottomLeft" activeCell="A6" sqref="A6"/>
      <selection pane="bottomRight" activeCell="A3" sqref="A3"/>
    </sheetView>
  </sheetViews>
  <sheetFormatPr defaultRowHeight="13.5" x14ac:dyDescent="0.15"/>
  <cols>
    <col min="1" max="1" width="3.28515625" customWidth="1"/>
    <col min="2" max="2" width="13.85546875" style="2" bestFit="1" customWidth="1"/>
    <col min="3" max="3" width="11" style="1" bestFit="1" customWidth="1"/>
    <col min="4" max="4" width="11" style="26" bestFit="1" customWidth="1"/>
    <col min="5" max="6" width="8.85546875" style="1" bestFit="1" customWidth="1"/>
    <col min="7" max="7" width="9.140625" style="1" bestFit="1" customWidth="1"/>
    <col min="8" max="8" width="8" style="1" bestFit="1" customWidth="1"/>
    <col min="9" max="9" width="8.140625" style="1" bestFit="1" customWidth="1"/>
    <col min="10" max="10" width="8" style="1" bestFit="1" customWidth="1"/>
    <col min="11" max="11" width="9" bestFit="1" customWidth="1"/>
    <col min="12" max="12" width="8.5703125" bestFit="1" customWidth="1"/>
    <col min="13" max="13" width="11" bestFit="1" customWidth="1"/>
    <col min="14" max="14" width="8.42578125" customWidth="1"/>
    <col min="15" max="15" width="8.5703125" bestFit="1" customWidth="1"/>
    <col min="16" max="16" width="9.42578125" bestFit="1" customWidth="1"/>
    <col min="17" max="17" width="8.7109375" customWidth="1"/>
    <col min="18" max="19" width="9.140625" bestFit="1" customWidth="1"/>
    <col min="20" max="20" width="3" customWidth="1"/>
  </cols>
  <sheetData>
    <row r="2" spans="1:21" ht="18.75" customHeight="1" x14ac:dyDescent="0.15">
      <c r="A2" s="247" t="s">
        <v>127</v>
      </c>
      <c r="B2" s="247"/>
      <c r="C2" s="247"/>
      <c r="D2" s="247"/>
      <c r="E2" s="247"/>
      <c r="F2" s="247"/>
      <c r="G2" s="247"/>
      <c r="H2" s="247"/>
      <c r="I2" s="247"/>
      <c r="J2" s="247"/>
      <c r="K2" s="247"/>
      <c r="L2" s="247"/>
      <c r="M2" s="247"/>
      <c r="N2" s="247"/>
      <c r="O2" s="247"/>
      <c r="P2" s="247"/>
      <c r="Q2" s="247"/>
      <c r="R2" s="247"/>
      <c r="S2" s="247"/>
    </row>
    <row r="3" spans="1:21" ht="18" customHeight="1" thickBot="1" x14ac:dyDescent="0.2">
      <c r="R3" s="248" t="s">
        <v>70</v>
      </c>
      <c r="S3" s="248"/>
    </row>
    <row r="4" spans="1:21" ht="18" customHeight="1" thickBot="1" x14ac:dyDescent="0.2">
      <c r="A4" s="249" t="s">
        <v>73</v>
      </c>
      <c r="B4" s="249"/>
      <c r="C4" s="251" t="s">
        <v>115</v>
      </c>
      <c r="D4" s="253" t="s">
        <v>117</v>
      </c>
      <c r="E4" s="254"/>
      <c r="F4" s="254"/>
      <c r="G4" s="254"/>
      <c r="H4" s="254"/>
      <c r="I4" s="254"/>
      <c r="J4" s="254"/>
      <c r="K4" s="254"/>
      <c r="L4" s="254"/>
      <c r="M4" s="254"/>
      <c r="N4" s="254"/>
      <c r="O4" s="254"/>
      <c r="P4" s="254"/>
      <c r="Q4" s="254"/>
      <c r="R4" s="254"/>
      <c r="S4" s="255"/>
    </row>
    <row r="5" spans="1:21" ht="73.5" customHeight="1" thickBot="1" x14ac:dyDescent="0.2">
      <c r="A5" s="250"/>
      <c r="B5" s="250"/>
      <c r="C5" s="252"/>
      <c r="D5" s="27" t="s">
        <v>75</v>
      </c>
      <c r="E5" s="8" t="s">
        <v>76</v>
      </c>
      <c r="F5" s="9" t="s">
        <v>126</v>
      </c>
      <c r="G5" s="9" t="s">
        <v>77</v>
      </c>
      <c r="H5" s="9" t="s">
        <v>78</v>
      </c>
      <c r="I5" s="9" t="s">
        <v>79</v>
      </c>
      <c r="J5" s="9" t="s">
        <v>123</v>
      </c>
      <c r="K5" s="10" t="s">
        <v>80</v>
      </c>
      <c r="L5" s="10" t="s">
        <v>108</v>
      </c>
      <c r="M5" s="10" t="s">
        <v>106</v>
      </c>
      <c r="N5" s="10" t="s">
        <v>118</v>
      </c>
      <c r="O5" s="10" t="s">
        <v>107</v>
      </c>
      <c r="P5" s="10" t="s">
        <v>120</v>
      </c>
      <c r="Q5" s="10" t="s">
        <v>122</v>
      </c>
      <c r="R5" s="10" t="s">
        <v>81</v>
      </c>
      <c r="S5" s="11" t="s">
        <v>121</v>
      </c>
      <c r="T5" s="3"/>
      <c r="U5" s="3"/>
    </row>
    <row r="6" spans="1:21" x14ac:dyDescent="0.15">
      <c r="A6" s="25" t="s">
        <v>82</v>
      </c>
      <c r="B6" s="4"/>
      <c r="C6" s="13"/>
      <c r="D6" s="130"/>
      <c r="E6" s="131"/>
      <c r="F6" s="132"/>
      <c r="G6" s="132"/>
      <c r="H6" s="132"/>
      <c r="I6" s="127"/>
      <c r="J6" s="127"/>
      <c r="K6" s="127"/>
      <c r="L6" s="127"/>
      <c r="M6" s="127"/>
      <c r="N6" s="127"/>
      <c r="O6" s="127"/>
      <c r="P6" s="127"/>
      <c r="Q6" s="127"/>
      <c r="R6" s="133"/>
      <c r="S6" s="134"/>
    </row>
    <row r="7" spans="1:21" x14ac:dyDescent="0.15">
      <c r="A7" s="20"/>
      <c r="B7" s="92" t="s">
        <v>83</v>
      </c>
      <c r="C7" s="30">
        <f>SUM(D7:S7)</f>
        <v>2136000</v>
      </c>
      <c r="D7" s="31">
        <v>140000</v>
      </c>
      <c r="E7" s="32"/>
      <c r="F7" s="33"/>
      <c r="G7" s="33"/>
      <c r="H7" s="33"/>
      <c r="I7" s="34"/>
      <c r="J7" s="34"/>
      <c r="K7" s="34"/>
      <c r="L7" s="34"/>
      <c r="M7" s="34">
        <v>1996000</v>
      </c>
      <c r="N7" s="34"/>
      <c r="O7" s="34"/>
      <c r="P7" s="34"/>
      <c r="Q7" s="34"/>
      <c r="R7" s="93"/>
      <c r="S7" s="94"/>
    </row>
    <row r="8" spans="1:21" ht="14.25" thickBot="1" x14ac:dyDescent="0.2">
      <c r="A8" s="20"/>
      <c r="B8" s="92" t="s">
        <v>84</v>
      </c>
      <c r="C8" s="30">
        <f>SUM(D8:S8)</f>
        <v>8000</v>
      </c>
      <c r="D8" s="31">
        <v>1000</v>
      </c>
      <c r="E8" s="32"/>
      <c r="F8" s="33"/>
      <c r="G8" s="33"/>
      <c r="H8" s="33"/>
      <c r="I8" s="34"/>
      <c r="J8" s="34"/>
      <c r="K8" s="34"/>
      <c r="L8" s="34"/>
      <c r="M8" s="34">
        <v>7000</v>
      </c>
      <c r="N8" s="34"/>
      <c r="O8" s="34"/>
      <c r="P8" s="34"/>
      <c r="Q8" s="34"/>
      <c r="R8" s="93"/>
      <c r="S8" s="94"/>
    </row>
    <row r="9" spans="1:21" ht="14.25" thickBot="1" x14ac:dyDescent="0.2">
      <c r="A9" s="24"/>
      <c r="B9" s="12" t="s">
        <v>85</v>
      </c>
      <c r="C9" s="14">
        <f t="shared" ref="C9:S9" si="0">SUBTOTAL(9,C7:C8)</f>
        <v>2144000</v>
      </c>
      <c r="D9" s="28">
        <f t="shared" si="0"/>
        <v>141000</v>
      </c>
      <c r="E9" s="15">
        <f t="shared" si="0"/>
        <v>0</v>
      </c>
      <c r="F9" s="16">
        <f t="shared" si="0"/>
        <v>0</v>
      </c>
      <c r="G9" s="16">
        <f t="shared" si="0"/>
        <v>0</v>
      </c>
      <c r="H9" s="16">
        <f t="shared" si="0"/>
        <v>0</v>
      </c>
      <c r="I9" s="16">
        <f t="shared" si="0"/>
        <v>0</v>
      </c>
      <c r="J9" s="16">
        <f t="shared" si="0"/>
        <v>0</v>
      </c>
      <c r="K9" s="16">
        <f t="shared" si="0"/>
        <v>0</v>
      </c>
      <c r="L9" s="16">
        <f t="shared" si="0"/>
        <v>0</v>
      </c>
      <c r="M9" s="16">
        <f>SUBTOTAL(9,M7:M8)</f>
        <v>2003000</v>
      </c>
      <c r="N9" s="16">
        <f>SUBTOTAL(9,N7:N8)</f>
        <v>0</v>
      </c>
      <c r="O9" s="16">
        <f t="shared" si="0"/>
        <v>0</v>
      </c>
      <c r="P9" s="16">
        <f t="shared" si="0"/>
        <v>0</v>
      </c>
      <c r="Q9" s="16">
        <f t="shared" si="0"/>
        <v>0</v>
      </c>
      <c r="R9" s="95">
        <f t="shared" si="0"/>
        <v>0</v>
      </c>
      <c r="S9" s="96">
        <f t="shared" si="0"/>
        <v>0</v>
      </c>
    </row>
    <row r="10" spans="1:21" x14ac:dyDescent="0.15">
      <c r="A10" s="21" t="s">
        <v>86</v>
      </c>
      <c r="B10" s="6"/>
      <c r="C10" s="18"/>
      <c r="D10" s="135"/>
      <c r="E10" s="136"/>
      <c r="F10" s="137"/>
      <c r="G10" s="137"/>
      <c r="H10" s="137"/>
      <c r="I10" s="127"/>
      <c r="J10" s="127"/>
      <c r="K10" s="127"/>
      <c r="L10" s="127"/>
      <c r="M10" s="127"/>
      <c r="N10" s="127"/>
      <c r="O10" s="127"/>
      <c r="P10" s="127"/>
      <c r="Q10" s="127"/>
      <c r="R10" s="133"/>
      <c r="S10" s="134"/>
    </row>
    <row r="11" spans="1:21" x14ac:dyDescent="0.15">
      <c r="A11" s="22"/>
      <c r="B11" s="92" t="s">
        <v>87</v>
      </c>
      <c r="C11" s="30">
        <f t="shared" ref="C11:C25" si="1">SUM(D11:S11)</f>
        <v>45000</v>
      </c>
      <c r="D11" s="31"/>
      <c r="E11" s="32"/>
      <c r="F11" s="33"/>
      <c r="G11" s="33"/>
      <c r="H11" s="33"/>
      <c r="I11" s="34">
        <v>45000</v>
      </c>
      <c r="J11" s="34"/>
      <c r="K11" s="34"/>
      <c r="L11" s="34"/>
      <c r="M11" s="34"/>
      <c r="N11" s="34"/>
      <c r="O11" s="34"/>
      <c r="P11" s="34"/>
      <c r="Q11" s="34"/>
      <c r="R11" s="93"/>
      <c r="S11" s="94"/>
    </row>
    <row r="12" spans="1:21" x14ac:dyDescent="0.15">
      <c r="A12" s="22"/>
      <c r="B12" s="92" t="s">
        <v>88</v>
      </c>
      <c r="C12" s="30">
        <f t="shared" si="1"/>
        <v>37000</v>
      </c>
      <c r="D12" s="31">
        <v>37000</v>
      </c>
      <c r="E12" s="32"/>
      <c r="F12" s="33"/>
      <c r="G12" s="33"/>
      <c r="H12" s="33"/>
      <c r="I12" s="34"/>
      <c r="J12" s="34"/>
      <c r="K12" s="34"/>
      <c r="L12" s="34"/>
      <c r="M12" s="34"/>
      <c r="N12" s="34"/>
      <c r="O12" s="34"/>
      <c r="P12" s="34"/>
      <c r="Q12" s="34"/>
      <c r="R12" s="93"/>
      <c r="S12" s="94"/>
    </row>
    <row r="13" spans="1:21" x14ac:dyDescent="0.15">
      <c r="A13" s="22"/>
      <c r="B13" s="92" t="s">
        <v>89</v>
      </c>
      <c r="C13" s="30">
        <f t="shared" si="1"/>
        <v>1010000</v>
      </c>
      <c r="D13" s="31"/>
      <c r="E13" s="32"/>
      <c r="F13" s="33">
        <v>20000</v>
      </c>
      <c r="G13" s="33">
        <v>60000</v>
      </c>
      <c r="H13" s="33">
        <v>20000</v>
      </c>
      <c r="I13" s="34"/>
      <c r="J13" s="34"/>
      <c r="K13" s="34"/>
      <c r="L13" s="34">
        <v>55000</v>
      </c>
      <c r="M13" s="34"/>
      <c r="N13" s="34">
        <v>72000</v>
      </c>
      <c r="O13" s="34">
        <v>160000</v>
      </c>
      <c r="P13" s="34">
        <v>271000</v>
      </c>
      <c r="Q13" s="34">
        <v>266000</v>
      </c>
      <c r="R13" s="93">
        <v>36000</v>
      </c>
      <c r="S13" s="94">
        <v>50000</v>
      </c>
    </row>
    <row r="14" spans="1:21" x14ac:dyDescent="0.15">
      <c r="A14" s="22"/>
      <c r="B14" s="92" t="s">
        <v>90</v>
      </c>
      <c r="C14" s="30">
        <f t="shared" si="1"/>
        <v>166000</v>
      </c>
      <c r="D14" s="31">
        <v>2000</v>
      </c>
      <c r="E14" s="32">
        <v>90000</v>
      </c>
      <c r="F14" s="33">
        <v>5000</v>
      </c>
      <c r="G14" s="33"/>
      <c r="H14" s="33">
        <v>5000</v>
      </c>
      <c r="I14" s="34"/>
      <c r="J14" s="34">
        <v>5000</v>
      </c>
      <c r="K14" s="34">
        <v>50000</v>
      </c>
      <c r="L14" s="34"/>
      <c r="M14" s="34"/>
      <c r="N14" s="34"/>
      <c r="O14" s="34"/>
      <c r="P14" s="34"/>
      <c r="Q14" s="34"/>
      <c r="R14" s="93">
        <v>4000</v>
      </c>
      <c r="S14" s="94">
        <v>5000</v>
      </c>
    </row>
    <row r="15" spans="1:21" x14ac:dyDescent="0.15">
      <c r="A15" s="22"/>
      <c r="B15" s="92" t="s">
        <v>91</v>
      </c>
      <c r="C15" s="30">
        <f t="shared" si="1"/>
        <v>128000</v>
      </c>
      <c r="D15" s="31">
        <v>0</v>
      </c>
      <c r="E15" s="32"/>
      <c r="F15" s="33">
        <v>48000</v>
      </c>
      <c r="G15" s="33">
        <v>50000</v>
      </c>
      <c r="H15" s="33">
        <v>9000</v>
      </c>
      <c r="I15" s="34"/>
      <c r="J15" s="34"/>
      <c r="K15" s="34"/>
      <c r="L15" s="34">
        <v>3000</v>
      </c>
      <c r="M15" s="34"/>
      <c r="N15" s="34">
        <v>2000</v>
      </c>
      <c r="O15" s="34"/>
      <c r="P15" s="34"/>
      <c r="Q15" s="34">
        <v>3000</v>
      </c>
      <c r="R15" s="93">
        <v>3000</v>
      </c>
      <c r="S15" s="94">
        <v>10000</v>
      </c>
    </row>
    <row r="16" spans="1:21" x14ac:dyDescent="0.15">
      <c r="A16" s="22"/>
      <c r="B16" s="92" t="s">
        <v>92</v>
      </c>
      <c r="C16" s="30">
        <f t="shared" si="1"/>
        <v>494000</v>
      </c>
      <c r="D16" s="31">
        <v>100000</v>
      </c>
      <c r="E16" s="32">
        <v>0</v>
      </c>
      <c r="F16" s="33">
        <v>11000</v>
      </c>
      <c r="G16" s="33"/>
      <c r="H16" s="33"/>
      <c r="I16" s="34"/>
      <c r="J16" s="34">
        <v>30000</v>
      </c>
      <c r="K16" s="34">
        <v>70000</v>
      </c>
      <c r="L16" s="34">
        <v>10000</v>
      </c>
      <c r="M16" s="34">
        <v>18000</v>
      </c>
      <c r="N16" s="34">
        <v>5000</v>
      </c>
      <c r="O16" s="34">
        <v>75000</v>
      </c>
      <c r="P16" s="34">
        <v>88000</v>
      </c>
      <c r="Q16" s="34">
        <v>30000</v>
      </c>
      <c r="R16" s="93">
        <v>5000</v>
      </c>
      <c r="S16" s="94">
        <v>52000</v>
      </c>
    </row>
    <row r="17" spans="1:22" x14ac:dyDescent="0.15">
      <c r="A17" s="22"/>
      <c r="B17" s="92" t="s">
        <v>93</v>
      </c>
      <c r="C17" s="30">
        <f t="shared" si="1"/>
        <v>497000</v>
      </c>
      <c r="D17" s="31">
        <v>280000</v>
      </c>
      <c r="E17" s="32">
        <v>5000</v>
      </c>
      <c r="F17" s="33">
        <v>15000</v>
      </c>
      <c r="G17" s="33"/>
      <c r="H17" s="33"/>
      <c r="I17" s="34">
        <v>2000</v>
      </c>
      <c r="J17" s="34"/>
      <c r="K17" s="34">
        <v>25000</v>
      </c>
      <c r="L17" s="34"/>
      <c r="M17" s="34">
        <v>142000</v>
      </c>
      <c r="N17" s="34"/>
      <c r="O17" s="34"/>
      <c r="P17" s="34"/>
      <c r="Q17" s="34"/>
      <c r="R17" s="93">
        <v>20000</v>
      </c>
      <c r="S17" s="94">
        <v>8000</v>
      </c>
    </row>
    <row r="18" spans="1:22" x14ac:dyDescent="0.15">
      <c r="A18" s="22"/>
      <c r="B18" s="92" t="s">
        <v>94</v>
      </c>
      <c r="C18" s="30">
        <f t="shared" si="1"/>
        <v>301000</v>
      </c>
      <c r="D18" s="31">
        <v>181000</v>
      </c>
      <c r="E18" s="32">
        <v>10000</v>
      </c>
      <c r="F18" s="33">
        <v>10000</v>
      </c>
      <c r="G18" s="33">
        <v>5000</v>
      </c>
      <c r="H18" s="33">
        <v>5000</v>
      </c>
      <c r="I18" s="34"/>
      <c r="J18" s="34"/>
      <c r="K18" s="34">
        <v>40000</v>
      </c>
      <c r="L18" s="34"/>
      <c r="M18" s="34">
        <v>40000</v>
      </c>
      <c r="N18" s="34"/>
      <c r="O18" s="34"/>
      <c r="P18" s="34"/>
      <c r="Q18" s="34"/>
      <c r="R18" s="93">
        <v>5000</v>
      </c>
      <c r="S18" s="94">
        <v>5000</v>
      </c>
    </row>
    <row r="19" spans="1:22" x14ac:dyDescent="0.15">
      <c r="A19" s="22"/>
      <c r="B19" s="92" t="s">
        <v>95</v>
      </c>
      <c r="C19" s="30">
        <f t="shared" si="1"/>
        <v>240000</v>
      </c>
      <c r="D19" s="31">
        <v>240000</v>
      </c>
      <c r="E19" s="32"/>
      <c r="F19" s="33"/>
      <c r="G19" s="33"/>
      <c r="H19" s="33"/>
      <c r="I19" s="34"/>
      <c r="J19" s="34"/>
      <c r="K19" s="34"/>
      <c r="L19" s="34"/>
      <c r="M19" s="34"/>
      <c r="N19" s="34"/>
      <c r="O19" s="34"/>
      <c r="P19" s="34"/>
      <c r="Q19" s="34"/>
      <c r="R19" s="93"/>
      <c r="S19" s="94"/>
    </row>
    <row r="20" spans="1:22" x14ac:dyDescent="0.15">
      <c r="A20" s="22"/>
      <c r="B20" s="92" t="s">
        <v>96</v>
      </c>
      <c r="C20" s="30">
        <f t="shared" si="1"/>
        <v>432000</v>
      </c>
      <c r="D20" s="31">
        <v>432000</v>
      </c>
      <c r="E20" s="32"/>
      <c r="F20" s="33"/>
      <c r="G20" s="33"/>
      <c r="H20" s="33"/>
      <c r="I20" s="34"/>
      <c r="J20" s="34"/>
      <c r="K20" s="34"/>
      <c r="L20" s="34"/>
      <c r="M20" s="34"/>
      <c r="N20" s="34"/>
      <c r="O20" s="34"/>
      <c r="P20" s="34"/>
      <c r="Q20" s="34"/>
      <c r="R20" s="93"/>
      <c r="S20" s="94"/>
    </row>
    <row r="21" spans="1:22" x14ac:dyDescent="0.15">
      <c r="A21" s="22"/>
      <c r="B21" s="92" t="s">
        <v>97</v>
      </c>
      <c r="C21" s="30">
        <f t="shared" si="1"/>
        <v>243000</v>
      </c>
      <c r="D21" s="31">
        <v>50000</v>
      </c>
      <c r="E21" s="32"/>
      <c r="F21" s="33">
        <v>20000</v>
      </c>
      <c r="G21" s="33"/>
      <c r="H21" s="33">
        <v>5000</v>
      </c>
      <c r="I21" s="34"/>
      <c r="J21" s="34"/>
      <c r="K21" s="34">
        <v>2000</v>
      </c>
      <c r="L21" s="34">
        <v>3000</v>
      </c>
      <c r="M21" s="34">
        <v>93000</v>
      </c>
      <c r="N21" s="34">
        <v>10000</v>
      </c>
      <c r="O21" s="34"/>
      <c r="P21" s="34"/>
      <c r="Q21" s="34">
        <v>20000</v>
      </c>
      <c r="R21" s="93">
        <v>20000</v>
      </c>
      <c r="S21" s="94">
        <v>20000</v>
      </c>
    </row>
    <row r="22" spans="1:22" x14ac:dyDescent="0.15">
      <c r="A22" s="22"/>
      <c r="B22" s="92" t="s">
        <v>98</v>
      </c>
      <c r="C22" s="30">
        <f t="shared" si="1"/>
        <v>48000</v>
      </c>
      <c r="D22" s="31">
        <v>0</v>
      </c>
      <c r="E22" s="32"/>
      <c r="F22" s="33">
        <v>20000</v>
      </c>
      <c r="G22" s="33">
        <v>15000</v>
      </c>
      <c r="H22" s="33"/>
      <c r="I22" s="34"/>
      <c r="J22" s="34"/>
      <c r="K22" s="34">
        <v>13000</v>
      </c>
      <c r="L22" s="34"/>
      <c r="M22" s="34"/>
      <c r="N22" s="34"/>
      <c r="O22" s="34"/>
      <c r="P22" s="34"/>
      <c r="Q22" s="34"/>
      <c r="R22" s="93"/>
      <c r="S22" s="94"/>
    </row>
    <row r="23" spans="1:22" x14ac:dyDescent="0.15">
      <c r="A23" s="22"/>
      <c r="B23" s="92" t="s">
        <v>119</v>
      </c>
      <c r="C23" s="30">
        <f t="shared" si="1"/>
        <v>40000</v>
      </c>
      <c r="D23" s="31">
        <v>1000</v>
      </c>
      <c r="E23" s="32"/>
      <c r="F23" s="33"/>
      <c r="G23" s="33"/>
      <c r="H23" s="33"/>
      <c r="I23" s="34"/>
      <c r="J23" s="34"/>
      <c r="K23" s="34"/>
      <c r="L23" s="34"/>
      <c r="M23" s="34">
        <v>39000</v>
      </c>
      <c r="N23" s="34"/>
      <c r="O23" s="34"/>
      <c r="P23" s="34"/>
      <c r="Q23" s="34"/>
      <c r="R23" s="93"/>
      <c r="S23" s="94"/>
    </row>
    <row r="24" spans="1:22" x14ac:dyDescent="0.15">
      <c r="A24" s="22"/>
      <c r="B24" s="92" t="s">
        <v>101</v>
      </c>
      <c r="C24" s="30">
        <f t="shared" si="1"/>
        <v>0</v>
      </c>
      <c r="D24" s="31">
        <v>0</v>
      </c>
      <c r="E24" s="32"/>
      <c r="F24" s="33"/>
      <c r="G24" s="33"/>
      <c r="H24" s="33"/>
      <c r="I24" s="34"/>
      <c r="J24" s="34"/>
      <c r="K24" s="34"/>
      <c r="L24" s="34"/>
      <c r="M24" s="34"/>
      <c r="N24" s="34"/>
      <c r="O24" s="34"/>
      <c r="P24" s="34"/>
      <c r="Q24" s="34"/>
      <c r="R24" s="34"/>
      <c r="S24" s="35"/>
    </row>
    <row r="25" spans="1:22" ht="14.25" thickBot="1" x14ac:dyDescent="0.2">
      <c r="A25" s="22"/>
      <c r="B25" s="101" t="s">
        <v>102</v>
      </c>
      <c r="C25" s="102">
        <f t="shared" si="1"/>
        <v>15000</v>
      </c>
      <c r="D25" s="138">
        <v>10000</v>
      </c>
      <c r="E25" s="139"/>
      <c r="F25" s="140"/>
      <c r="G25" s="140"/>
      <c r="H25" s="140"/>
      <c r="I25" s="141"/>
      <c r="J25" s="141">
        <v>5000</v>
      </c>
      <c r="K25" s="141"/>
      <c r="L25" s="141"/>
      <c r="M25" s="141"/>
      <c r="N25" s="141"/>
      <c r="O25" s="141"/>
      <c r="P25" s="141"/>
      <c r="Q25" s="141"/>
      <c r="R25" s="141"/>
      <c r="S25" s="142"/>
    </row>
    <row r="26" spans="1:22" ht="14.25" thickBot="1" x14ac:dyDescent="0.2">
      <c r="A26" s="23"/>
      <c r="B26" s="12" t="s">
        <v>103</v>
      </c>
      <c r="C26" s="14">
        <f t="shared" ref="C26:S26" si="2">SUBTOTAL(9,C11:C25)</f>
        <v>3696000</v>
      </c>
      <c r="D26" s="28">
        <f t="shared" si="2"/>
        <v>1333000</v>
      </c>
      <c r="E26" s="15">
        <f t="shared" si="2"/>
        <v>105000</v>
      </c>
      <c r="F26" s="16">
        <f t="shared" si="2"/>
        <v>149000</v>
      </c>
      <c r="G26" s="16">
        <f t="shared" si="2"/>
        <v>130000</v>
      </c>
      <c r="H26" s="16">
        <f t="shared" si="2"/>
        <v>44000</v>
      </c>
      <c r="I26" s="16">
        <f t="shared" si="2"/>
        <v>47000</v>
      </c>
      <c r="J26" s="16">
        <f t="shared" si="2"/>
        <v>40000</v>
      </c>
      <c r="K26" s="16">
        <f t="shared" si="2"/>
        <v>200000</v>
      </c>
      <c r="L26" s="16">
        <f t="shared" si="2"/>
        <v>71000</v>
      </c>
      <c r="M26" s="16">
        <f>SUBTOTAL(9,M11:M25)</f>
        <v>332000</v>
      </c>
      <c r="N26" s="16">
        <f>SUBTOTAL(9,N11:N25)</f>
        <v>89000</v>
      </c>
      <c r="O26" s="16">
        <f t="shared" si="2"/>
        <v>235000</v>
      </c>
      <c r="P26" s="16">
        <f t="shared" si="2"/>
        <v>359000</v>
      </c>
      <c r="Q26" s="16">
        <f t="shared" si="2"/>
        <v>319000</v>
      </c>
      <c r="R26" s="16">
        <f t="shared" si="2"/>
        <v>93000</v>
      </c>
      <c r="S26" s="17">
        <f t="shared" si="2"/>
        <v>150000</v>
      </c>
    </row>
    <row r="27" spans="1:22" ht="14.25" thickBot="1" x14ac:dyDescent="0.2">
      <c r="A27" s="7" t="s">
        <v>116</v>
      </c>
      <c r="B27" s="5"/>
      <c r="C27" s="19">
        <f>SUBTOTAL(9,C6:C26)</f>
        <v>5840000</v>
      </c>
      <c r="D27" s="28">
        <f t="shared" ref="D27:S27" si="3">SUBTOTAL(9,D6:D26)</f>
        <v>1474000</v>
      </c>
      <c r="E27" s="15">
        <f t="shared" si="3"/>
        <v>105000</v>
      </c>
      <c r="F27" s="16">
        <f t="shared" si="3"/>
        <v>149000</v>
      </c>
      <c r="G27" s="16">
        <f t="shared" si="3"/>
        <v>130000</v>
      </c>
      <c r="H27" s="16">
        <f t="shared" si="3"/>
        <v>44000</v>
      </c>
      <c r="I27" s="16">
        <f t="shared" si="3"/>
        <v>47000</v>
      </c>
      <c r="J27" s="16">
        <f t="shared" si="3"/>
        <v>40000</v>
      </c>
      <c r="K27" s="16">
        <f t="shared" si="3"/>
        <v>200000</v>
      </c>
      <c r="L27" s="16">
        <f t="shared" si="3"/>
        <v>71000</v>
      </c>
      <c r="M27" s="16">
        <f>SUBTOTAL(9,M6:M26)</f>
        <v>2335000</v>
      </c>
      <c r="N27" s="16">
        <f>SUBTOTAL(9,N6:N26)</f>
        <v>89000</v>
      </c>
      <c r="O27" s="16">
        <f t="shared" si="3"/>
        <v>235000</v>
      </c>
      <c r="P27" s="16">
        <f t="shared" si="3"/>
        <v>359000</v>
      </c>
      <c r="Q27" s="16">
        <f t="shared" si="3"/>
        <v>319000</v>
      </c>
      <c r="R27" s="16">
        <f t="shared" si="3"/>
        <v>93000</v>
      </c>
      <c r="S27" s="17">
        <f t="shared" si="3"/>
        <v>150000</v>
      </c>
    </row>
    <row r="28" spans="1:22" x14ac:dyDescent="0.15">
      <c r="A28" s="25"/>
      <c r="B28" s="88" t="s">
        <v>90</v>
      </c>
      <c r="C28" s="40">
        <v>1000</v>
      </c>
      <c r="D28" s="41"/>
      <c r="E28" s="42"/>
      <c r="F28" s="42"/>
      <c r="G28" s="42"/>
      <c r="H28" s="42"/>
      <c r="I28" s="244"/>
      <c r="J28" s="244"/>
      <c r="K28" s="128"/>
      <c r="L28" s="128"/>
      <c r="M28" s="128"/>
      <c r="N28" s="42"/>
      <c r="O28" s="128"/>
      <c r="P28" s="42"/>
      <c r="Q28" s="42"/>
      <c r="R28" s="128"/>
      <c r="S28" s="143"/>
      <c r="T28" s="43"/>
      <c r="U28" s="43"/>
      <c r="V28" s="43"/>
    </row>
    <row r="29" spans="1:22" x14ac:dyDescent="0.15">
      <c r="A29" s="21"/>
      <c r="B29" s="103" t="s">
        <v>91</v>
      </c>
      <c r="C29" s="29">
        <v>0</v>
      </c>
      <c r="D29" s="39"/>
      <c r="E29" s="44"/>
      <c r="F29" s="44"/>
      <c r="G29" s="44"/>
      <c r="H29" s="44"/>
      <c r="I29" s="44"/>
      <c r="J29" s="44"/>
      <c r="K29" s="44"/>
      <c r="L29" s="44"/>
      <c r="M29" s="44"/>
      <c r="N29" s="44"/>
      <c r="O29" s="44"/>
      <c r="P29" s="44"/>
      <c r="Q29" s="44"/>
      <c r="R29" s="104"/>
      <c r="S29" s="143"/>
      <c r="T29" s="43"/>
      <c r="U29" s="43"/>
      <c r="V29" s="43"/>
    </row>
    <row r="30" spans="1:22" x14ac:dyDescent="0.15">
      <c r="A30" s="125"/>
      <c r="B30" s="89" t="s">
        <v>92</v>
      </c>
      <c r="C30" s="29">
        <v>10000</v>
      </c>
      <c r="D30" s="39"/>
      <c r="E30" s="44"/>
      <c r="F30" s="44"/>
      <c r="G30" s="44"/>
      <c r="H30" s="44"/>
      <c r="I30" s="44"/>
      <c r="J30" s="44"/>
      <c r="K30" s="44"/>
      <c r="L30" s="44"/>
      <c r="M30" s="44"/>
      <c r="N30" s="44"/>
      <c r="O30" s="44"/>
      <c r="P30" s="44"/>
      <c r="Q30" s="44"/>
      <c r="R30" s="104"/>
      <c r="S30" s="143"/>
      <c r="T30" s="43"/>
      <c r="U30" s="43"/>
      <c r="V30" s="43"/>
    </row>
    <row r="31" spans="1:22" x14ac:dyDescent="0.15">
      <c r="A31" s="21"/>
      <c r="B31" s="90" t="s">
        <v>93</v>
      </c>
      <c r="C31" s="29">
        <v>40000</v>
      </c>
      <c r="D31" s="39"/>
      <c r="E31" s="44"/>
      <c r="F31" s="44"/>
      <c r="G31" s="44"/>
      <c r="H31" s="44"/>
      <c r="I31" s="44"/>
      <c r="J31" s="44"/>
      <c r="K31" s="44"/>
      <c r="L31" s="44"/>
      <c r="M31" s="44"/>
      <c r="N31" s="44"/>
      <c r="O31" s="44"/>
      <c r="P31" s="44"/>
      <c r="Q31" s="44"/>
      <c r="R31" s="44"/>
      <c r="S31" s="129"/>
      <c r="T31" s="43"/>
      <c r="U31" s="43"/>
      <c r="V31" s="43"/>
    </row>
    <row r="32" spans="1:22" ht="16.5" customHeight="1" x14ac:dyDescent="0.15">
      <c r="A32" s="125"/>
      <c r="B32" s="105" t="s">
        <v>94</v>
      </c>
      <c r="C32" s="106">
        <v>10000</v>
      </c>
      <c r="D32" s="36"/>
      <c r="E32" s="45"/>
      <c r="F32" s="45"/>
      <c r="G32" s="45"/>
      <c r="H32" s="45"/>
      <c r="I32" s="45"/>
      <c r="J32" s="45"/>
      <c r="K32" s="46"/>
      <c r="L32" s="46"/>
      <c r="M32" s="46"/>
      <c r="N32" s="46"/>
      <c r="O32" s="46"/>
      <c r="P32" s="46"/>
      <c r="Q32" s="46"/>
      <c r="R32" s="46"/>
      <c r="S32" s="107"/>
      <c r="T32" s="43"/>
      <c r="U32" s="43"/>
      <c r="V32" s="43"/>
    </row>
    <row r="33" spans="1:22" ht="16.5" customHeight="1" x14ac:dyDescent="0.15">
      <c r="A33" s="21"/>
      <c r="B33" s="90" t="s">
        <v>119</v>
      </c>
      <c r="C33" s="29">
        <v>20000</v>
      </c>
      <c r="D33" s="39"/>
      <c r="E33" s="44"/>
      <c r="F33" s="44"/>
      <c r="G33" s="44"/>
      <c r="H33" s="44"/>
      <c r="I33" s="44"/>
      <c r="J33" s="44"/>
      <c r="K33" s="44"/>
      <c r="L33" s="44"/>
      <c r="M33" s="44"/>
      <c r="N33" s="44"/>
      <c r="O33" s="44"/>
      <c r="P33" s="44"/>
      <c r="Q33" s="44"/>
      <c r="R33" s="44"/>
      <c r="S33" s="85"/>
      <c r="T33" s="43"/>
      <c r="U33" s="43"/>
      <c r="V33" s="43"/>
    </row>
    <row r="34" spans="1:22" ht="16.5" customHeight="1" x14ac:dyDescent="0.15">
      <c r="A34" s="21"/>
      <c r="B34" s="90" t="s">
        <v>99</v>
      </c>
      <c r="C34" s="29">
        <v>520000</v>
      </c>
      <c r="D34" s="39"/>
      <c r="E34" s="44"/>
      <c r="F34" s="44"/>
      <c r="G34" s="44"/>
      <c r="H34" s="44"/>
      <c r="I34" s="44"/>
      <c r="J34" s="44"/>
      <c r="K34" s="44"/>
      <c r="L34" s="44"/>
      <c r="M34" s="44"/>
      <c r="N34" s="44"/>
      <c r="O34" s="44"/>
      <c r="P34" s="44"/>
      <c r="Q34" s="44"/>
      <c r="R34" s="44"/>
      <c r="S34" s="85"/>
      <c r="T34" s="43"/>
      <c r="U34" s="43"/>
      <c r="V34" s="43"/>
    </row>
    <row r="35" spans="1:22" ht="16.5" customHeight="1" x14ac:dyDescent="0.15">
      <c r="A35" s="125"/>
      <c r="B35" s="91" t="s">
        <v>100</v>
      </c>
      <c r="C35" s="106">
        <v>1000</v>
      </c>
      <c r="D35" s="36"/>
      <c r="E35" s="45"/>
      <c r="F35" s="45"/>
      <c r="G35" s="45"/>
      <c r="H35" s="45"/>
      <c r="I35" s="45"/>
      <c r="J35" s="45"/>
      <c r="K35" s="46"/>
      <c r="L35" s="46"/>
      <c r="M35" s="46"/>
      <c r="N35" s="46"/>
      <c r="O35" s="46"/>
      <c r="P35" s="46"/>
      <c r="Q35" s="46"/>
      <c r="R35" s="46"/>
      <c r="S35" s="86"/>
      <c r="T35" s="43"/>
      <c r="U35" s="43"/>
      <c r="V35" s="43"/>
    </row>
    <row r="36" spans="1:22" ht="16.5" customHeight="1" thickBot="1" x14ac:dyDescent="0.2">
      <c r="A36" s="126"/>
      <c r="B36" s="105" t="s">
        <v>102</v>
      </c>
      <c r="C36" s="108">
        <v>20000</v>
      </c>
      <c r="D36" s="36"/>
      <c r="E36" s="45"/>
      <c r="F36" s="45"/>
      <c r="G36" s="45"/>
      <c r="H36" s="45"/>
      <c r="I36" s="45"/>
      <c r="J36" s="45"/>
      <c r="K36" s="46"/>
      <c r="L36" s="46"/>
      <c r="M36" s="46"/>
      <c r="N36" s="46"/>
      <c r="O36" s="46"/>
      <c r="P36" s="46"/>
      <c r="Q36" s="46"/>
      <c r="R36" s="46"/>
      <c r="S36" s="86"/>
      <c r="T36" s="43"/>
      <c r="U36" s="43"/>
      <c r="V36" s="43"/>
    </row>
    <row r="37" spans="1:22" ht="16.5" customHeight="1" thickBot="1" x14ac:dyDescent="0.2">
      <c r="A37" s="37" t="s">
        <v>104</v>
      </c>
      <c r="B37" s="38"/>
      <c r="C37" s="14">
        <f>SUBTOTAL(9,C28:C36)</f>
        <v>622000</v>
      </c>
      <c r="D37" s="36"/>
      <c r="E37" s="45"/>
      <c r="F37" s="45"/>
      <c r="G37" s="45"/>
      <c r="H37" s="45"/>
      <c r="I37" s="45"/>
      <c r="J37" s="45"/>
      <c r="K37" s="46"/>
      <c r="L37" s="46"/>
      <c r="M37" s="46"/>
      <c r="N37" s="46"/>
      <c r="O37" s="46"/>
      <c r="P37" s="46"/>
      <c r="Q37" s="46"/>
      <c r="R37" s="46"/>
      <c r="S37" s="86"/>
      <c r="T37" s="43"/>
      <c r="U37" s="43"/>
      <c r="V37" s="43"/>
    </row>
    <row r="38" spans="1:22" ht="16.5" customHeight="1" thickBot="1" x14ac:dyDescent="0.2">
      <c r="A38" s="245" t="s">
        <v>105</v>
      </c>
      <c r="B38" s="246"/>
      <c r="C38" s="14">
        <f>SUBTOTAL(9,C6:C37)</f>
        <v>6462000</v>
      </c>
      <c r="D38" s="47"/>
      <c r="E38" s="48"/>
      <c r="F38" s="48"/>
      <c r="G38" s="48"/>
      <c r="H38" s="48"/>
      <c r="I38" s="48"/>
      <c r="J38" s="48"/>
      <c r="K38" s="49"/>
      <c r="L38" s="49"/>
      <c r="M38" s="49"/>
      <c r="N38" s="49"/>
      <c r="O38" s="49"/>
      <c r="P38" s="49"/>
      <c r="Q38" s="49"/>
      <c r="R38" s="49"/>
      <c r="S38" s="87"/>
      <c r="T38" s="43"/>
      <c r="U38" s="43"/>
      <c r="V38" s="43"/>
    </row>
  </sheetData>
  <mergeCells count="7">
    <mergeCell ref="I28:J28"/>
    <mergeCell ref="A38:B38"/>
    <mergeCell ref="A2:S2"/>
    <mergeCell ref="R3:S3"/>
    <mergeCell ref="A4:B5"/>
    <mergeCell ref="C4:C5"/>
    <mergeCell ref="D4:S4"/>
  </mergeCells>
  <phoneticPr fontId="25"/>
  <printOptions horizontalCentered="1"/>
  <pageMargins left="0" right="0" top="0.35433070866141736" bottom="0.15748031496062992" header="0.31496062992125984" footer="0.31496062992125984"/>
  <pageSetup paperSize="9" scale="83"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事業別収支 (総会用)</vt:lpstr>
      <vt:lpstr>'事業別収支 (総会用)'!Print_Area</vt:lpstr>
      <vt:lpstr>予算書!Print_Area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n-hayashi</dc:creator>
  <cp:lastModifiedBy>林憲彰</cp:lastModifiedBy>
  <cp:lastPrinted>2019-05-05T00:06:31Z</cp:lastPrinted>
  <dcterms:created xsi:type="dcterms:W3CDTF">2012-04-20T05:34:16Z</dcterms:created>
  <dcterms:modified xsi:type="dcterms:W3CDTF">2019-05-07T13:22:28Z</dcterms:modified>
</cp:coreProperties>
</file>