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 activeTab="1"/>
  </bookViews>
  <sheets>
    <sheet name="2019予算" sheetId="3" r:id="rId1"/>
    <sheet name="2019本部" sheetId="1" r:id="rId2"/>
    <sheet name="Sheet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3" l="1"/>
  <c r="I105" i="3"/>
  <c r="H105" i="3"/>
  <c r="K102" i="3"/>
  <c r="I102" i="3"/>
  <c r="H102" i="3"/>
  <c r="L25" i="3"/>
  <c r="L71" i="3"/>
  <c r="L72" i="3"/>
  <c r="L78" i="3"/>
  <c r="L84" i="3"/>
  <c r="L85" i="3"/>
  <c r="L92" i="3"/>
  <c r="L99" i="3"/>
  <c r="L100" i="3"/>
  <c r="L102" i="3"/>
  <c r="L105" i="3"/>
  <c r="K25" i="3"/>
  <c r="K71" i="3"/>
  <c r="K72" i="3"/>
  <c r="K78" i="3"/>
  <c r="K84" i="3"/>
  <c r="K85" i="3"/>
  <c r="K92" i="3"/>
  <c r="K99" i="3"/>
  <c r="K100" i="3"/>
  <c r="J18" i="3"/>
  <c r="J25" i="3"/>
  <c r="J28" i="3"/>
  <c r="J29" i="3"/>
  <c r="J71" i="3"/>
  <c r="J72" i="3"/>
  <c r="J78" i="3"/>
  <c r="J84" i="3"/>
  <c r="J85" i="3"/>
  <c r="J92" i="3"/>
  <c r="J99" i="3"/>
  <c r="J100" i="3"/>
  <c r="J102" i="3"/>
  <c r="J105" i="3"/>
  <c r="I71" i="3"/>
  <c r="I72" i="3"/>
  <c r="H25" i="3"/>
  <c r="H71" i="3"/>
  <c r="H72" i="3"/>
  <c r="H26" i="3"/>
  <c r="G25" i="3"/>
  <c r="G71" i="3"/>
  <c r="G72" i="3"/>
  <c r="G78" i="3"/>
  <c r="G84" i="3"/>
  <c r="G85" i="3"/>
  <c r="G92" i="3"/>
  <c r="G99" i="3"/>
  <c r="G100" i="3"/>
  <c r="G102" i="3"/>
  <c r="G105" i="3"/>
  <c r="F105" i="3"/>
  <c r="F104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L25" i="2"/>
  <c r="L71" i="2"/>
  <c r="L72" i="2"/>
  <c r="L78" i="2"/>
  <c r="L84" i="2"/>
  <c r="L85" i="2"/>
  <c r="L92" i="2"/>
  <c r="L99" i="2"/>
  <c r="L100" i="2"/>
  <c r="L102" i="2"/>
  <c r="L105" i="2"/>
  <c r="K25" i="2"/>
  <c r="K71" i="2"/>
  <c r="K72" i="2"/>
  <c r="K78" i="2"/>
  <c r="K84" i="2"/>
  <c r="K85" i="2"/>
  <c r="K92" i="2"/>
  <c r="K99" i="2"/>
  <c r="K100" i="2"/>
  <c r="K102" i="2"/>
  <c r="K105" i="2"/>
  <c r="J25" i="2"/>
  <c r="J71" i="2"/>
  <c r="J72" i="2"/>
  <c r="J78" i="2"/>
  <c r="J84" i="2"/>
  <c r="J85" i="2"/>
  <c r="J92" i="2"/>
  <c r="J99" i="2"/>
  <c r="J100" i="2"/>
  <c r="J102" i="2"/>
  <c r="J105" i="2"/>
  <c r="I25" i="2"/>
  <c r="I71" i="2"/>
  <c r="I72" i="2"/>
  <c r="I78" i="2"/>
  <c r="I84" i="2"/>
  <c r="I85" i="2"/>
  <c r="I92" i="2"/>
  <c r="I99" i="2"/>
  <c r="I100" i="2"/>
  <c r="I102" i="2"/>
  <c r="I105" i="2"/>
  <c r="H25" i="2"/>
  <c r="H71" i="2"/>
  <c r="H72" i="2"/>
  <c r="H78" i="2"/>
  <c r="H84" i="2"/>
  <c r="H85" i="2"/>
  <c r="H92" i="2"/>
  <c r="H99" i="2"/>
  <c r="H100" i="2"/>
  <c r="H102" i="2"/>
  <c r="H105" i="2"/>
  <c r="G25" i="2"/>
  <c r="G71" i="2"/>
  <c r="G72" i="2"/>
  <c r="G78" i="2"/>
  <c r="G84" i="2"/>
  <c r="G85" i="2"/>
  <c r="G92" i="2"/>
  <c r="G99" i="2"/>
  <c r="G100" i="2"/>
  <c r="G102" i="2"/>
  <c r="G105" i="2"/>
  <c r="F105" i="2"/>
  <c r="F104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5" i="1"/>
  <c r="F71" i="1"/>
  <c r="F72" i="1"/>
  <c r="F78" i="1"/>
  <c r="F84" i="1"/>
  <c r="F85" i="1"/>
  <c r="F92" i="1"/>
  <c r="F99" i="1"/>
  <c r="F100" i="1"/>
  <c r="F102" i="1"/>
  <c r="F105" i="1"/>
</calcChain>
</file>

<file path=xl/sharedStrings.xml><?xml version="1.0" encoding="utf-8"?>
<sst xmlns="http://schemas.openxmlformats.org/spreadsheetml/2006/main" count="346" uniqueCount="111">
  <si>
    <t>事業所【　　そうふう会　　】　　2018年度予算書</t>
    <rPh sb="0" eb="3">
      <t>ジギョウショ</t>
    </rPh>
    <rPh sb="10" eb="11">
      <t>カイ</t>
    </rPh>
    <rPh sb="20" eb="22">
      <t>ネンド</t>
    </rPh>
    <rPh sb="22" eb="25">
      <t>ヨサンショ</t>
    </rPh>
    <phoneticPr fontId="4"/>
  </si>
  <si>
    <t>（自）2018年4月1日　（至）2019年3月31日</t>
    <rPh sb="1" eb="2">
      <t>ジ</t>
    </rPh>
    <rPh sb="7" eb="8">
      <t>ネン</t>
    </rPh>
    <rPh sb="9" eb="10">
      <t>ガツ</t>
    </rPh>
    <rPh sb="11" eb="12">
      <t>ニチ</t>
    </rPh>
    <rPh sb="14" eb="15">
      <t>イタル</t>
    </rPh>
    <rPh sb="20" eb="21">
      <t>ネン</t>
    </rPh>
    <rPh sb="22" eb="23">
      <t>ガツ</t>
    </rPh>
    <rPh sb="25" eb="26">
      <t>ニチ</t>
    </rPh>
    <phoneticPr fontId="4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</si>
  <si>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4"/>
  </si>
  <si>
    <t>合計</t>
    <rPh sb="0" eb="2">
      <t>ゴウケイ</t>
    </rPh>
    <phoneticPr fontId="6"/>
  </si>
  <si>
    <t>本部</t>
    <rPh sb="0" eb="2">
      <t>ホンブ</t>
    </rPh>
    <phoneticPr fontId="4"/>
  </si>
  <si>
    <t>バイアス</t>
    <phoneticPr fontId="6"/>
  </si>
  <si>
    <t>ふれ愛</t>
    <rPh sb="2" eb="3">
      <t>アイ</t>
    </rPh>
    <phoneticPr fontId="4"/>
  </si>
  <si>
    <t>ひろがり</t>
    <phoneticPr fontId="7"/>
  </si>
  <si>
    <t>けやき</t>
    <phoneticPr fontId="4"/>
  </si>
  <si>
    <t>きらきら</t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</si>
  <si>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</si>
  <si>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収入</t>
    <rPh sb="0" eb="2">
      <t>シュウニュウ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</si>
  <si>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</si>
  <si>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phoneticPr fontId="4"/>
  </si>
  <si>
    <t>受託事業収入</t>
    <rPh sb="0" eb="2">
      <t>ジュタク</t>
    </rPh>
    <rPh sb="2" eb="4">
      <t>ジギョウ</t>
    </rPh>
    <rPh sb="4" eb="6">
      <t>シュウニュウ</t>
    </rPh>
    <phoneticPr fontId="4"/>
  </si>
  <si>
    <t>自主製品販売事業収入</t>
    <rPh sb="0" eb="2">
      <t>ジシュ</t>
    </rPh>
    <rPh sb="2" eb="4">
      <t>セイヒン</t>
    </rPh>
    <rPh sb="4" eb="6">
      <t>ハンバイ</t>
    </rPh>
    <rPh sb="6" eb="8">
      <t>ジギョウ</t>
    </rPh>
    <rPh sb="8" eb="10">
      <t>シュウニュウ</t>
    </rPh>
    <phoneticPr fontId="4"/>
  </si>
  <si>
    <t>受託販売事業収入</t>
    <rPh sb="0" eb="2">
      <t>ジュタク</t>
    </rPh>
    <rPh sb="2" eb="4">
      <t>ハンバイ</t>
    </rPh>
    <rPh sb="4" eb="6">
      <t>ジギョウ</t>
    </rPh>
    <rPh sb="6" eb="8">
      <t>シュウニュウ</t>
    </rPh>
    <phoneticPr fontId="4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</si>
  <si>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phoneticPr fontId="4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</si>
  <si>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phoneticPr fontId="4"/>
  </si>
  <si>
    <t>介護給付費収入</t>
    <rPh sb="0" eb="2">
      <t>カイゴ</t>
    </rPh>
    <rPh sb="2" eb="4">
      <t>キュウフ</t>
    </rPh>
    <rPh sb="4" eb="5">
      <t>ヒ</t>
    </rPh>
    <phoneticPr fontId="4"/>
  </si>
  <si>
    <t>訓練等給付費収入</t>
    <rPh sb="0" eb="3">
      <t>クンレントウ</t>
    </rPh>
    <rPh sb="3" eb="5">
      <t>キュウフ</t>
    </rPh>
    <rPh sb="5" eb="6">
      <t>ヒ</t>
    </rPh>
    <phoneticPr fontId="4"/>
  </si>
  <si>
    <t>利用者負担金収入</t>
    <rPh sb="0" eb="3">
      <t>リヨウシャ</t>
    </rPh>
    <rPh sb="3" eb="6">
      <t>フタンキン</t>
    </rPh>
    <phoneticPr fontId="4"/>
  </si>
  <si>
    <t>その他の事業収入</t>
    <rPh sb="2" eb="3">
      <t>タ</t>
    </rPh>
    <rPh sb="4" eb="6">
      <t>ジギョウ</t>
    </rPh>
    <phoneticPr fontId="4"/>
  </si>
  <si>
    <t>補助金事業収入</t>
    <rPh sb="0" eb="3">
      <t>ホジョキン</t>
    </rPh>
    <rPh sb="3" eb="5">
      <t>ジギョウ</t>
    </rPh>
    <phoneticPr fontId="4"/>
  </si>
  <si>
    <t>受託事業収入</t>
    <rPh sb="0" eb="2">
      <t>ジュタク</t>
    </rPh>
    <rPh sb="2" eb="4">
      <t>ジギョウ</t>
    </rPh>
    <phoneticPr fontId="4"/>
  </si>
  <si>
    <t>経常経費寄付金収入</t>
    <rPh sb="0" eb="2">
      <t>ケイジョウ</t>
    </rPh>
    <rPh sb="2" eb="4">
      <t>ケイヒ</t>
    </rPh>
    <rPh sb="4" eb="7">
      <t>キフキン</t>
    </rPh>
    <phoneticPr fontId="4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</si>
  <si>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4"/>
  </si>
  <si>
    <t>その他の収入</t>
    <rPh sb="2" eb="3">
      <t>タ</t>
    </rPh>
    <phoneticPr fontId="4"/>
  </si>
  <si>
    <t>雑収入</t>
    <rPh sb="0" eb="3">
      <t>ザツシュウニュウ</t>
    </rPh>
    <phoneticPr fontId="4"/>
  </si>
  <si>
    <t>事業活動収入計(1)</t>
    <rPh sb="0" eb="2">
      <t>ジギョウ</t>
    </rPh>
    <rPh sb="2" eb="4">
      <t>カツドウ</t>
    </rPh>
    <rPh sb="4" eb="6">
      <t>シュウニュウ</t>
    </rPh>
    <rPh sb="6" eb="7">
      <t>ケイ</t>
    </rPh>
    <phoneticPr fontId="4"/>
  </si>
  <si>
    <t>支出</t>
    <rPh sb="0" eb="2">
      <t>シシュツ</t>
    </rPh>
    <phoneticPr fontId="4"/>
  </si>
  <si>
    <t>人件費支出</t>
    <rPh sb="0" eb="3">
      <t>ジンケンヒ</t>
    </rPh>
    <rPh sb="3" eb="5">
      <t>シシュツ</t>
    </rPh>
    <phoneticPr fontId="4"/>
  </si>
  <si>
    <t>役員報酬支出</t>
    <rPh sb="0" eb="2">
      <t>ヤクイン</t>
    </rPh>
    <rPh sb="2" eb="4">
      <t>ホウシュウ</t>
    </rPh>
    <phoneticPr fontId="4"/>
  </si>
  <si>
    <t>職員給与支出</t>
    <rPh sb="0" eb="2">
      <t>ショクイン</t>
    </rPh>
    <rPh sb="2" eb="4">
      <t>キュウヨ</t>
    </rPh>
    <phoneticPr fontId="4"/>
  </si>
  <si>
    <t>職員諸手当支出</t>
    <rPh sb="0" eb="2">
      <t>ショクイン</t>
    </rPh>
    <rPh sb="2" eb="5">
      <t>ショテアテ</t>
    </rPh>
    <rPh sb="5" eb="7">
      <t>シシュツ</t>
    </rPh>
    <phoneticPr fontId="4"/>
  </si>
  <si>
    <t>職員賞与支出</t>
    <rPh sb="0" eb="2">
      <t>ショクイン</t>
    </rPh>
    <rPh sb="2" eb="4">
      <t>ショウヨ</t>
    </rPh>
    <phoneticPr fontId="4"/>
  </si>
  <si>
    <t>非常勤職員給与支出</t>
    <rPh sb="0" eb="3">
      <t>ヒジョウキン</t>
    </rPh>
    <rPh sb="3" eb="5">
      <t>ショクイン</t>
    </rPh>
    <rPh sb="5" eb="7">
      <t>キュウヨ</t>
    </rPh>
    <phoneticPr fontId="4"/>
  </si>
  <si>
    <t>法定福利費支出</t>
    <rPh sb="0" eb="2">
      <t>ホウテイ</t>
    </rPh>
    <rPh sb="2" eb="4">
      <t>フクリ</t>
    </rPh>
    <rPh sb="4" eb="5">
      <t>ヒ</t>
    </rPh>
    <phoneticPr fontId="4"/>
  </si>
  <si>
    <t>事業費支出</t>
    <rPh sb="0" eb="3">
      <t>ジギョウヒ</t>
    </rPh>
    <phoneticPr fontId="4"/>
  </si>
  <si>
    <t>給食費支出</t>
    <rPh sb="0" eb="3">
      <t>キュウショクヒ</t>
    </rPh>
    <phoneticPr fontId="4"/>
  </si>
  <si>
    <t>保健衛生費支出</t>
    <rPh sb="0" eb="2">
      <t>ホケン</t>
    </rPh>
    <rPh sb="2" eb="5">
      <t>エイセイヒ</t>
    </rPh>
    <rPh sb="5" eb="7">
      <t>シシュツ</t>
    </rPh>
    <phoneticPr fontId="4"/>
  </si>
  <si>
    <t>教養娯楽費支出</t>
    <rPh sb="0" eb="2">
      <t>キョウヨウ</t>
    </rPh>
    <rPh sb="2" eb="5">
      <t>ゴラクヒ</t>
    </rPh>
    <phoneticPr fontId="4"/>
  </si>
  <si>
    <t>水道光熱費支出</t>
    <rPh sb="0" eb="2">
      <t>スイドウ</t>
    </rPh>
    <rPh sb="2" eb="5">
      <t>コウネツヒ</t>
    </rPh>
    <phoneticPr fontId="4"/>
  </si>
  <si>
    <t>燃料費支出</t>
    <rPh sb="0" eb="3">
      <t>ネンリョウヒ</t>
    </rPh>
    <rPh sb="3" eb="5">
      <t>シシュツ</t>
    </rPh>
    <phoneticPr fontId="4"/>
  </si>
  <si>
    <t>消耗品費支出</t>
    <rPh sb="0" eb="2">
      <t>ショウモウ</t>
    </rPh>
    <rPh sb="2" eb="3">
      <t>シナ</t>
    </rPh>
    <rPh sb="3" eb="4">
      <t>ヒ</t>
    </rPh>
    <phoneticPr fontId="4"/>
  </si>
  <si>
    <t>賃借料支出</t>
    <rPh sb="0" eb="3">
      <t>チンシャクリョウ</t>
    </rPh>
    <phoneticPr fontId="4"/>
  </si>
  <si>
    <t>教育指導費支出</t>
    <rPh sb="0" eb="2">
      <t>キョウイク</t>
    </rPh>
    <rPh sb="2" eb="4">
      <t>シドウ</t>
    </rPh>
    <rPh sb="4" eb="5">
      <t>ヒ</t>
    </rPh>
    <phoneticPr fontId="4"/>
  </si>
  <si>
    <t>雑支出</t>
    <rPh sb="0" eb="1">
      <t>ザツ</t>
    </rPh>
    <rPh sb="1" eb="3">
      <t>シシュツ</t>
    </rPh>
    <phoneticPr fontId="4"/>
  </si>
  <si>
    <t>事務費支出</t>
    <rPh sb="0" eb="3">
      <t>ジムヒ</t>
    </rPh>
    <phoneticPr fontId="4"/>
  </si>
  <si>
    <t>福利厚生費支出</t>
    <rPh sb="0" eb="2">
      <t>フクリ</t>
    </rPh>
    <rPh sb="2" eb="5">
      <t>コウセイヒ</t>
    </rPh>
    <phoneticPr fontId="4"/>
  </si>
  <si>
    <t>旅費交通費支出</t>
    <rPh sb="0" eb="2">
      <t>リョヒ</t>
    </rPh>
    <rPh sb="2" eb="5">
      <t>コウツウヒ</t>
    </rPh>
    <phoneticPr fontId="4"/>
  </si>
  <si>
    <t>図書研修費支出</t>
    <rPh sb="0" eb="2">
      <t>トショ</t>
    </rPh>
    <rPh sb="2" eb="5">
      <t>ケンシュウヒ</t>
    </rPh>
    <phoneticPr fontId="4"/>
  </si>
  <si>
    <t>消耗品費支出</t>
    <rPh sb="0" eb="2">
      <t>ショウモウ</t>
    </rPh>
    <rPh sb="2" eb="3">
      <t>ヒン</t>
    </rPh>
    <rPh sb="3" eb="4">
      <t>ヒ</t>
    </rPh>
    <phoneticPr fontId="4"/>
  </si>
  <si>
    <t>修繕費支出</t>
    <rPh sb="0" eb="3">
      <t>シュウゼンヒ</t>
    </rPh>
    <phoneticPr fontId="4"/>
  </si>
  <si>
    <t>通信運搬費支出</t>
    <rPh sb="0" eb="2">
      <t>ツウシン</t>
    </rPh>
    <rPh sb="2" eb="4">
      <t>ウンパン</t>
    </rPh>
    <rPh sb="4" eb="5">
      <t>ヒ</t>
    </rPh>
    <phoneticPr fontId="4"/>
  </si>
  <si>
    <t>会議費支出</t>
    <rPh sb="0" eb="3">
      <t>カイギヒ</t>
    </rPh>
    <phoneticPr fontId="4"/>
  </si>
  <si>
    <t>受注活動費支出</t>
    <rPh sb="0" eb="2">
      <t>ジュチュウ</t>
    </rPh>
    <rPh sb="2" eb="4">
      <t>カツドウ</t>
    </rPh>
    <rPh sb="4" eb="5">
      <t>ヒ</t>
    </rPh>
    <phoneticPr fontId="4"/>
  </si>
  <si>
    <t>業務委託費支出</t>
    <rPh sb="0" eb="2">
      <t>ギョウム</t>
    </rPh>
    <rPh sb="2" eb="4">
      <t>イタク</t>
    </rPh>
    <rPh sb="4" eb="5">
      <t>ヒ</t>
    </rPh>
    <phoneticPr fontId="4"/>
  </si>
  <si>
    <t>手数料支出</t>
    <rPh sb="0" eb="3">
      <t>テスウリョウ</t>
    </rPh>
    <phoneticPr fontId="4"/>
  </si>
  <si>
    <t>諸会費支出</t>
    <rPh sb="0" eb="3">
      <t>ショカイヒ</t>
    </rPh>
    <rPh sb="3" eb="5">
      <t>シシュツ</t>
    </rPh>
    <phoneticPr fontId="4"/>
  </si>
  <si>
    <t>保険料支出</t>
    <rPh sb="0" eb="2">
      <t>ホケン</t>
    </rPh>
    <rPh sb="2" eb="3">
      <t>リョウ</t>
    </rPh>
    <phoneticPr fontId="4"/>
  </si>
  <si>
    <t>租税公課支出</t>
    <rPh sb="0" eb="2">
      <t>ソゼイ</t>
    </rPh>
    <rPh sb="2" eb="4">
      <t>コウカ</t>
    </rPh>
    <phoneticPr fontId="4"/>
  </si>
  <si>
    <t>就労支援事業支出</t>
    <rPh sb="0" eb="2">
      <t>シュウロウ</t>
    </rPh>
    <rPh sb="2" eb="4">
      <t>シエン</t>
    </rPh>
    <rPh sb="4" eb="6">
      <t>ジギョウ</t>
    </rPh>
    <phoneticPr fontId="4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</si>
  <si>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phoneticPr fontId="4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</si>
  <si>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phoneticPr fontId="4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</si>
  <si>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4"/>
  </si>
  <si>
    <t>利用者工賃</t>
    <rPh sb="0" eb="3">
      <t>リヨウシャ</t>
    </rPh>
    <rPh sb="3" eb="5">
      <t>コウチン</t>
    </rPh>
    <phoneticPr fontId="4"/>
  </si>
  <si>
    <t>就労支援事業販管費支出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phoneticPr fontId="4"/>
  </si>
  <si>
    <t>授産事業支出</t>
    <rPh sb="0" eb="2">
      <t>ジュサン</t>
    </rPh>
    <rPh sb="2" eb="4">
      <t>ジギョウ</t>
    </rPh>
    <phoneticPr fontId="4"/>
  </si>
  <si>
    <t>授産事業支出</t>
    <rPh sb="0" eb="2">
      <t>ジュサン</t>
    </rPh>
    <rPh sb="2" eb="4">
      <t>ジギョウ</t>
    </rPh>
    <rPh sb="4" eb="6">
      <t>シシュツ</t>
    </rPh>
    <phoneticPr fontId="4"/>
  </si>
  <si>
    <t>支払利息支出</t>
    <rPh sb="0" eb="2">
      <t>シハライ</t>
    </rPh>
    <rPh sb="2" eb="4">
      <t>リソク</t>
    </rPh>
    <rPh sb="4" eb="6">
      <t>シシュツ</t>
    </rPh>
    <phoneticPr fontId="4"/>
  </si>
  <si>
    <t>その他の支出</t>
    <rPh sb="2" eb="3">
      <t>タ</t>
    </rPh>
    <phoneticPr fontId="4"/>
  </si>
  <si>
    <t>事業活動支出計(2)</t>
    <rPh sb="0" eb="2">
      <t>ジギョウ</t>
    </rPh>
    <rPh sb="2" eb="4">
      <t>カツドウ</t>
    </rPh>
    <rPh sb="4" eb="6">
      <t>シシュツ</t>
    </rPh>
    <rPh sb="6" eb="7">
      <t>ケイ</t>
    </rPh>
    <phoneticPr fontId="4"/>
  </si>
  <si>
    <t>事業活動資金収支差額(3)=(1)-(2)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4"/>
  </si>
  <si>
    <t>施設整備等による収支</t>
    <rPh sb="0" eb="2">
      <t>シセツ</t>
    </rPh>
    <rPh sb="2" eb="5">
      <t>セイビトウ</t>
    </rPh>
    <rPh sb="8" eb="10">
      <t>シュウシ</t>
    </rPh>
    <phoneticPr fontId="4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</si>
  <si>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4"/>
  </si>
  <si>
    <t>施設整備等寄付金収入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4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</si>
  <si>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4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</si>
  <si>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4"/>
  </si>
  <si>
    <t>その他の施設整備等による収入</t>
    <rPh sb="2" eb="3">
      <t>タ</t>
    </rPh>
    <rPh sb="4" eb="6">
      <t>シセツ</t>
    </rPh>
    <rPh sb="6" eb="9">
      <t>セイビトウ</t>
    </rPh>
    <rPh sb="12" eb="14">
      <t>シュウニュウ</t>
    </rPh>
    <phoneticPr fontId="4"/>
  </si>
  <si>
    <t>施設整備等収入計(4)</t>
    <rPh sb="0" eb="2">
      <t>シセツ</t>
    </rPh>
    <rPh sb="2" eb="5">
      <t>セイビトウ</t>
    </rPh>
    <rPh sb="5" eb="7">
      <t>シュウニュウ</t>
    </rPh>
    <rPh sb="7" eb="8">
      <t>ケイ</t>
    </rPh>
    <phoneticPr fontId="4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</si>
  <si>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4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</si>
  <si>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4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</si>
  <si>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4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</si>
  <si>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4"/>
  </si>
  <si>
    <t>その他の施設整備等による支出</t>
    <rPh sb="2" eb="3">
      <t>タ</t>
    </rPh>
    <rPh sb="4" eb="6">
      <t>シセツ</t>
    </rPh>
    <rPh sb="6" eb="9">
      <t>セイビトウ</t>
    </rPh>
    <rPh sb="12" eb="14">
      <t>シシュツ</t>
    </rPh>
    <phoneticPr fontId="4"/>
  </si>
  <si>
    <t>施設整備等支出計(5)</t>
    <rPh sb="0" eb="2">
      <t>シセツ</t>
    </rPh>
    <rPh sb="2" eb="5">
      <t>セイビトウ</t>
    </rPh>
    <rPh sb="5" eb="7">
      <t>シシュツ</t>
    </rPh>
    <rPh sb="7" eb="8">
      <t>ケイ</t>
    </rPh>
    <phoneticPr fontId="4"/>
  </si>
  <si>
    <t>施設整備等資金収支差額(6)=(4)-(5)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4"/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</si>
  <si>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</si>
  <si>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4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</si>
  <si>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4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</si>
  <si>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4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</si>
  <si>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4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</si>
  <si>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4"/>
  </si>
  <si>
    <t>その他の活動による収入</t>
    <rPh sb="2" eb="3">
      <t>タ</t>
    </rPh>
    <rPh sb="4" eb="6">
      <t>カツドウ</t>
    </rPh>
    <rPh sb="9" eb="11">
      <t>シュウニュウ</t>
    </rPh>
    <phoneticPr fontId="4"/>
  </si>
  <si>
    <t>その他の活動収入計(7)</t>
    <rPh sb="2" eb="3">
      <t>タ</t>
    </rPh>
    <rPh sb="4" eb="6">
      <t>カツドウ</t>
    </rPh>
    <rPh sb="6" eb="8">
      <t>シュウニュウ</t>
    </rPh>
    <rPh sb="8" eb="9">
      <t>ケイ</t>
    </rPh>
    <phoneticPr fontId="4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</si>
  <si>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4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</si>
  <si>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4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</si>
  <si>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4"/>
  </si>
  <si>
    <t>拠点区分間長期借入金返済支出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シシュツ</t>
    </rPh>
    <phoneticPr fontId="4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</si>
  <si>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4"/>
  </si>
  <si>
    <t>その他の活動による支出</t>
    <rPh sb="2" eb="3">
      <t>タ</t>
    </rPh>
    <rPh sb="4" eb="6">
      <t>カツドウ</t>
    </rPh>
    <rPh sb="9" eb="11">
      <t>シシュツ</t>
    </rPh>
    <phoneticPr fontId="4"/>
  </si>
  <si>
    <t>その他の活動支出計(8)</t>
    <rPh sb="2" eb="3">
      <t>タ</t>
    </rPh>
    <rPh sb="4" eb="6">
      <t>カツドウ</t>
    </rPh>
    <rPh sb="6" eb="8">
      <t>シシュツ</t>
    </rPh>
    <rPh sb="8" eb="9">
      <t>ケイ</t>
    </rPh>
    <phoneticPr fontId="4"/>
  </si>
  <si>
    <t>その他の活動資金収支差額(9)=(7)-(8)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4"/>
  </si>
  <si>
    <t>予備費支出(10)</t>
    <rPh sb="0" eb="3">
      <t>ヨビヒ</t>
    </rPh>
    <rPh sb="3" eb="5">
      <t>シシュツ</t>
    </rPh>
    <phoneticPr fontId="4"/>
  </si>
  <si>
    <t>当期資金収支差額合計(11)=(3)+(6)+(9)-(10)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4"/>
  </si>
  <si>
    <t>前期末支払資金残高(12)</t>
    <rPh sb="0" eb="3">
      <t>ゼンキマツ</t>
    </rPh>
    <rPh sb="3" eb="5">
      <t>シハライ</t>
    </rPh>
    <rPh sb="5" eb="7">
      <t>シキン</t>
    </rPh>
    <rPh sb="7" eb="9">
      <t>ザンダカ</t>
    </rPh>
    <phoneticPr fontId="4"/>
  </si>
  <si>
    <t>当期末支払資金残高(11)+(12)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4"/>
  </si>
  <si>
    <t>事業所【　　そうふう会　　】　　2019年度予算書</t>
    <rPh sb="0" eb="3">
      <t>ジギョウショ</t>
    </rPh>
    <rPh sb="10" eb="11">
      <t>カイ</t>
    </rPh>
    <rPh sb="20" eb="22">
      <t>ネンド</t>
    </rPh>
    <rPh sb="22" eb="25">
      <t>ヨサンショ</t>
    </rPh>
    <phoneticPr fontId="4"/>
  </si>
  <si>
    <t>（自）2019年4月1日　（至）2020年3月31日</t>
    <rPh sb="1" eb="2">
      <t>ジ</t>
    </rPh>
    <rPh sb="7" eb="8">
      <t>ネン</t>
    </rPh>
    <rPh sb="9" eb="10">
      <t>ガツ</t>
    </rPh>
    <rPh sb="11" eb="12">
      <t>ニチ</t>
    </rPh>
    <rPh sb="14" eb="15">
      <t>イタル</t>
    </rPh>
    <rPh sb="20" eb="21">
      <t>ネン</t>
    </rPh>
    <rPh sb="22" eb="23">
      <t>ガツ</t>
    </rPh>
    <rPh sb="25" eb="26">
      <t>ニチ</t>
    </rPh>
    <phoneticPr fontId="4"/>
  </si>
  <si>
    <t>yo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</si>
</sst>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i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Fill="1" applyBorder="1" applyAlignment="1" applyProtection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9" xfId="0" applyNumberFormat="1" applyFont="1" applyFill="1" applyBorder="1" applyAlignment="1" applyProtection="1">
      <alignment vertical="center"/>
    </xf>
    <xf numFmtId="176" fontId="1" fillId="0" borderId="20" xfId="0" applyNumberFormat="1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6" fontId="1" fillId="0" borderId="15" xfId="0" applyNumberFormat="1" applyFont="1" applyFill="1" applyBorder="1" applyAlignment="1" applyProtection="1">
      <alignment vertical="center"/>
    </xf>
    <xf numFmtId="176" fontId="1" fillId="4" borderId="18" xfId="0" applyNumberFormat="1" applyFont="1" applyFill="1" applyBorder="1" applyAlignment="1">
      <alignment vertical="center"/>
    </xf>
    <xf numFmtId="176" fontId="1" fillId="3" borderId="5" xfId="0" applyNumberFormat="1" applyFont="1" applyFill="1" applyBorder="1" applyAlignment="1">
      <alignment vertical="center"/>
    </xf>
    <xf numFmtId="176" fontId="1" fillId="3" borderId="5" xfId="0" applyNumberFormat="1" applyFont="1" applyFill="1" applyBorder="1" applyAlignment="1" applyProtection="1">
      <alignment vertical="center"/>
    </xf>
    <xf numFmtId="176" fontId="1" fillId="3" borderId="6" xfId="0" applyNumberFormat="1" applyFont="1" applyFill="1" applyBorder="1" applyAlignment="1">
      <alignment vertical="center"/>
    </xf>
    <xf numFmtId="176" fontId="1" fillId="4" borderId="4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6" fontId="1" fillId="0" borderId="6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>
      <alignment horizontal="center" vertical="center" textRotation="255" wrapText="1"/>
    </xf>
    <xf numFmtId="0" fontId="1" fillId="3" borderId="11" xfId="0" applyFont="1" applyFill="1" applyBorder="1" applyAlignment="1">
      <alignment horizontal="center" vertical="center" textRotation="255" wrapText="1"/>
    </xf>
    <xf numFmtId="0" fontId="1" fillId="3" borderId="14" xfId="0" applyFont="1" applyFill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176" fontId="8" fillId="0" borderId="12" xfId="0" applyNumberFormat="1" applyFont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25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 applyProtection="1">
      <alignment vertical="center"/>
    </xf>
    <xf numFmtId="176" fontId="1" fillId="0" borderId="11" xfId="0" applyNumberFormat="1" applyFont="1" applyFill="1" applyBorder="1" applyAlignment="1" applyProtection="1">
      <alignment vertical="center"/>
    </xf>
    <xf numFmtId="176" fontId="1" fillId="0" borderId="20" xfId="0" applyNumberFormat="1" applyFont="1" applyFill="1" applyBorder="1" applyAlignment="1" applyProtection="1">
      <alignment vertical="center"/>
    </xf>
    <xf numFmtId="176" fontId="1" fillId="3" borderId="6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opLeftCell="A90" workbookViewId="0">
      <selection activeCell="I107" sqref="I107"/>
    </sheetView>
  </sheetViews>
  <sheetFormatPr defaultColWidth="8.875" defaultRowHeight="18.75" x14ac:dyDescent="0.4"/>
  <cols>
    <col min="1" max="1" width="2.5" style="3" customWidth="1"/>
    <col min="2" max="2" width="3.125" style="3" customWidth="1"/>
    <col min="3" max="4" width="2.5" style="3" customWidth="1"/>
    <col min="5" max="5" width="28.875" style="3" customWidth="1"/>
    <col min="6" max="12" width="15.625" style="3" customWidth="1"/>
    <col min="13" max="15" width="12.5" style="3" customWidth="1"/>
    <col min="16" max="259" width="8.875" style="3"/>
    <col min="260" max="263" width="2.5" style="3" customWidth="1"/>
    <col min="264" max="264" width="26.375" style="3" customWidth="1"/>
    <col min="265" max="271" width="12.5" style="3" customWidth="1"/>
    <col min="272" max="515" width="8.875" style="3"/>
    <col min="516" max="519" width="2.5" style="3" customWidth="1"/>
    <col min="520" max="520" width="26.375" style="3" customWidth="1"/>
    <col min="521" max="527" width="12.5" style="3" customWidth="1"/>
    <col min="528" max="771" width="8.875" style="3"/>
    <col min="772" max="775" width="2.5" style="3" customWidth="1"/>
    <col min="776" max="776" width="26.375" style="3" customWidth="1"/>
    <col min="777" max="783" width="12.5" style="3" customWidth="1"/>
    <col min="784" max="1027" width="8.875" style="3"/>
    <col min="1028" max="1031" width="2.5" style="3" customWidth="1"/>
    <col min="1032" max="1032" width="26.375" style="3" customWidth="1"/>
    <col min="1033" max="1039" width="12.5" style="3" customWidth="1"/>
    <col min="1040" max="1283" width="8.875" style="3"/>
    <col min="1284" max="1287" width="2.5" style="3" customWidth="1"/>
    <col min="1288" max="1288" width="26.375" style="3" customWidth="1"/>
    <col min="1289" max="1295" width="12.5" style="3" customWidth="1"/>
    <col min="1296" max="1539" width="8.875" style="3"/>
    <col min="1540" max="1543" width="2.5" style="3" customWidth="1"/>
    <col min="1544" max="1544" width="26.375" style="3" customWidth="1"/>
    <col min="1545" max="1551" width="12.5" style="3" customWidth="1"/>
    <col min="1552" max="1795" width="8.875" style="3"/>
    <col min="1796" max="1799" width="2.5" style="3" customWidth="1"/>
    <col min="1800" max="1800" width="26.375" style="3" customWidth="1"/>
    <col min="1801" max="1807" width="12.5" style="3" customWidth="1"/>
    <col min="1808" max="2051" width="8.875" style="3"/>
    <col min="2052" max="2055" width="2.5" style="3" customWidth="1"/>
    <col min="2056" max="2056" width="26.375" style="3" customWidth="1"/>
    <col min="2057" max="2063" width="12.5" style="3" customWidth="1"/>
    <col min="2064" max="2307" width="8.875" style="3"/>
    <col min="2308" max="2311" width="2.5" style="3" customWidth="1"/>
    <col min="2312" max="2312" width="26.375" style="3" customWidth="1"/>
    <col min="2313" max="2319" width="12.5" style="3" customWidth="1"/>
    <col min="2320" max="2563" width="8.875" style="3"/>
    <col min="2564" max="2567" width="2.5" style="3" customWidth="1"/>
    <col min="2568" max="2568" width="26.375" style="3" customWidth="1"/>
    <col min="2569" max="2575" width="12.5" style="3" customWidth="1"/>
    <col min="2576" max="2819" width="8.875" style="3"/>
    <col min="2820" max="2823" width="2.5" style="3" customWidth="1"/>
    <col min="2824" max="2824" width="26.375" style="3" customWidth="1"/>
    <col min="2825" max="2831" width="12.5" style="3" customWidth="1"/>
    <col min="2832" max="3075" width="8.875" style="3"/>
    <col min="3076" max="3079" width="2.5" style="3" customWidth="1"/>
    <col min="3080" max="3080" width="26.375" style="3" customWidth="1"/>
    <col min="3081" max="3087" width="12.5" style="3" customWidth="1"/>
    <col min="3088" max="3331" width="8.875" style="3"/>
    <col min="3332" max="3335" width="2.5" style="3" customWidth="1"/>
    <col min="3336" max="3336" width="26.375" style="3" customWidth="1"/>
    <col min="3337" max="3343" width="12.5" style="3" customWidth="1"/>
    <col min="3344" max="3587" width="8.875" style="3"/>
    <col min="3588" max="3591" width="2.5" style="3" customWidth="1"/>
    <col min="3592" max="3592" width="26.375" style="3" customWidth="1"/>
    <col min="3593" max="3599" width="12.5" style="3" customWidth="1"/>
    <col min="3600" max="3843" width="8.875" style="3"/>
    <col min="3844" max="3847" width="2.5" style="3" customWidth="1"/>
    <col min="3848" max="3848" width="26.375" style="3" customWidth="1"/>
    <col min="3849" max="3855" width="12.5" style="3" customWidth="1"/>
    <col min="3856" max="4099" width="8.875" style="3"/>
    <col min="4100" max="4103" width="2.5" style="3" customWidth="1"/>
    <col min="4104" max="4104" width="26.375" style="3" customWidth="1"/>
    <col min="4105" max="4111" width="12.5" style="3" customWidth="1"/>
    <col min="4112" max="4355" width="8.875" style="3"/>
    <col min="4356" max="4359" width="2.5" style="3" customWidth="1"/>
    <col min="4360" max="4360" width="26.375" style="3" customWidth="1"/>
    <col min="4361" max="4367" width="12.5" style="3" customWidth="1"/>
    <col min="4368" max="4611" width="8.875" style="3"/>
    <col min="4612" max="4615" width="2.5" style="3" customWidth="1"/>
    <col min="4616" max="4616" width="26.375" style="3" customWidth="1"/>
    <col min="4617" max="4623" width="12.5" style="3" customWidth="1"/>
    <col min="4624" max="4867" width="8.875" style="3"/>
    <col min="4868" max="4871" width="2.5" style="3" customWidth="1"/>
    <col min="4872" max="4872" width="26.375" style="3" customWidth="1"/>
    <col min="4873" max="4879" width="12.5" style="3" customWidth="1"/>
    <col min="4880" max="5123" width="8.875" style="3"/>
    <col min="5124" max="5127" width="2.5" style="3" customWidth="1"/>
    <col min="5128" max="5128" width="26.375" style="3" customWidth="1"/>
    <col min="5129" max="5135" width="12.5" style="3" customWidth="1"/>
    <col min="5136" max="5379" width="8.875" style="3"/>
    <col min="5380" max="5383" width="2.5" style="3" customWidth="1"/>
    <col min="5384" max="5384" width="26.375" style="3" customWidth="1"/>
    <col min="5385" max="5391" width="12.5" style="3" customWidth="1"/>
    <col min="5392" max="5635" width="8.875" style="3"/>
    <col min="5636" max="5639" width="2.5" style="3" customWidth="1"/>
    <col min="5640" max="5640" width="26.375" style="3" customWidth="1"/>
    <col min="5641" max="5647" width="12.5" style="3" customWidth="1"/>
    <col min="5648" max="5891" width="8.875" style="3"/>
    <col min="5892" max="5895" width="2.5" style="3" customWidth="1"/>
    <col min="5896" max="5896" width="26.375" style="3" customWidth="1"/>
    <col min="5897" max="5903" width="12.5" style="3" customWidth="1"/>
    <col min="5904" max="6147" width="8.875" style="3"/>
    <col min="6148" max="6151" width="2.5" style="3" customWidth="1"/>
    <col min="6152" max="6152" width="26.375" style="3" customWidth="1"/>
    <col min="6153" max="6159" width="12.5" style="3" customWidth="1"/>
    <col min="6160" max="6403" width="8.875" style="3"/>
    <col min="6404" max="6407" width="2.5" style="3" customWidth="1"/>
    <col min="6408" max="6408" width="26.375" style="3" customWidth="1"/>
    <col min="6409" max="6415" width="12.5" style="3" customWidth="1"/>
    <col min="6416" max="6659" width="8.875" style="3"/>
    <col min="6660" max="6663" width="2.5" style="3" customWidth="1"/>
    <col min="6664" max="6664" width="26.375" style="3" customWidth="1"/>
    <col min="6665" max="6671" width="12.5" style="3" customWidth="1"/>
    <col min="6672" max="6915" width="8.875" style="3"/>
    <col min="6916" max="6919" width="2.5" style="3" customWidth="1"/>
    <col min="6920" max="6920" width="26.375" style="3" customWidth="1"/>
    <col min="6921" max="6927" width="12.5" style="3" customWidth="1"/>
    <col min="6928" max="7171" width="8.875" style="3"/>
    <col min="7172" max="7175" width="2.5" style="3" customWidth="1"/>
    <col min="7176" max="7176" width="26.375" style="3" customWidth="1"/>
    <col min="7177" max="7183" width="12.5" style="3" customWidth="1"/>
    <col min="7184" max="7427" width="8.875" style="3"/>
    <col min="7428" max="7431" width="2.5" style="3" customWidth="1"/>
    <col min="7432" max="7432" width="26.375" style="3" customWidth="1"/>
    <col min="7433" max="7439" width="12.5" style="3" customWidth="1"/>
    <col min="7440" max="7683" width="8.875" style="3"/>
    <col min="7684" max="7687" width="2.5" style="3" customWidth="1"/>
    <col min="7688" max="7688" width="26.375" style="3" customWidth="1"/>
    <col min="7689" max="7695" width="12.5" style="3" customWidth="1"/>
    <col min="7696" max="7939" width="8.875" style="3"/>
    <col min="7940" max="7943" width="2.5" style="3" customWidth="1"/>
    <col min="7944" max="7944" width="26.375" style="3" customWidth="1"/>
    <col min="7945" max="7951" width="12.5" style="3" customWidth="1"/>
    <col min="7952" max="8195" width="8.875" style="3"/>
    <col min="8196" max="8199" width="2.5" style="3" customWidth="1"/>
    <col min="8200" max="8200" width="26.375" style="3" customWidth="1"/>
    <col min="8201" max="8207" width="12.5" style="3" customWidth="1"/>
    <col min="8208" max="8451" width="8.875" style="3"/>
    <col min="8452" max="8455" width="2.5" style="3" customWidth="1"/>
    <col min="8456" max="8456" width="26.375" style="3" customWidth="1"/>
    <col min="8457" max="8463" width="12.5" style="3" customWidth="1"/>
    <col min="8464" max="8707" width="8.875" style="3"/>
    <col min="8708" max="8711" width="2.5" style="3" customWidth="1"/>
    <col min="8712" max="8712" width="26.375" style="3" customWidth="1"/>
    <col min="8713" max="8719" width="12.5" style="3" customWidth="1"/>
    <col min="8720" max="8963" width="8.875" style="3"/>
    <col min="8964" max="8967" width="2.5" style="3" customWidth="1"/>
    <col min="8968" max="8968" width="26.375" style="3" customWidth="1"/>
    <col min="8969" max="8975" width="12.5" style="3" customWidth="1"/>
    <col min="8976" max="9219" width="8.875" style="3"/>
    <col min="9220" max="9223" width="2.5" style="3" customWidth="1"/>
    <col min="9224" max="9224" width="26.375" style="3" customWidth="1"/>
    <col min="9225" max="9231" width="12.5" style="3" customWidth="1"/>
    <col min="9232" max="9475" width="8.875" style="3"/>
    <col min="9476" max="9479" width="2.5" style="3" customWidth="1"/>
    <col min="9480" max="9480" width="26.375" style="3" customWidth="1"/>
    <col min="9481" max="9487" width="12.5" style="3" customWidth="1"/>
    <col min="9488" max="9731" width="8.875" style="3"/>
    <col min="9732" max="9735" width="2.5" style="3" customWidth="1"/>
    <col min="9736" max="9736" width="26.375" style="3" customWidth="1"/>
    <col min="9737" max="9743" width="12.5" style="3" customWidth="1"/>
    <col min="9744" max="9987" width="8.875" style="3"/>
    <col min="9988" max="9991" width="2.5" style="3" customWidth="1"/>
    <col min="9992" max="9992" width="26.375" style="3" customWidth="1"/>
    <col min="9993" max="9999" width="12.5" style="3" customWidth="1"/>
    <col min="10000" max="10243" width="8.875" style="3"/>
    <col min="10244" max="10247" width="2.5" style="3" customWidth="1"/>
    <col min="10248" max="10248" width="26.375" style="3" customWidth="1"/>
    <col min="10249" max="10255" width="12.5" style="3" customWidth="1"/>
    <col min="10256" max="10499" width="8.875" style="3"/>
    <col min="10500" max="10503" width="2.5" style="3" customWidth="1"/>
    <col min="10504" max="10504" width="26.375" style="3" customWidth="1"/>
    <col min="10505" max="10511" width="12.5" style="3" customWidth="1"/>
    <col min="10512" max="10755" width="8.875" style="3"/>
    <col min="10756" max="10759" width="2.5" style="3" customWidth="1"/>
    <col min="10760" max="10760" width="26.375" style="3" customWidth="1"/>
    <col min="10761" max="10767" width="12.5" style="3" customWidth="1"/>
    <col min="10768" max="11011" width="8.875" style="3"/>
    <col min="11012" max="11015" width="2.5" style="3" customWidth="1"/>
    <col min="11016" max="11016" width="26.375" style="3" customWidth="1"/>
    <col min="11017" max="11023" width="12.5" style="3" customWidth="1"/>
    <col min="11024" max="11267" width="8.875" style="3"/>
    <col min="11268" max="11271" width="2.5" style="3" customWidth="1"/>
    <col min="11272" max="11272" width="26.375" style="3" customWidth="1"/>
    <col min="11273" max="11279" width="12.5" style="3" customWidth="1"/>
    <col min="11280" max="11523" width="8.875" style="3"/>
    <col min="11524" max="11527" width="2.5" style="3" customWidth="1"/>
    <col min="11528" max="11528" width="26.375" style="3" customWidth="1"/>
    <col min="11529" max="11535" width="12.5" style="3" customWidth="1"/>
    <col min="11536" max="11779" width="8.875" style="3"/>
    <col min="11780" max="11783" width="2.5" style="3" customWidth="1"/>
    <col min="11784" max="11784" width="26.375" style="3" customWidth="1"/>
    <col min="11785" max="11791" width="12.5" style="3" customWidth="1"/>
    <col min="11792" max="12035" width="8.875" style="3"/>
    <col min="12036" max="12039" width="2.5" style="3" customWidth="1"/>
    <col min="12040" max="12040" width="26.375" style="3" customWidth="1"/>
    <col min="12041" max="12047" width="12.5" style="3" customWidth="1"/>
    <col min="12048" max="12291" width="8.875" style="3"/>
    <col min="12292" max="12295" width="2.5" style="3" customWidth="1"/>
    <col min="12296" max="12296" width="26.375" style="3" customWidth="1"/>
    <col min="12297" max="12303" width="12.5" style="3" customWidth="1"/>
    <col min="12304" max="12547" width="8.875" style="3"/>
    <col min="12548" max="12551" width="2.5" style="3" customWidth="1"/>
    <col min="12552" max="12552" width="26.375" style="3" customWidth="1"/>
    <col min="12553" max="12559" width="12.5" style="3" customWidth="1"/>
    <col min="12560" max="12803" width="8.875" style="3"/>
    <col min="12804" max="12807" width="2.5" style="3" customWidth="1"/>
    <col min="12808" max="12808" width="26.375" style="3" customWidth="1"/>
    <col min="12809" max="12815" width="12.5" style="3" customWidth="1"/>
    <col min="12816" max="13059" width="8.875" style="3"/>
    <col min="13060" max="13063" width="2.5" style="3" customWidth="1"/>
    <col min="13064" max="13064" width="26.375" style="3" customWidth="1"/>
    <col min="13065" max="13071" width="12.5" style="3" customWidth="1"/>
    <col min="13072" max="13315" width="8.875" style="3"/>
    <col min="13316" max="13319" width="2.5" style="3" customWidth="1"/>
    <col min="13320" max="13320" width="26.375" style="3" customWidth="1"/>
    <col min="13321" max="13327" width="12.5" style="3" customWidth="1"/>
    <col min="13328" max="13571" width="8.875" style="3"/>
    <col min="13572" max="13575" width="2.5" style="3" customWidth="1"/>
    <col min="13576" max="13576" width="26.375" style="3" customWidth="1"/>
    <col min="13577" max="13583" width="12.5" style="3" customWidth="1"/>
    <col min="13584" max="13827" width="8.875" style="3"/>
    <col min="13828" max="13831" width="2.5" style="3" customWidth="1"/>
    <col min="13832" max="13832" width="26.375" style="3" customWidth="1"/>
    <col min="13833" max="13839" width="12.5" style="3" customWidth="1"/>
    <col min="13840" max="14083" width="8.875" style="3"/>
    <col min="14084" max="14087" width="2.5" style="3" customWidth="1"/>
    <col min="14088" max="14088" width="26.375" style="3" customWidth="1"/>
    <col min="14089" max="14095" width="12.5" style="3" customWidth="1"/>
    <col min="14096" max="14339" width="8.875" style="3"/>
    <col min="14340" max="14343" width="2.5" style="3" customWidth="1"/>
    <col min="14344" max="14344" width="26.375" style="3" customWidth="1"/>
    <col min="14345" max="14351" width="12.5" style="3" customWidth="1"/>
    <col min="14352" max="14595" width="8.875" style="3"/>
    <col min="14596" max="14599" width="2.5" style="3" customWidth="1"/>
    <col min="14600" max="14600" width="26.375" style="3" customWidth="1"/>
    <col min="14601" max="14607" width="12.5" style="3" customWidth="1"/>
    <col min="14608" max="14851" width="8.875" style="3"/>
    <col min="14852" max="14855" width="2.5" style="3" customWidth="1"/>
    <col min="14856" max="14856" width="26.375" style="3" customWidth="1"/>
    <col min="14857" max="14863" width="12.5" style="3" customWidth="1"/>
    <col min="14864" max="15107" width="8.875" style="3"/>
    <col min="15108" max="15111" width="2.5" style="3" customWidth="1"/>
    <col min="15112" max="15112" width="26.375" style="3" customWidth="1"/>
    <col min="15113" max="15119" width="12.5" style="3" customWidth="1"/>
    <col min="15120" max="15363" width="8.875" style="3"/>
    <col min="15364" max="15367" width="2.5" style="3" customWidth="1"/>
    <col min="15368" max="15368" width="26.375" style="3" customWidth="1"/>
    <col min="15369" max="15375" width="12.5" style="3" customWidth="1"/>
    <col min="15376" max="15619" width="8.875" style="3"/>
    <col min="15620" max="15623" width="2.5" style="3" customWidth="1"/>
    <col min="15624" max="15624" width="26.375" style="3" customWidth="1"/>
    <col min="15625" max="15631" width="12.5" style="3" customWidth="1"/>
    <col min="15632" max="15875" width="8.875" style="3"/>
    <col min="15876" max="15879" width="2.5" style="3" customWidth="1"/>
    <col min="15880" max="15880" width="26.375" style="3" customWidth="1"/>
    <col min="15881" max="15887" width="12.5" style="3" customWidth="1"/>
    <col min="15888" max="16131" width="8.875" style="3"/>
    <col min="16132" max="16135" width="2.5" style="3" customWidth="1"/>
    <col min="16136" max="16136" width="26.375" style="3" customWidth="1"/>
    <col min="16137" max="16143" width="12.5" style="3" customWidth="1"/>
    <col min="16144" max="16384" width="8.875" style="3"/>
  </cols>
  <sheetData>
    <row r="1" spans="1:15" x14ac:dyDescent="0.4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</row>
    <row r="2" spans="1:15" x14ac:dyDescent="0.4">
      <c r="A2" s="4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</row>
    <row r="3" spans="1:15" x14ac:dyDescent="0.4">
      <c r="A3" s="6" t="s">
        <v>109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</row>
    <row r="4" spans="1:15" x14ac:dyDescent="0.4">
      <c r="A4" s="1"/>
      <c r="B4" s="1"/>
      <c r="C4" s="8"/>
      <c r="D4" s="8"/>
      <c r="E4" s="8"/>
      <c r="F4" s="8"/>
      <c r="G4" s="8"/>
      <c r="H4" s="8"/>
      <c r="I4" s="9"/>
      <c r="J4" s="8"/>
      <c r="K4" s="8"/>
      <c r="L4" s="8"/>
      <c r="M4" s="7"/>
      <c r="N4" s="7"/>
      <c r="O4" s="7"/>
    </row>
    <row r="5" spans="1:15" x14ac:dyDescent="0.4">
      <c r="A5" s="69" t="s">
        <v>2</v>
      </c>
      <c r="B5" s="70"/>
      <c r="C5" s="70"/>
      <c r="D5" s="70"/>
      <c r="E5" s="71"/>
      <c r="F5" s="10" t="s">
        <v>3</v>
      </c>
      <c r="G5" s="11" t="s">
        <v>4</v>
      </c>
      <c r="H5" s="11" t="s">
        <v>5</v>
      </c>
      <c r="I5" s="12" t="s">
        <v>6</v>
      </c>
      <c r="J5" s="11" t="s">
        <v>7</v>
      </c>
      <c r="K5" s="11" t="s">
        <v>8</v>
      </c>
      <c r="L5" s="13" t="s">
        <v>9</v>
      </c>
    </row>
    <row r="6" spans="1:15" x14ac:dyDescent="0.4">
      <c r="A6" s="57" t="s">
        <v>10</v>
      </c>
      <c r="B6" s="72" t="s">
        <v>11</v>
      </c>
      <c r="C6" s="6" t="s">
        <v>12</v>
      </c>
      <c r="D6" s="6"/>
      <c r="E6" s="14"/>
      <c r="F6" s="15">
        <f>SUM(G6:L6)</f>
        <v>0</v>
      </c>
      <c r="G6" s="16"/>
      <c r="H6" s="16"/>
      <c r="I6" s="78"/>
      <c r="J6" s="16"/>
      <c r="K6" s="16"/>
      <c r="L6" s="16"/>
    </row>
    <row r="7" spans="1:15" x14ac:dyDescent="0.4">
      <c r="A7" s="58"/>
      <c r="B7" s="73"/>
      <c r="C7" s="6"/>
      <c r="D7" s="6" t="s">
        <v>13</v>
      </c>
      <c r="E7" s="14"/>
      <c r="F7" s="15">
        <f t="shared" ref="F7:F70" si="0">SUM(G7:L7)</f>
        <v>400000</v>
      </c>
      <c r="G7" s="19"/>
      <c r="H7" s="19"/>
      <c r="I7" s="79"/>
      <c r="J7" s="19"/>
      <c r="K7" s="19">
        <v>400000</v>
      </c>
      <c r="L7" s="19"/>
    </row>
    <row r="8" spans="1:15" x14ac:dyDescent="0.4">
      <c r="A8" s="58"/>
      <c r="B8" s="73"/>
      <c r="C8" s="6"/>
      <c r="D8" s="6"/>
      <c r="E8" s="14" t="s">
        <v>14</v>
      </c>
      <c r="F8" s="15">
        <f t="shared" si="0"/>
        <v>5324431</v>
      </c>
      <c r="G8" s="19"/>
      <c r="H8" s="19">
        <v>2000000</v>
      </c>
      <c r="I8" s="79">
        <v>3324431</v>
      </c>
      <c r="J8" s="19"/>
      <c r="K8" s="19"/>
      <c r="L8" s="19"/>
    </row>
    <row r="9" spans="1:15" x14ac:dyDescent="0.4">
      <c r="A9" s="58"/>
      <c r="B9" s="73"/>
      <c r="C9" s="6"/>
      <c r="D9" s="6"/>
      <c r="E9" s="14" t="s">
        <v>15</v>
      </c>
      <c r="F9" s="15">
        <f t="shared" si="0"/>
        <v>900000</v>
      </c>
      <c r="G9" s="19"/>
      <c r="H9" s="19">
        <v>900000</v>
      </c>
      <c r="I9" s="79"/>
      <c r="J9" s="19"/>
      <c r="K9" s="19"/>
      <c r="L9" s="19"/>
    </row>
    <row r="10" spans="1:15" x14ac:dyDescent="0.4">
      <c r="A10" s="58"/>
      <c r="B10" s="73"/>
      <c r="C10" s="6"/>
      <c r="D10" s="6"/>
      <c r="E10" s="14" t="s">
        <v>16</v>
      </c>
      <c r="F10" s="15">
        <f t="shared" si="0"/>
        <v>0</v>
      </c>
      <c r="G10" s="19"/>
      <c r="H10" s="19"/>
      <c r="I10" s="79"/>
      <c r="J10" s="19"/>
      <c r="K10" s="19"/>
      <c r="L10" s="19"/>
    </row>
    <row r="11" spans="1:15" x14ac:dyDescent="0.4">
      <c r="A11" s="58"/>
      <c r="B11" s="73"/>
      <c r="C11" s="6" t="s">
        <v>17</v>
      </c>
      <c r="D11" s="6"/>
      <c r="E11" s="14"/>
      <c r="F11" s="15">
        <f t="shared" si="0"/>
        <v>1650000</v>
      </c>
      <c r="G11" s="19"/>
      <c r="H11" s="19"/>
      <c r="I11" s="79"/>
      <c r="J11" s="19">
        <v>500000</v>
      </c>
      <c r="K11" s="19"/>
      <c r="L11" s="19">
        <v>1150000</v>
      </c>
    </row>
    <row r="12" spans="1:15" x14ac:dyDescent="0.4">
      <c r="A12" s="58"/>
      <c r="B12" s="73"/>
      <c r="C12" s="6"/>
      <c r="D12" s="6" t="s">
        <v>18</v>
      </c>
      <c r="E12" s="14"/>
      <c r="F12" s="15">
        <f t="shared" si="0"/>
        <v>0</v>
      </c>
      <c r="G12" s="19"/>
      <c r="H12" s="19"/>
      <c r="I12" s="79"/>
      <c r="J12" s="19"/>
      <c r="K12" s="19"/>
      <c r="L12" s="19"/>
    </row>
    <row r="13" spans="1:15" x14ac:dyDescent="0.4">
      <c r="A13" s="58"/>
      <c r="B13" s="73"/>
      <c r="C13" s="6"/>
      <c r="D13" s="6"/>
      <c r="E13" s="14" t="s">
        <v>19</v>
      </c>
      <c r="F13" s="15">
        <f t="shared" si="0"/>
        <v>0</v>
      </c>
      <c r="G13" s="19"/>
      <c r="H13" s="19"/>
      <c r="I13" s="79"/>
      <c r="J13" s="19"/>
      <c r="K13" s="19"/>
      <c r="L13" s="19"/>
    </row>
    <row r="14" spans="1:15" x14ac:dyDescent="0.4">
      <c r="A14" s="58"/>
      <c r="B14" s="73"/>
      <c r="C14" s="6"/>
      <c r="D14" s="6"/>
      <c r="E14" s="14" t="s">
        <v>20</v>
      </c>
      <c r="F14" s="15">
        <f t="shared" si="0"/>
        <v>48059076</v>
      </c>
      <c r="G14" s="19"/>
      <c r="H14" s="19">
        <v>28720800</v>
      </c>
      <c r="I14" s="79">
        <v>19338276</v>
      </c>
      <c r="J14" s="19"/>
      <c r="K14" s="19"/>
      <c r="L14" s="19"/>
    </row>
    <row r="15" spans="1:15" x14ac:dyDescent="0.4">
      <c r="A15" s="58"/>
      <c r="B15" s="73"/>
      <c r="C15" s="6"/>
      <c r="D15" s="6"/>
      <c r="E15" s="14"/>
      <c r="F15" s="15">
        <f t="shared" si="0"/>
        <v>0</v>
      </c>
      <c r="G15" s="19"/>
      <c r="H15" s="19"/>
      <c r="I15" s="79"/>
      <c r="J15" s="19"/>
      <c r="K15" s="19"/>
      <c r="L15" s="19"/>
    </row>
    <row r="16" spans="1:15" x14ac:dyDescent="0.4">
      <c r="A16" s="58"/>
      <c r="B16" s="73"/>
      <c r="C16" s="6"/>
      <c r="D16" s="6" t="s">
        <v>21</v>
      </c>
      <c r="E16" s="14"/>
      <c r="F16" s="15">
        <f t="shared" si="0"/>
        <v>120000</v>
      </c>
      <c r="G16" s="19"/>
      <c r="H16" s="19"/>
      <c r="I16" s="79"/>
      <c r="J16" s="19"/>
      <c r="K16" s="19">
        <v>120000</v>
      </c>
      <c r="L16" s="19"/>
    </row>
    <row r="17" spans="1:12" x14ac:dyDescent="0.4">
      <c r="A17" s="58"/>
      <c r="B17" s="73"/>
      <c r="C17" s="6"/>
      <c r="D17" s="6" t="s">
        <v>22</v>
      </c>
      <c r="E17" s="14"/>
      <c r="F17" s="15">
        <f t="shared" si="0"/>
        <v>0</v>
      </c>
      <c r="G17" s="19"/>
      <c r="H17" s="19"/>
      <c r="I17" s="79"/>
      <c r="J17" s="19"/>
      <c r="K17" s="19"/>
      <c r="L17" s="19"/>
    </row>
    <row r="18" spans="1:12" x14ac:dyDescent="0.4">
      <c r="A18" s="58"/>
      <c r="B18" s="73"/>
      <c r="C18" s="6"/>
      <c r="D18" s="6"/>
      <c r="E18" s="14" t="s">
        <v>23</v>
      </c>
      <c r="F18" s="15">
        <f t="shared" si="0"/>
        <v>21113280</v>
      </c>
      <c r="G18" s="19"/>
      <c r="H18" s="19"/>
      <c r="I18" s="79"/>
      <c r="J18" s="19">
        <f>7350*5.8*256</f>
        <v>10913280</v>
      </c>
      <c r="K18" s="19"/>
      <c r="L18" s="19">
        <v>10200000</v>
      </c>
    </row>
    <row r="19" spans="1:12" x14ac:dyDescent="0.4">
      <c r="A19" s="58"/>
      <c r="B19" s="73"/>
      <c r="C19" s="6"/>
      <c r="D19" s="6"/>
      <c r="E19" s="14" t="s">
        <v>24</v>
      </c>
      <c r="F19" s="15">
        <f t="shared" si="0"/>
        <v>0</v>
      </c>
      <c r="G19" s="19"/>
      <c r="H19" s="19"/>
      <c r="I19" s="79"/>
      <c r="J19" s="19"/>
      <c r="K19" s="19"/>
      <c r="L19" s="19"/>
    </row>
    <row r="20" spans="1:12" x14ac:dyDescent="0.4">
      <c r="A20" s="58"/>
      <c r="B20" s="73"/>
      <c r="C20" s="22"/>
      <c r="D20" s="22"/>
      <c r="E20" s="14" t="s">
        <v>22</v>
      </c>
      <c r="F20" s="15">
        <f t="shared" si="0"/>
        <v>11000000</v>
      </c>
      <c r="G20" s="19"/>
      <c r="H20" s="19"/>
      <c r="I20" s="79"/>
      <c r="J20" s="19"/>
      <c r="K20" s="19">
        <v>11000000</v>
      </c>
      <c r="L20" s="19"/>
    </row>
    <row r="21" spans="1:12" x14ac:dyDescent="0.4">
      <c r="A21" s="58"/>
      <c r="B21" s="73"/>
      <c r="C21" s="22" t="s">
        <v>25</v>
      </c>
      <c r="D21" s="22"/>
      <c r="E21" s="14"/>
      <c r="F21" s="15">
        <f t="shared" si="0"/>
        <v>150000</v>
      </c>
      <c r="G21" s="19"/>
      <c r="H21" s="19">
        <v>150000</v>
      </c>
      <c r="I21" s="79"/>
      <c r="J21" s="19"/>
      <c r="K21" s="19"/>
      <c r="L21" s="19"/>
    </row>
    <row r="22" spans="1:12" x14ac:dyDescent="0.4">
      <c r="A22" s="58"/>
      <c r="B22" s="73"/>
      <c r="C22" s="22" t="s">
        <v>26</v>
      </c>
      <c r="D22" s="22"/>
      <c r="E22" s="14"/>
      <c r="F22" s="15">
        <f t="shared" si="0"/>
        <v>3020</v>
      </c>
      <c r="G22" s="19">
        <v>2000</v>
      </c>
      <c r="H22" s="19">
        <v>1000</v>
      </c>
      <c r="I22" s="79"/>
      <c r="J22" s="19"/>
      <c r="K22" s="19">
        <v>20</v>
      </c>
      <c r="L22" s="19"/>
    </row>
    <row r="23" spans="1:12" x14ac:dyDescent="0.4">
      <c r="A23" s="58"/>
      <c r="B23" s="73"/>
      <c r="C23" s="22" t="s">
        <v>27</v>
      </c>
      <c r="D23" s="22"/>
      <c r="E23" s="14"/>
      <c r="F23" s="15">
        <f t="shared" si="0"/>
        <v>0</v>
      </c>
      <c r="G23" s="19"/>
      <c r="H23" s="19"/>
      <c r="I23" s="79"/>
      <c r="J23" s="19"/>
      <c r="K23" s="19"/>
      <c r="L23" s="19"/>
    </row>
    <row r="24" spans="1:12" x14ac:dyDescent="0.4">
      <c r="A24" s="58"/>
      <c r="B24" s="73"/>
      <c r="C24" s="22"/>
      <c r="D24" s="22" t="s">
        <v>28</v>
      </c>
      <c r="E24" s="14"/>
      <c r="F24" s="15">
        <f t="shared" si="0"/>
        <v>0</v>
      </c>
      <c r="G24" s="19"/>
      <c r="H24" s="19"/>
      <c r="I24" s="79"/>
      <c r="J24" s="19"/>
      <c r="K24" s="19"/>
      <c r="L24" s="19"/>
    </row>
    <row r="25" spans="1:12" x14ac:dyDescent="0.4">
      <c r="A25" s="58"/>
      <c r="B25" s="74"/>
      <c r="C25" s="62" t="s">
        <v>29</v>
      </c>
      <c r="D25" s="63"/>
      <c r="E25" s="64"/>
      <c r="F25" s="23">
        <f>SUM(G25:L25)</f>
        <v>88719807</v>
      </c>
      <c r="G25" s="24">
        <f t="shared" ref="G25" si="1">SUM(G6:G24)</f>
        <v>2000</v>
      </c>
      <c r="H25" s="24">
        <f>SUM(H6:H24)</f>
        <v>31771800</v>
      </c>
      <c r="I25" s="80">
        <v>22662707</v>
      </c>
      <c r="J25" s="24">
        <f>SUM(J6:J24)</f>
        <v>11413280</v>
      </c>
      <c r="K25" s="24">
        <f>SUM(K6:K24)</f>
        <v>11520020</v>
      </c>
      <c r="L25" s="24">
        <f>SUM(L6:L24)</f>
        <v>11350000</v>
      </c>
    </row>
    <row r="26" spans="1:12" x14ac:dyDescent="0.4">
      <c r="A26" s="58"/>
      <c r="B26" s="65" t="s">
        <v>30</v>
      </c>
      <c r="C26" s="6" t="s">
        <v>31</v>
      </c>
      <c r="D26" s="6"/>
      <c r="E26" s="14"/>
      <c r="F26" s="15">
        <f t="shared" si="0"/>
        <v>20500000</v>
      </c>
      <c r="G26" s="19"/>
      <c r="H26" s="19">
        <f>SUM(H27:H32)</f>
        <v>20500000</v>
      </c>
      <c r="I26" s="79"/>
      <c r="J26" s="19"/>
      <c r="K26" s="19"/>
      <c r="L26" s="19"/>
    </row>
    <row r="27" spans="1:12" x14ac:dyDescent="0.4">
      <c r="A27" s="58"/>
      <c r="B27" s="60"/>
      <c r="C27" s="6"/>
      <c r="D27" s="6" t="s">
        <v>32</v>
      </c>
      <c r="E27" s="14"/>
      <c r="F27" s="15">
        <f t="shared" si="0"/>
        <v>0</v>
      </c>
      <c r="G27" s="19"/>
      <c r="H27" s="19"/>
      <c r="I27" s="79"/>
      <c r="J27" s="19"/>
      <c r="K27" s="19"/>
      <c r="L27" s="19"/>
    </row>
    <row r="28" spans="1:12" x14ac:dyDescent="0.4">
      <c r="A28" s="58"/>
      <c r="B28" s="60"/>
      <c r="C28" s="6"/>
      <c r="D28" s="6" t="s">
        <v>33</v>
      </c>
      <c r="E28" s="14"/>
      <c r="F28" s="15">
        <f t="shared" si="0"/>
        <v>15692332</v>
      </c>
      <c r="G28" s="19"/>
      <c r="H28" s="19">
        <v>4700000</v>
      </c>
      <c r="I28" s="79">
        <v>2928332</v>
      </c>
      <c r="J28" s="19">
        <f>242000*12</f>
        <v>2904000</v>
      </c>
      <c r="K28" s="19">
        <v>2760000</v>
      </c>
      <c r="L28" s="19">
        <v>2400000</v>
      </c>
    </row>
    <row r="29" spans="1:12" x14ac:dyDescent="0.4">
      <c r="A29" s="58"/>
      <c r="B29" s="60"/>
      <c r="C29" s="6"/>
      <c r="D29" s="6" t="s">
        <v>34</v>
      </c>
      <c r="E29" s="14"/>
      <c r="F29" s="15">
        <f t="shared" si="0"/>
        <v>1198760</v>
      </c>
      <c r="G29" s="19"/>
      <c r="H29" s="19"/>
      <c r="I29" s="79"/>
      <c r="J29" s="19">
        <f>540000+240640+(15260*12)</f>
        <v>963760</v>
      </c>
      <c r="K29" s="19">
        <v>0</v>
      </c>
      <c r="L29" s="19">
        <v>235000</v>
      </c>
    </row>
    <row r="30" spans="1:12" x14ac:dyDescent="0.4">
      <c r="A30" s="58"/>
      <c r="B30" s="60"/>
      <c r="C30" s="6"/>
      <c r="D30" s="6" t="s">
        <v>35</v>
      </c>
      <c r="E30" s="14"/>
      <c r="F30" s="15">
        <f t="shared" si="0"/>
        <v>3823648</v>
      </c>
      <c r="G30" s="19"/>
      <c r="H30" s="19">
        <v>800000</v>
      </c>
      <c r="I30" s="79">
        <v>1673648</v>
      </c>
      <c r="J30" s="19">
        <v>800000</v>
      </c>
      <c r="K30" s="19">
        <v>300000</v>
      </c>
      <c r="L30" s="19">
        <v>250000</v>
      </c>
    </row>
    <row r="31" spans="1:12" x14ac:dyDescent="0.4">
      <c r="A31" s="58"/>
      <c r="B31" s="60"/>
      <c r="C31" s="6"/>
      <c r="D31" s="6" t="s">
        <v>36</v>
      </c>
      <c r="E31" s="14"/>
      <c r="F31" s="15">
        <f t="shared" si="0"/>
        <v>26945961</v>
      </c>
      <c r="G31" s="19"/>
      <c r="H31" s="19">
        <v>12000000</v>
      </c>
      <c r="I31" s="79">
        <v>7131201</v>
      </c>
      <c r="J31" s="19">
        <v>1714760</v>
      </c>
      <c r="K31" s="19">
        <v>3700000</v>
      </c>
      <c r="L31" s="19">
        <v>2400000</v>
      </c>
    </row>
    <row r="32" spans="1:12" x14ac:dyDescent="0.4">
      <c r="A32" s="58"/>
      <c r="B32" s="60"/>
      <c r="C32" s="6"/>
      <c r="D32" s="6" t="s">
        <v>37</v>
      </c>
      <c r="E32" s="14"/>
      <c r="F32" s="15">
        <f t="shared" si="0"/>
        <v>7425287</v>
      </c>
      <c r="G32" s="19"/>
      <c r="H32" s="19">
        <v>3000000</v>
      </c>
      <c r="I32" s="79">
        <v>2845287</v>
      </c>
      <c r="J32" s="19">
        <v>610000</v>
      </c>
      <c r="K32" s="19">
        <v>530000</v>
      </c>
      <c r="L32" s="19">
        <v>440000</v>
      </c>
    </row>
    <row r="33" spans="1:12" x14ac:dyDescent="0.4">
      <c r="A33" s="58"/>
      <c r="B33" s="60"/>
      <c r="C33" s="6" t="s">
        <v>38</v>
      </c>
      <c r="D33" s="6"/>
      <c r="E33" s="14"/>
      <c r="F33" s="15">
        <f t="shared" si="0"/>
        <v>0</v>
      </c>
      <c r="G33" s="19"/>
      <c r="H33" s="75"/>
      <c r="I33" s="79"/>
      <c r="J33" s="19"/>
      <c r="K33" s="19"/>
      <c r="L33" s="19"/>
    </row>
    <row r="34" spans="1:12" x14ac:dyDescent="0.4">
      <c r="A34" s="58"/>
      <c r="B34" s="60"/>
      <c r="C34" s="6"/>
      <c r="D34" s="6" t="s">
        <v>39</v>
      </c>
      <c r="E34" s="14"/>
      <c r="F34" s="15">
        <f t="shared" si="0"/>
        <v>1941907</v>
      </c>
      <c r="G34" s="19"/>
      <c r="H34" s="19"/>
      <c r="I34" s="79">
        <v>391907</v>
      </c>
      <c r="J34" s="19">
        <v>650000</v>
      </c>
      <c r="K34" s="19">
        <v>900000</v>
      </c>
      <c r="L34" s="19"/>
    </row>
    <row r="35" spans="1:12" x14ac:dyDescent="0.4">
      <c r="A35" s="58"/>
      <c r="B35" s="60"/>
      <c r="C35" s="6"/>
      <c r="D35" s="6" t="s">
        <v>40</v>
      </c>
      <c r="E35" s="14"/>
      <c r="F35" s="15">
        <f t="shared" si="0"/>
        <v>70000</v>
      </c>
      <c r="G35" s="19"/>
      <c r="H35" s="19"/>
      <c r="I35" s="79"/>
      <c r="J35" s="19"/>
      <c r="K35" s="19">
        <v>10000</v>
      </c>
      <c r="L35" s="19">
        <v>60000</v>
      </c>
    </row>
    <row r="36" spans="1:12" x14ac:dyDescent="0.4">
      <c r="A36" s="58"/>
      <c r="B36" s="60"/>
      <c r="C36" s="6"/>
      <c r="D36" s="6" t="s">
        <v>41</v>
      </c>
      <c r="E36" s="14"/>
      <c r="F36" s="15">
        <f t="shared" si="0"/>
        <v>1257133</v>
      </c>
      <c r="G36" s="19">
        <v>100000</v>
      </c>
      <c r="H36" s="19">
        <v>210000</v>
      </c>
      <c r="I36" s="79">
        <v>143133</v>
      </c>
      <c r="J36" s="19">
        <v>74000</v>
      </c>
      <c r="K36" s="19">
        <v>230000</v>
      </c>
      <c r="L36" s="19">
        <v>500000</v>
      </c>
    </row>
    <row r="37" spans="1:12" x14ac:dyDescent="0.4">
      <c r="A37" s="58"/>
      <c r="B37" s="60"/>
      <c r="C37" s="6"/>
      <c r="D37" s="6" t="s">
        <v>42</v>
      </c>
      <c r="E37" s="14"/>
      <c r="F37" s="15">
        <f t="shared" si="0"/>
        <v>1910000</v>
      </c>
      <c r="G37" s="19"/>
      <c r="H37" s="19">
        <v>300000</v>
      </c>
      <c r="I37" s="79">
        <v>850000</v>
      </c>
      <c r="J37" s="19">
        <v>110000</v>
      </c>
      <c r="K37" s="19">
        <v>150000</v>
      </c>
      <c r="L37" s="19">
        <v>500000</v>
      </c>
    </row>
    <row r="38" spans="1:12" x14ac:dyDescent="0.4">
      <c r="A38" s="58"/>
      <c r="B38" s="60"/>
      <c r="C38" s="6"/>
      <c r="D38" s="6" t="s">
        <v>43</v>
      </c>
      <c r="E38" s="14"/>
      <c r="F38" s="15">
        <f t="shared" si="0"/>
        <v>554718</v>
      </c>
      <c r="G38" s="19"/>
      <c r="H38" s="19"/>
      <c r="I38" s="79">
        <v>24718</v>
      </c>
      <c r="J38" s="19">
        <v>300000</v>
      </c>
      <c r="K38" s="19">
        <v>130000</v>
      </c>
      <c r="L38" s="19">
        <v>100000</v>
      </c>
    </row>
    <row r="39" spans="1:12" x14ac:dyDescent="0.4">
      <c r="A39" s="58"/>
      <c r="B39" s="60"/>
      <c r="C39" s="6"/>
      <c r="D39" s="6" t="s">
        <v>44</v>
      </c>
      <c r="E39" s="14"/>
      <c r="F39" s="15">
        <f t="shared" si="0"/>
        <v>511910</v>
      </c>
      <c r="G39" s="19"/>
      <c r="H39" s="19">
        <v>30000</v>
      </c>
      <c r="I39" s="79">
        <v>181910</v>
      </c>
      <c r="J39" s="19">
        <v>30000</v>
      </c>
      <c r="K39" s="19">
        <v>20000</v>
      </c>
      <c r="L39" s="19">
        <v>250000</v>
      </c>
    </row>
    <row r="40" spans="1:12" x14ac:dyDescent="0.4">
      <c r="A40" s="58"/>
      <c r="B40" s="60"/>
      <c r="C40" s="6"/>
      <c r="D40" s="6" t="s">
        <v>45</v>
      </c>
      <c r="E40" s="14"/>
      <c r="F40" s="15">
        <f t="shared" si="0"/>
        <v>6135600</v>
      </c>
      <c r="G40" s="19"/>
      <c r="H40" s="19">
        <v>2000000</v>
      </c>
      <c r="I40" s="79"/>
      <c r="J40" s="19">
        <v>915600</v>
      </c>
      <c r="K40" s="19">
        <v>1270000</v>
      </c>
      <c r="L40" s="19">
        <v>1950000</v>
      </c>
    </row>
    <row r="41" spans="1:12" x14ac:dyDescent="0.4">
      <c r="A41" s="58"/>
      <c r="B41" s="60"/>
      <c r="C41" s="6"/>
      <c r="D41" s="6" t="s">
        <v>46</v>
      </c>
      <c r="E41" s="14"/>
      <c r="F41" s="15">
        <f t="shared" si="0"/>
        <v>140000</v>
      </c>
      <c r="G41" s="19"/>
      <c r="H41" s="19"/>
      <c r="I41" s="79"/>
      <c r="J41" s="19"/>
      <c r="K41" s="19">
        <v>90000</v>
      </c>
      <c r="L41" s="19">
        <v>50000</v>
      </c>
    </row>
    <row r="42" spans="1:12" x14ac:dyDescent="0.4">
      <c r="A42" s="58"/>
      <c r="B42" s="60"/>
      <c r="C42" s="6"/>
      <c r="D42" s="6" t="s">
        <v>47</v>
      </c>
      <c r="E42" s="14"/>
      <c r="F42" s="15">
        <f t="shared" si="0"/>
        <v>266490</v>
      </c>
      <c r="G42" s="19"/>
      <c r="H42" s="19">
        <v>10000</v>
      </c>
      <c r="I42" s="79">
        <v>108490</v>
      </c>
      <c r="J42" s="19">
        <v>68000</v>
      </c>
      <c r="K42" s="19">
        <v>20000</v>
      </c>
      <c r="L42" s="19">
        <v>60000</v>
      </c>
    </row>
    <row r="43" spans="1:12" x14ac:dyDescent="0.4">
      <c r="A43" s="58"/>
      <c r="B43" s="60"/>
      <c r="C43" s="22" t="s">
        <v>48</v>
      </c>
      <c r="D43" s="22"/>
      <c r="E43" s="14"/>
      <c r="F43" s="15">
        <f t="shared" si="0"/>
        <v>0</v>
      </c>
      <c r="G43" s="19"/>
      <c r="H43" s="19"/>
      <c r="I43" s="79"/>
      <c r="J43" s="19"/>
      <c r="K43" s="19"/>
      <c r="L43" s="19"/>
    </row>
    <row r="44" spans="1:12" x14ac:dyDescent="0.4">
      <c r="A44" s="58"/>
      <c r="B44" s="60"/>
      <c r="C44" s="22"/>
      <c r="D44" s="22" t="s">
        <v>49</v>
      </c>
      <c r="E44" s="14"/>
      <c r="F44" s="15">
        <f t="shared" si="0"/>
        <v>763072</v>
      </c>
      <c r="G44" s="19"/>
      <c r="H44" s="19">
        <v>500000</v>
      </c>
      <c r="I44" s="79">
        <v>233072</v>
      </c>
      <c r="J44" s="19">
        <v>10000</v>
      </c>
      <c r="K44" s="19">
        <v>20000</v>
      </c>
      <c r="L44" s="19"/>
    </row>
    <row r="45" spans="1:12" x14ac:dyDescent="0.4">
      <c r="A45" s="58"/>
      <c r="B45" s="60"/>
      <c r="C45" s="22"/>
      <c r="D45" s="22" t="s">
        <v>50</v>
      </c>
      <c r="E45" s="14"/>
      <c r="F45" s="15">
        <f t="shared" si="0"/>
        <v>210670</v>
      </c>
      <c r="G45" s="19"/>
      <c r="H45" s="19">
        <v>30000</v>
      </c>
      <c r="I45" s="79">
        <v>158670</v>
      </c>
      <c r="J45" s="19">
        <v>2000</v>
      </c>
      <c r="K45" s="19">
        <v>10000</v>
      </c>
      <c r="L45" s="19">
        <v>10000</v>
      </c>
    </row>
    <row r="46" spans="1:12" x14ac:dyDescent="0.4">
      <c r="A46" s="58"/>
      <c r="B46" s="60"/>
      <c r="C46" s="22"/>
      <c r="D46" s="22" t="s">
        <v>51</v>
      </c>
      <c r="E46" s="14"/>
      <c r="F46" s="15">
        <f t="shared" si="0"/>
        <v>90000</v>
      </c>
      <c r="G46" s="19"/>
      <c r="H46" s="19">
        <v>80000</v>
      </c>
      <c r="I46" s="79">
        <v>10000</v>
      </c>
      <c r="J46" s="19"/>
      <c r="K46" s="19"/>
      <c r="L46" s="19"/>
    </row>
    <row r="47" spans="1:12" x14ac:dyDescent="0.4">
      <c r="A47" s="58"/>
      <c r="B47" s="60"/>
      <c r="C47" s="22"/>
      <c r="D47" s="22" t="s">
        <v>52</v>
      </c>
      <c r="E47" s="14"/>
      <c r="F47" s="15">
        <f t="shared" si="0"/>
        <v>1235915</v>
      </c>
      <c r="G47" s="19">
        <v>100000</v>
      </c>
      <c r="H47" s="19">
        <v>350000</v>
      </c>
      <c r="I47" s="79">
        <v>375915</v>
      </c>
      <c r="J47" s="19">
        <v>50000</v>
      </c>
      <c r="K47" s="19">
        <v>110000</v>
      </c>
      <c r="L47" s="19">
        <v>250000</v>
      </c>
    </row>
    <row r="48" spans="1:12" x14ac:dyDescent="0.4">
      <c r="A48" s="58"/>
      <c r="B48" s="60"/>
      <c r="C48" s="22"/>
      <c r="D48" s="22" t="s">
        <v>42</v>
      </c>
      <c r="E48" s="14"/>
      <c r="F48" s="15">
        <f t="shared" si="0"/>
        <v>0</v>
      </c>
      <c r="G48" s="19"/>
      <c r="H48" s="19"/>
      <c r="I48" s="79"/>
      <c r="J48" s="19"/>
      <c r="K48" s="19"/>
      <c r="L48" s="19"/>
    </row>
    <row r="49" spans="1:12" x14ac:dyDescent="0.4">
      <c r="A49" s="58"/>
      <c r="B49" s="60"/>
      <c r="C49" s="22"/>
      <c r="D49" s="22" t="s">
        <v>53</v>
      </c>
      <c r="E49" s="14"/>
      <c r="F49" s="15">
        <f t="shared" si="0"/>
        <v>266200</v>
      </c>
      <c r="G49" s="19"/>
      <c r="H49" s="19">
        <v>20000</v>
      </c>
      <c r="I49" s="79">
        <v>16200</v>
      </c>
      <c r="J49" s="19">
        <v>30000</v>
      </c>
      <c r="K49" s="19">
        <v>100000</v>
      </c>
      <c r="L49" s="19">
        <v>100000</v>
      </c>
    </row>
    <row r="50" spans="1:12" x14ac:dyDescent="0.4">
      <c r="A50" s="58"/>
      <c r="B50" s="60"/>
      <c r="C50" s="22"/>
      <c r="D50" s="22" t="s">
        <v>54</v>
      </c>
      <c r="E50" s="14"/>
      <c r="F50" s="15">
        <f t="shared" si="0"/>
        <v>552986</v>
      </c>
      <c r="G50" s="19"/>
      <c r="H50" s="19">
        <v>150000</v>
      </c>
      <c r="I50" s="79">
        <v>212986</v>
      </c>
      <c r="J50" s="19">
        <v>100000</v>
      </c>
      <c r="K50" s="19">
        <v>90000</v>
      </c>
      <c r="L50" s="19"/>
    </row>
    <row r="51" spans="1:12" x14ac:dyDescent="0.4">
      <c r="A51" s="58"/>
      <c r="B51" s="60"/>
      <c r="C51" s="22"/>
      <c r="D51" s="22" t="s">
        <v>55</v>
      </c>
      <c r="E51" s="14"/>
      <c r="F51" s="15">
        <f t="shared" si="0"/>
        <v>30000</v>
      </c>
      <c r="G51" s="19">
        <v>20000</v>
      </c>
      <c r="H51" s="19"/>
      <c r="I51" s="79"/>
      <c r="J51" s="19"/>
      <c r="K51" s="19">
        <v>10000</v>
      </c>
      <c r="L51" s="19"/>
    </row>
    <row r="52" spans="1:12" x14ac:dyDescent="0.4">
      <c r="A52" s="58"/>
      <c r="B52" s="60"/>
      <c r="C52" s="22"/>
      <c r="D52" s="22" t="s">
        <v>56</v>
      </c>
      <c r="E52" s="14"/>
      <c r="F52" s="15">
        <f t="shared" si="0"/>
        <v>100000</v>
      </c>
      <c r="G52" s="19"/>
      <c r="H52" s="19"/>
      <c r="I52" s="79"/>
      <c r="J52" s="19"/>
      <c r="K52" s="19">
        <v>100000</v>
      </c>
      <c r="L52" s="19"/>
    </row>
    <row r="53" spans="1:12" x14ac:dyDescent="0.4">
      <c r="A53" s="58"/>
      <c r="B53" s="60"/>
      <c r="C53" s="22"/>
      <c r="D53" s="22" t="s">
        <v>57</v>
      </c>
      <c r="E53" s="27"/>
      <c r="F53" s="15">
        <f t="shared" si="0"/>
        <v>1977800</v>
      </c>
      <c r="G53" s="19"/>
      <c r="H53" s="19">
        <v>600000</v>
      </c>
      <c r="I53" s="79">
        <v>583200</v>
      </c>
      <c r="J53" s="19">
        <v>264600</v>
      </c>
      <c r="K53" s="19">
        <v>270000</v>
      </c>
      <c r="L53" s="19">
        <v>260000</v>
      </c>
    </row>
    <row r="54" spans="1:12" x14ac:dyDescent="0.4">
      <c r="A54" s="58"/>
      <c r="B54" s="60"/>
      <c r="C54" s="22"/>
      <c r="D54" s="22" t="s">
        <v>58</v>
      </c>
      <c r="E54" s="27"/>
      <c r="F54" s="15">
        <f t="shared" si="0"/>
        <v>0</v>
      </c>
      <c r="G54" s="19"/>
      <c r="H54" s="19"/>
      <c r="I54" s="79"/>
      <c r="J54" s="19"/>
      <c r="K54" s="19"/>
      <c r="L54" s="19"/>
    </row>
    <row r="55" spans="1:12" x14ac:dyDescent="0.4">
      <c r="A55" s="58"/>
      <c r="B55" s="60"/>
      <c r="C55" s="22"/>
      <c r="D55" s="22" t="s">
        <v>59</v>
      </c>
      <c r="E55" s="27"/>
      <c r="F55" s="15">
        <f t="shared" si="0"/>
        <v>30000</v>
      </c>
      <c r="G55" s="19"/>
      <c r="H55" s="19">
        <v>20000</v>
      </c>
      <c r="I55" s="79"/>
      <c r="J55" s="19"/>
      <c r="K55" s="19">
        <v>10000</v>
      </c>
      <c r="L55" s="19"/>
    </row>
    <row r="56" spans="1:12" x14ac:dyDescent="0.4">
      <c r="A56" s="58"/>
      <c r="B56" s="60"/>
      <c r="C56" s="22"/>
      <c r="D56" s="22" t="s">
        <v>60</v>
      </c>
      <c r="E56" s="27"/>
      <c r="F56" s="15">
        <f t="shared" si="0"/>
        <v>598460</v>
      </c>
      <c r="G56" s="19"/>
      <c r="H56" s="19">
        <v>150000</v>
      </c>
      <c r="I56" s="79">
        <v>38460</v>
      </c>
      <c r="J56" s="19">
        <v>130000</v>
      </c>
      <c r="K56" s="19">
        <v>160000</v>
      </c>
      <c r="L56" s="19">
        <v>120000</v>
      </c>
    </row>
    <row r="57" spans="1:12" x14ac:dyDescent="0.4">
      <c r="A57" s="58"/>
      <c r="B57" s="60"/>
      <c r="C57" s="22"/>
      <c r="D57" s="22" t="s">
        <v>45</v>
      </c>
      <c r="E57" s="27"/>
      <c r="F57" s="15">
        <f t="shared" si="0"/>
        <v>962516</v>
      </c>
      <c r="G57" s="19"/>
      <c r="H57" s="19">
        <v>650000</v>
      </c>
      <c r="I57" s="79">
        <v>192516</v>
      </c>
      <c r="J57" s="19"/>
      <c r="K57" s="19">
        <v>120000</v>
      </c>
      <c r="L57" s="19"/>
    </row>
    <row r="58" spans="1:12" x14ac:dyDescent="0.4">
      <c r="A58" s="58"/>
      <c r="B58" s="60"/>
      <c r="C58" s="22"/>
      <c r="D58" s="22" t="s">
        <v>61</v>
      </c>
      <c r="E58" s="27"/>
      <c r="F58" s="15">
        <f t="shared" si="0"/>
        <v>1000</v>
      </c>
      <c r="G58" s="19">
        <v>1000</v>
      </c>
      <c r="H58" s="19"/>
      <c r="I58" s="79"/>
      <c r="J58" s="19">
        <v>0</v>
      </c>
      <c r="K58" s="19"/>
      <c r="L58" s="19"/>
    </row>
    <row r="59" spans="1:12" x14ac:dyDescent="0.4">
      <c r="A59" s="58"/>
      <c r="B59" s="60"/>
      <c r="C59" s="22"/>
      <c r="D59" s="22" t="s">
        <v>47</v>
      </c>
      <c r="E59" s="14"/>
      <c r="F59" s="15">
        <f t="shared" si="0"/>
        <v>465518</v>
      </c>
      <c r="G59" s="19">
        <v>1000</v>
      </c>
      <c r="H59" s="19">
        <v>50000</v>
      </c>
      <c r="I59" s="79">
        <v>354498</v>
      </c>
      <c r="J59" s="19"/>
      <c r="K59" s="19">
        <v>10020</v>
      </c>
      <c r="L59" s="19">
        <v>50000</v>
      </c>
    </row>
    <row r="60" spans="1:12" x14ac:dyDescent="0.4">
      <c r="A60" s="58"/>
      <c r="B60" s="60"/>
      <c r="C60" s="22" t="s">
        <v>62</v>
      </c>
      <c r="D60" s="22"/>
      <c r="E60" s="14"/>
      <c r="F60" s="15">
        <f t="shared" si="0"/>
        <v>0</v>
      </c>
      <c r="G60" s="19"/>
      <c r="H60" s="19"/>
      <c r="I60" s="79"/>
      <c r="J60" s="19"/>
      <c r="K60" s="19"/>
      <c r="L60" s="19"/>
    </row>
    <row r="61" spans="1:12" x14ac:dyDescent="0.4">
      <c r="A61" s="58"/>
      <c r="B61" s="60"/>
      <c r="C61" s="22"/>
      <c r="D61" s="22" t="s">
        <v>63</v>
      </c>
      <c r="E61" s="14"/>
      <c r="F61" s="15">
        <f t="shared" si="0"/>
        <v>2470000</v>
      </c>
      <c r="G61" s="19"/>
      <c r="H61" s="19"/>
      <c r="I61" s="79">
        <v>2470000</v>
      </c>
      <c r="J61" s="19"/>
      <c r="K61" s="19"/>
      <c r="L61" s="19"/>
    </row>
    <row r="62" spans="1:12" x14ac:dyDescent="0.4">
      <c r="A62" s="58"/>
      <c r="B62" s="60"/>
      <c r="C62" s="22"/>
      <c r="D62" s="22"/>
      <c r="E62" s="14" t="s">
        <v>64</v>
      </c>
      <c r="F62" s="15">
        <f t="shared" si="0"/>
        <v>500000</v>
      </c>
      <c r="G62" s="19"/>
      <c r="H62" s="19">
        <v>500000</v>
      </c>
      <c r="I62" s="79"/>
      <c r="J62" s="19"/>
      <c r="K62" s="19"/>
      <c r="L62" s="19"/>
    </row>
    <row r="63" spans="1:12" x14ac:dyDescent="0.4">
      <c r="A63" s="58"/>
      <c r="B63" s="60"/>
      <c r="C63" s="22"/>
      <c r="D63" s="22"/>
      <c r="E63" s="14" t="s">
        <v>65</v>
      </c>
      <c r="F63" s="15">
        <f t="shared" si="0"/>
        <v>0</v>
      </c>
      <c r="G63" s="19"/>
      <c r="H63" s="19"/>
      <c r="I63" s="79"/>
      <c r="J63" s="19"/>
      <c r="K63" s="19"/>
      <c r="L63" s="19"/>
    </row>
    <row r="64" spans="1:12" x14ac:dyDescent="0.4">
      <c r="A64" s="58"/>
      <c r="B64" s="60"/>
      <c r="C64" s="22"/>
      <c r="D64" s="22"/>
      <c r="E64" s="14" t="s">
        <v>66</v>
      </c>
      <c r="F64" s="15">
        <f t="shared" si="0"/>
        <v>3900000</v>
      </c>
      <c r="G64" s="19"/>
      <c r="H64" s="19">
        <v>2400000</v>
      </c>
      <c r="I64" s="79">
        <v>1500000</v>
      </c>
      <c r="J64" s="19"/>
      <c r="K64" s="19"/>
      <c r="L64" s="19"/>
    </row>
    <row r="65" spans="1:12" x14ac:dyDescent="0.4">
      <c r="A65" s="58"/>
      <c r="B65" s="60"/>
      <c r="C65" s="22"/>
      <c r="D65" s="22" t="s">
        <v>67</v>
      </c>
      <c r="E65" s="14"/>
      <c r="F65" s="15">
        <f t="shared" si="0"/>
        <v>200000</v>
      </c>
      <c r="G65" s="19"/>
      <c r="H65" s="19">
        <v>200000</v>
      </c>
      <c r="I65" s="79"/>
      <c r="J65" s="19"/>
      <c r="K65" s="19"/>
      <c r="L65" s="19"/>
    </row>
    <row r="66" spans="1:12" x14ac:dyDescent="0.4">
      <c r="A66" s="58"/>
      <c r="B66" s="60"/>
      <c r="C66" s="22" t="s">
        <v>68</v>
      </c>
      <c r="D66" s="22"/>
      <c r="E66" s="14"/>
      <c r="F66" s="15">
        <f t="shared" si="0"/>
        <v>0</v>
      </c>
      <c r="G66" s="19"/>
      <c r="H66" s="19"/>
      <c r="I66" s="79"/>
      <c r="J66" s="19"/>
      <c r="K66" s="19"/>
      <c r="L66" s="19"/>
    </row>
    <row r="67" spans="1:12" x14ac:dyDescent="0.4">
      <c r="A67" s="58"/>
      <c r="B67" s="60"/>
      <c r="C67" s="22"/>
      <c r="D67" s="22" t="s">
        <v>69</v>
      </c>
      <c r="E67" s="14"/>
      <c r="F67" s="15">
        <f t="shared" si="0"/>
        <v>2000000</v>
      </c>
      <c r="G67" s="19"/>
      <c r="H67" s="19"/>
      <c r="I67" s="79"/>
      <c r="J67" s="19">
        <v>500000</v>
      </c>
      <c r="K67" s="19">
        <v>400000</v>
      </c>
      <c r="L67" s="19">
        <v>1100000</v>
      </c>
    </row>
    <row r="68" spans="1:12" x14ac:dyDescent="0.4">
      <c r="A68" s="58"/>
      <c r="B68" s="60"/>
      <c r="C68" s="22" t="s">
        <v>70</v>
      </c>
      <c r="D68" s="22"/>
      <c r="E68" s="14"/>
      <c r="F68" s="15">
        <f t="shared" si="0"/>
        <v>0</v>
      </c>
      <c r="G68" s="19"/>
      <c r="H68" s="19"/>
      <c r="I68" s="79"/>
      <c r="J68" s="19"/>
      <c r="K68" s="19"/>
      <c r="L68" s="19"/>
    </row>
    <row r="69" spans="1:12" x14ac:dyDescent="0.4">
      <c r="A69" s="58"/>
      <c r="B69" s="60"/>
      <c r="C69" s="22" t="s">
        <v>71</v>
      </c>
      <c r="D69" s="22"/>
      <c r="E69" s="14"/>
      <c r="F69" s="15">
        <f t="shared" si="0"/>
        <v>0</v>
      </c>
      <c r="G69" s="19"/>
      <c r="H69" s="19"/>
      <c r="I69" s="79"/>
      <c r="J69" s="19"/>
      <c r="K69" s="19"/>
      <c r="L69" s="19"/>
    </row>
    <row r="70" spans="1:12" x14ac:dyDescent="0.4">
      <c r="A70" s="58"/>
      <c r="B70" s="60"/>
      <c r="C70" s="22"/>
      <c r="D70" s="22" t="s">
        <v>47</v>
      </c>
      <c r="E70" s="14"/>
      <c r="F70" s="15">
        <f t="shared" si="0"/>
        <v>0</v>
      </c>
      <c r="G70" s="19"/>
      <c r="H70" s="19"/>
      <c r="I70" s="79"/>
      <c r="J70" s="19"/>
      <c r="K70" s="19"/>
      <c r="L70" s="19"/>
    </row>
    <row r="71" spans="1:12" x14ac:dyDescent="0.4">
      <c r="A71" s="58"/>
      <c r="B71" s="61"/>
      <c r="C71" s="62" t="s">
        <v>72</v>
      </c>
      <c r="D71" s="63"/>
      <c r="E71" s="64"/>
      <c r="F71" s="23">
        <f t="shared" ref="F71:F105" si="2">SUM(G71:L71)</f>
        <v>84227883</v>
      </c>
      <c r="G71" s="24">
        <f t="shared" ref="G71" si="3">SUM(G26:G70)</f>
        <v>222000</v>
      </c>
      <c r="H71" s="24">
        <f>SUM(H27:H70)</f>
        <v>28750000</v>
      </c>
      <c r="I71" s="53">
        <f>SUM(I28:I70)</f>
        <v>22424143</v>
      </c>
      <c r="J71" s="24">
        <f>SUM(J26:J70)</f>
        <v>10226720</v>
      </c>
      <c r="K71" s="24">
        <f>SUM(K26:K70)</f>
        <v>11520020</v>
      </c>
      <c r="L71" s="24">
        <f>SUM(L26:L70)</f>
        <v>11085000</v>
      </c>
    </row>
    <row r="72" spans="1:12" x14ac:dyDescent="0.4">
      <c r="A72" s="59"/>
      <c r="B72" s="66" t="s">
        <v>73</v>
      </c>
      <c r="C72" s="67"/>
      <c r="D72" s="67"/>
      <c r="E72" s="68"/>
      <c r="F72" s="29">
        <f t="shared" si="2"/>
        <v>4491924</v>
      </c>
      <c r="G72" s="30">
        <f t="shared" ref="G72" si="4">G25-G71</f>
        <v>-220000</v>
      </c>
      <c r="H72" s="30">
        <f>H25-H71</f>
        <v>3021800</v>
      </c>
      <c r="I72" s="81">
        <f>I25-I71</f>
        <v>238564</v>
      </c>
      <c r="J72" s="30">
        <f>J25-J71</f>
        <v>1186560</v>
      </c>
      <c r="K72" s="30">
        <f t="shared" ref="K72" si="5">K25-K71</f>
        <v>0</v>
      </c>
      <c r="L72" s="30">
        <f>L25-L71</f>
        <v>265000</v>
      </c>
    </row>
    <row r="73" spans="1:12" x14ac:dyDescent="0.4">
      <c r="A73" s="57" t="s">
        <v>74</v>
      </c>
      <c r="B73" s="60" t="s">
        <v>11</v>
      </c>
      <c r="C73" s="6" t="s">
        <v>75</v>
      </c>
      <c r="D73" s="6"/>
      <c r="E73" s="14"/>
      <c r="F73" s="15">
        <f t="shared" si="2"/>
        <v>0</v>
      </c>
      <c r="G73" s="19"/>
      <c r="H73" s="19"/>
      <c r="I73" s="79"/>
      <c r="J73" s="19"/>
      <c r="K73" s="19"/>
      <c r="L73" s="19"/>
    </row>
    <row r="74" spans="1:12" x14ac:dyDescent="0.4">
      <c r="A74" s="58"/>
      <c r="B74" s="60"/>
      <c r="C74" s="6" t="s">
        <v>76</v>
      </c>
      <c r="D74" s="6"/>
      <c r="E74" s="14"/>
      <c r="F74" s="15">
        <f t="shared" si="2"/>
        <v>0</v>
      </c>
      <c r="G74" s="19"/>
      <c r="H74" s="19"/>
      <c r="I74" s="79"/>
      <c r="J74" s="19"/>
      <c r="K74" s="19"/>
      <c r="L74" s="19"/>
    </row>
    <row r="75" spans="1:12" x14ac:dyDescent="0.4">
      <c r="A75" s="58"/>
      <c r="B75" s="60"/>
      <c r="C75" s="6" t="s">
        <v>77</v>
      </c>
      <c r="D75" s="6"/>
      <c r="E75" s="14"/>
      <c r="F75" s="15">
        <f t="shared" si="2"/>
        <v>0</v>
      </c>
      <c r="G75" s="19"/>
      <c r="H75" s="19"/>
      <c r="I75" s="79"/>
      <c r="J75" s="19"/>
      <c r="K75" s="19"/>
      <c r="L75" s="19"/>
    </row>
    <row r="76" spans="1:12" x14ac:dyDescent="0.4">
      <c r="A76" s="58"/>
      <c r="B76" s="60"/>
      <c r="C76" s="6" t="s">
        <v>78</v>
      </c>
      <c r="D76" s="6"/>
      <c r="E76" s="14"/>
      <c r="F76" s="15">
        <f t="shared" si="2"/>
        <v>0</v>
      </c>
      <c r="G76" s="19"/>
      <c r="H76" s="19"/>
      <c r="I76" s="79"/>
      <c r="J76" s="19"/>
      <c r="K76" s="19"/>
      <c r="L76" s="19"/>
    </row>
    <row r="77" spans="1:12" x14ac:dyDescent="0.4">
      <c r="A77" s="58"/>
      <c r="B77" s="60"/>
      <c r="C77" s="6" t="s">
        <v>79</v>
      </c>
      <c r="D77" s="6"/>
      <c r="E77" s="14"/>
      <c r="F77" s="15">
        <f t="shared" si="2"/>
        <v>0</v>
      </c>
      <c r="G77" s="19"/>
      <c r="H77" s="19"/>
      <c r="I77" s="79"/>
      <c r="J77" s="19"/>
      <c r="K77" s="19"/>
      <c r="L77" s="19"/>
    </row>
    <row r="78" spans="1:12" x14ac:dyDescent="0.4">
      <c r="A78" s="58"/>
      <c r="B78" s="61"/>
      <c r="C78" s="62" t="s">
        <v>80</v>
      </c>
      <c r="D78" s="63"/>
      <c r="E78" s="64"/>
      <c r="F78" s="23">
        <f t="shared" si="2"/>
        <v>0</v>
      </c>
      <c r="G78" s="24">
        <f>SUM(G73:G77)</f>
        <v>0</v>
      </c>
      <c r="H78" s="24"/>
      <c r="I78" s="53"/>
      <c r="J78" s="24">
        <f>SUM(J73:J77)</f>
        <v>0</v>
      </c>
      <c r="K78" s="24">
        <f>SUM(K73:K77)</f>
        <v>0</v>
      </c>
      <c r="L78" s="24">
        <f>SUM(L73:L77)</f>
        <v>0</v>
      </c>
    </row>
    <row r="79" spans="1:12" x14ac:dyDescent="0.4">
      <c r="A79" s="58"/>
      <c r="B79" s="65" t="s">
        <v>30</v>
      </c>
      <c r="C79" s="6" t="s">
        <v>81</v>
      </c>
      <c r="D79" s="6"/>
      <c r="E79" s="14"/>
      <c r="F79" s="15">
        <f t="shared" si="2"/>
        <v>0</v>
      </c>
      <c r="G79" s="19"/>
      <c r="H79" s="19"/>
      <c r="I79" s="79"/>
      <c r="J79" s="19"/>
      <c r="K79" s="19"/>
      <c r="L79" s="19"/>
    </row>
    <row r="80" spans="1:12" x14ac:dyDescent="0.4">
      <c r="A80" s="58"/>
      <c r="B80" s="60"/>
      <c r="C80" s="6" t="s">
        <v>82</v>
      </c>
      <c r="D80" s="6"/>
      <c r="E80" s="14"/>
      <c r="F80" s="15">
        <f t="shared" si="2"/>
        <v>0</v>
      </c>
      <c r="G80" s="19"/>
      <c r="H80" s="19"/>
      <c r="I80" s="79"/>
      <c r="J80" s="19"/>
      <c r="K80" s="19"/>
      <c r="L80" s="19"/>
    </row>
    <row r="81" spans="1:12" x14ac:dyDescent="0.4">
      <c r="A81" s="58"/>
      <c r="B81" s="60"/>
      <c r="C81" s="6" t="s">
        <v>83</v>
      </c>
      <c r="D81" s="6"/>
      <c r="E81" s="14"/>
      <c r="F81" s="15">
        <f t="shared" si="2"/>
        <v>0</v>
      </c>
      <c r="G81" s="19"/>
      <c r="H81" s="19"/>
      <c r="I81" s="79"/>
      <c r="J81" s="19"/>
      <c r="K81" s="19"/>
      <c r="L81" s="19"/>
    </row>
    <row r="82" spans="1:12" x14ac:dyDescent="0.4">
      <c r="A82" s="58"/>
      <c r="B82" s="60"/>
      <c r="C82" s="6" t="s">
        <v>84</v>
      </c>
      <c r="D82" s="6"/>
      <c r="E82" s="14"/>
      <c r="F82" s="15">
        <f t="shared" si="2"/>
        <v>0</v>
      </c>
      <c r="G82" s="19"/>
      <c r="H82" s="19"/>
      <c r="I82" s="79"/>
      <c r="J82" s="19"/>
      <c r="K82" s="19"/>
      <c r="L82" s="19"/>
    </row>
    <row r="83" spans="1:12" x14ac:dyDescent="0.4">
      <c r="A83" s="58"/>
      <c r="B83" s="60"/>
      <c r="C83" s="6" t="s">
        <v>85</v>
      </c>
      <c r="D83" s="6"/>
      <c r="E83" s="14"/>
      <c r="F83" s="15">
        <f t="shared" si="2"/>
        <v>0</v>
      </c>
      <c r="G83" s="19"/>
      <c r="H83" s="19"/>
      <c r="I83" s="79"/>
      <c r="J83" s="19"/>
      <c r="K83" s="19"/>
      <c r="L83" s="19"/>
    </row>
    <row r="84" spans="1:12" x14ac:dyDescent="0.4">
      <c r="A84" s="58"/>
      <c r="B84" s="61"/>
      <c r="C84" s="62" t="s">
        <v>86</v>
      </c>
      <c r="D84" s="63"/>
      <c r="E84" s="64"/>
      <c r="F84" s="23">
        <f t="shared" si="2"/>
        <v>0</v>
      </c>
      <c r="G84" s="24">
        <f>SUM(G79:G83)</f>
        <v>0</v>
      </c>
      <c r="H84" s="24"/>
      <c r="I84" s="53"/>
      <c r="J84" s="24">
        <f>SUM(J79:J83)</f>
        <v>0</v>
      </c>
      <c r="K84" s="24">
        <f>SUM(K79:K83)</f>
        <v>0</v>
      </c>
      <c r="L84" s="24">
        <f>SUM(L79:L83)</f>
        <v>0</v>
      </c>
    </row>
    <row r="85" spans="1:12" x14ac:dyDescent="0.4">
      <c r="A85" s="59"/>
      <c r="B85" s="66" t="s">
        <v>87</v>
      </c>
      <c r="C85" s="67"/>
      <c r="D85" s="67"/>
      <c r="E85" s="68"/>
      <c r="F85" s="33">
        <f t="shared" si="2"/>
        <v>0</v>
      </c>
      <c r="G85" s="30">
        <f>G78-G84</f>
        <v>0</v>
      </c>
      <c r="H85" s="30"/>
      <c r="I85" s="81"/>
      <c r="J85" s="30">
        <f>J78-J84</f>
        <v>0</v>
      </c>
      <c r="K85" s="30">
        <f>K78-K84</f>
        <v>0</v>
      </c>
      <c r="L85" s="30">
        <f>L78-L84</f>
        <v>0</v>
      </c>
    </row>
    <row r="86" spans="1:12" x14ac:dyDescent="0.4">
      <c r="A86" s="57" t="s">
        <v>88</v>
      </c>
      <c r="B86" s="60" t="s">
        <v>11</v>
      </c>
      <c r="C86" s="6" t="s">
        <v>89</v>
      </c>
      <c r="D86" s="6"/>
      <c r="E86" s="14"/>
      <c r="F86" s="15">
        <f t="shared" si="2"/>
        <v>0</v>
      </c>
      <c r="G86" s="19"/>
      <c r="H86" s="19"/>
      <c r="I86" s="79"/>
      <c r="J86" s="19"/>
      <c r="K86" s="19"/>
      <c r="L86" s="19"/>
    </row>
    <row r="87" spans="1:12" x14ac:dyDescent="0.4">
      <c r="A87" s="58"/>
      <c r="B87" s="60"/>
      <c r="C87" s="6" t="s">
        <v>90</v>
      </c>
      <c r="D87" s="6"/>
      <c r="E87" s="14"/>
      <c r="F87" s="15">
        <f t="shared" si="2"/>
        <v>0</v>
      </c>
      <c r="G87" s="19"/>
      <c r="H87" s="19"/>
      <c r="I87" s="79"/>
      <c r="J87" s="19"/>
      <c r="K87" s="19"/>
      <c r="L87" s="19"/>
    </row>
    <row r="88" spans="1:12" x14ac:dyDescent="0.4">
      <c r="A88" s="58"/>
      <c r="B88" s="60"/>
      <c r="C88" s="6" t="s">
        <v>91</v>
      </c>
      <c r="D88" s="6"/>
      <c r="E88" s="14"/>
      <c r="F88" s="15">
        <f t="shared" si="2"/>
        <v>0</v>
      </c>
      <c r="G88" s="19"/>
      <c r="H88" s="19"/>
      <c r="I88" s="79"/>
      <c r="J88" s="19"/>
      <c r="K88" s="19"/>
      <c r="L88" s="19"/>
    </row>
    <row r="89" spans="1:12" x14ac:dyDescent="0.4">
      <c r="A89" s="58"/>
      <c r="B89" s="60"/>
      <c r="C89" s="6" t="s">
        <v>92</v>
      </c>
      <c r="D89" s="6"/>
      <c r="E89" s="14"/>
      <c r="F89" s="15">
        <f t="shared" si="2"/>
        <v>0</v>
      </c>
      <c r="G89" s="19"/>
      <c r="H89" s="19"/>
      <c r="I89" s="79"/>
      <c r="J89" s="19"/>
      <c r="K89" s="19"/>
      <c r="L89" s="19"/>
    </row>
    <row r="90" spans="1:12" x14ac:dyDescent="0.4">
      <c r="A90" s="58"/>
      <c r="B90" s="60"/>
      <c r="C90" s="6" t="s">
        <v>93</v>
      </c>
      <c r="D90" s="6"/>
      <c r="E90" s="14"/>
      <c r="F90" s="15">
        <f t="shared" si="2"/>
        <v>1380000</v>
      </c>
      <c r="G90" s="19">
        <v>1380000</v>
      </c>
      <c r="H90" s="19"/>
      <c r="I90" s="79"/>
      <c r="J90" s="19"/>
      <c r="K90" s="19"/>
      <c r="L90" s="19"/>
    </row>
    <row r="91" spans="1:12" x14ac:dyDescent="0.4">
      <c r="A91" s="58"/>
      <c r="B91" s="60"/>
      <c r="C91" s="6" t="s">
        <v>94</v>
      </c>
      <c r="D91" s="6"/>
      <c r="E91" s="14"/>
      <c r="F91" s="15">
        <f t="shared" si="2"/>
        <v>0</v>
      </c>
      <c r="G91" s="19"/>
      <c r="H91" s="19"/>
      <c r="I91" s="79"/>
      <c r="J91" s="19"/>
      <c r="K91" s="19"/>
      <c r="L91" s="19"/>
    </row>
    <row r="92" spans="1:12" x14ac:dyDescent="0.4">
      <c r="A92" s="58"/>
      <c r="B92" s="61"/>
      <c r="C92" s="62" t="s">
        <v>95</v>
      </c>
      <c r="D92" s="63"/>
      <c r="E92" s="64"/>
      <c r="F92" s="23">
        <f t="shared" si="2"/>
        <v>1380000</v>
      </c>
      <c r="G92" s="24">
        <f>SUM(G86:G91)</f>
        <v>1380000</v>
      </c>
      <c r="H92" s="24"/>
      <c r="I92" s="53"/>
      <c r="J92" s="24">
        <f>SUM(J86:J91)</f>
        <v>0</v>
      </c>
      <c r="K92" s="24">
        <f>SUM(K86:K91)</f>
        <v>0</v>
      </c>
      <c r="L92" s="24">
        <f>SUM(L86:L91)</f>
        <v>0</v>
      </c>
    </row>
    <row r="93" spans="1:12" x14ac:dyDescent="0.4">
      <c r="A93" s="58"/>
      <c r="B93" s="65" t="s">
        <v>30</v>
      </c>
      <c r="C93" s="6" t="s">
        <v>96</v>
      </c>
      <c r="D93" s="6"/>
      <c r="E93" s="14"/>
      <c r="F93" s="15">
        <f t="shared" si="2"/>
        <v>0</v>
      </c>
      <c r="G93" s="19"/>
      <c r="H93" s="19"/>
      <c r="I93" s="79"/>
      <c r="J93" s="19"/>
      <c r="K93" s="19"/>
      <c r="L93" s="19"/>
    </row>
    <row r="94" spans="1:12" x14ac:dyDescent="0.4">
      <c r="A94" s="58"/>
      <c r="B94" s="60"/>
      <c r="C94" s="6" t="s">
        <v>97</v>
      </c>
      <c r="D94" s="6"/>
      <c r="E94" s="14"/>
      <c r="F94" s="15">
        <f t="shared" si="2"/>
        <v>0</v>
      </c>
      <c r="G94" s="19"/>
      <c r="H94" s="19"/>
      <c r="I94" s="79"/>
      <c r="J94" s="19"/>
      <c r="K94" s="19"/>
      <c r="L94" s="19"/>
    </row>
    <row r="95" spans="1:12" x14ac:dyDescent="0.4">
      <c r="A95" s="58"/>
      <c r="B95" s="60"/>
      <c r="C95" s="6" t="s">
        <v>98</v>
      </c>
      <c r="D95" s="6"/>
      <c r="E95" s="14"/>
      <c r="F95" s="15">
        <f t="shared" si="2"/>
        <v>0</v>
      </c>
      <c r="G95" s="19"/>
      <c r="H95" s="19"/>
      <c r="I95" s="79"/>
      <c r="J95" s="19"/>
      <c r="K95" s="19"/>
      <c r="L95" s="19"/>
    </row>
    <row r="96" spans="1:12" x14ac:dyDescent="0.4">
      <c r="A96" s="58"/>
      <c r="B96" s="60"/>
      <c r="C96" s="6" t="s">
        <v>99</v>
      </c>
      <c r="D96" s="6"/>
      <c r="E96" s="14"/>
      <c r="F96" s="15">
        <f t="shared" si="2"/>
        <v>0</v>
      </c>
      <c r="G96" s="19"/>
      <c r="H96" s="19"/>
      <c r="I96" s="79"/>
      <c r="J96" s="19"/>
      <c r="K96" s="19"/>
      <c r="L96" s="19"/>
    </row>
    <row r="97" spans="1:12" x14ac:dyDescent="0.4">
      <c r="A97" s="58"/>
      <c r="B97" s="60"/>
      <c r="C97" s="6" t="s">
        <v>100</v>
      </c>
      <c r="D97" s="6"/>
      <c r="E97" s="14"/>
      <c r="F97" s="15">
        <f t="shared" si="2"/>
        <v>0</v>
      </c>
      <c r="G97" s="19"/>
      <c r="H97" s="19"/>
      <c r="I97" s="79"/>
      <c r="J97" s="19"/>
      <c r="K97" s="19"/>
      <c r="L97" s="19"/>
    </row>
    <row r="98" spans="1:12" x14ac:dyDescent="0.4">
      <c r="A98" s="58"/>
      <c r="B98" s="60"/>
      <c r="C98" s="6" t="s">
        <v>101</v>
      </c>
      <c r="D98" s="6"/>
      <c r="E98" s="14"/>
      <c r="F98" s="15">
        <f t="shared" si="2"/>
        <v>0</v>
      </c>
      <c r="G98" s="19"/>
      <c r="H98" s="19"/>
      <c r="I98" s="79"/>
      <c r="J98" s="19"/>
      <c r="K98" s="19"/>
      <c r="L98" s="19"/>
    </row>
    <row r="99" spans="1:12" x14ac:dyDescent="0.4">
      <c r="A99" s="58"/>
      <c r="B99" s="61"/>
      <c r="C99" s="62" t="s">
        <v>102</v>
      </c>
      <c r="D99" s="63"/>
      <c r="E99" s="64"/>
      <c r="F99" s="23">
        <f t="shared" si="2"/>
        <v>0</v>
      </c>
      <c r="G99" s="24">
        <f>SUM(G93:G98)</f>
        <v>0</v>
      </c>
      <c r="H99" s="24"/>
      <c r="I99" s="53"/>
      <c r="J99" s="24">
        <f>SUM(J93:J98)</f>
        <v>0</v>
      </c>
      <c r="K99" s="24">
        <f>SUM(K93:K98)</f>
        <v>0</v>
      </c>
      <c r="L99" s="24">
        <f>SUM(L93:L98)</f>
        <v>0</v>
      </c>
    </row>
    <row r="100" spans="1:12" x14ac:dyDescent="0.4">
      <c r="A100" s="59"/>
      <c r="B100" s="66" t="s">
        <v>103</v>
      </c>
      <c r="C100" s="67"/>
      <c r="D100" s="67"/>
      <c r="E100" s="68"/>
      <c r="F100" s="33">
        <f t="shared" si="2"/>
        <v>1380000</v>
      </c>
      <c r="G100" s="30">
        <f>G92-G99</f>
        <v>1380000</v>
      </c>
      <c r="H100" s="30"/>
      <c r="I100" s="81"/>
      <c r="J100" s="30">
        <f>J92-J99</f>
        <v>0</v>
      </c>
      <c r="K100" s="30">
        <f>K92-K99</f>
        <v>0</v>
      </c>
      <c r="L100" s="30">
        <f>L92-L99</f>
        <v>0</v>
      </c>
    </row>
    <row r="101" spans="1:12" x14ac:dyDescent="0.4">
      <c r="A101" s="34" t="s">
        <v>104</v>
      </c>
      <c r="B101" s="35"/>
      <c r="C101" s="35"/>
      <c r="D101" s="35"/>
      <c r="E101" s="36"/>
      <c r="F101" s="37">
        <f t="shared" si="2"/>
        <v>0</v>
      </c>
      <c r="G101" s="38"/>
      <c r="H101" s="38"/>
      <c r="I101" s="56"/>
      <c r="J101" s="38"/>
      <c r="K101" s="38"/>
      <c r="L101" s="38"/>
    </row>
    <row r="102" spans="1:12" x14ac:dyDescent="0.4">
      <c r="A102" s="41" t="s">
        <v>105</v>
      </c>
      <c r="B102" s="42"/>
      <c r="C102" s="42"/>
      <c r="D102" s="42"/>
      <c r="E102" s="43"/>
      <c r="F102" s="44">
        <f t="shared" si="2"/>
        <v>5871924</v>
      </c>
      <c r="G102" s="45">
        <f>G72+G85+G100-G101</f>
        <v>1160000</v>
      </c>
      <c r="H102" s="45">
        <f t="shared" ref="H102:I102" si="6">H72+H85+H100-H101</f>
        <v>3021800</v>
      </c>
      <c r="I102" s="45">
        <f t="shared" si="6"/>
        <v>238564</v>
      </c>
      <c r="J102" s="45">
        <f>J72+J85+J100-J101</f>
        <v>1186560</v>
      </c>
      <c r="K102" s="45">
        <f>K72+K85+K100-K101</f>
        <v>0</v>
      </c>
      <c r="L102" s="45">
        <f>L72+L85+L100-L101</f>
        <v>265000</v>
      </c>
    </row>
    <row r="103" spans="1:12" x14ac:dyDescent="0.4">
      <c r="A103" s="46"/>
      <c r="B103" s="42"/>
      <c r="C103" s="42"/>
      <c r="D103" s="42"/>
      <c r="E103" s="42"/>
      <c r="F103" s="47"/>
      <c r="G103" s="47"/>
      <c r="H103" s="45"/>
      <c r="I103" s="56"/>
      <c r="J103" s="45"/>
      <c r="K103" s="45"/>
      <c r="L103" s="45"/>
    </row>
    <row r="104" spans="1:12" x14ac:dyDescent="0.4">
      <c r="A104" s="49" t="s">
        <v>106</v>
      </c>
      <c r="B104" s="50"/>
      <c r="C104" s="50"/>
      <c r="D104" s="51"/>
      <c r="E104" s="51"/>
      <c r="F104" s="52">
        <f t="shared" si="2"/>
        <v>0</v>
      </c>
      <c r="G104" s="52"/>
      <c r="H104" s="76"/>
      <c r="I104" s="82"/>
      <c r="J104" s="76"/>
      <c r="K104" s="76"/>
      <c r="L104" s="76"/>
    </row>
    <row r="105" spans="1:12" x14ac:dyDescent="0.4">
      <c r="A105" s="54" t="s">
        <v>107</v>
      </c>
      <c r="B105" s="55"/>
      <c r="C105" s="55"/>
      <c r="D105" s="51"/>
      <c r="E105" s="51"/>
      <c r="F105" s="44">
        <f t="shared" si="2"/>
        <v>5871924</v>
      </c>
      <c r="G105" s="40">
        <f>G102+G104</f>
        <v>1160000</v>
      </c>
      <c r="H105" s="40">
        <f t="shared" ref="H105:I105" si="7">H102+H104</f>
        <v>3021800</v>
      </c>
      <c r="I105" s="40">
        <f t="shared" si="7"/>
        <v>238564</v>
      </c>
      <c r="J105" s="77">
        <f>J102+J104</f>
        <v>1186560</v>
      </c>
      <c r="K105" s="40">
        <f>K102+K104</f>
        <v>0</v>
      </c>
      <c r="L105" s="77">
        <f>L102+L104</f>
        <v>265000</v>
      </c>
    </row>
    <row r="107" spans="1:12" x14ac:dyDescent="0.4">
      <c r="I107" s="3" t="s">
        <v>110</v>
      </c>
    </row>
  </sheetData>
  <mergeCells count="19">
    <mergeCell ref="A5:E5"/>
    <mergeCell ref="A6:A72"/>
    <mergeCell ref="B6:B25"/>
    <mergeCell ref="C25:E25"/>
    <mergeCell ref="B26:B71"/>
    <mergeCell ref="C71:E71"/>
    <mergeCell ref="B72:E72"/>
    <mergeCell ref="A73:A85"/>
    <mergeCell ref="B73:B78"/>
    <mergeCell ref="C78:E78"/>
    <mergeCell ref="B79:B84"/>
    <mergeCell ref="C84:E84"/>
    <mergeCell ref="B85:E85"/>
    <mergeCell ref="A86:A100"/>
    <mergeCell ref="B86:B92"/>
    <mergeCell ref="C92:E92"/>
    <mergeCell ref="B93:B99"/>
    <mergeCell ref="C99:E99"/>
    <mergeCell ref="B100:E100"/>
  </mergeCells>
  <phoneticPr fontId="2"/>
  <pageMargins left="0.23622047244094491" right="0.23622047244094491" top="0.35433070866141736" bottom="0.35433070866141736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E8" sqref="E8"/>
    </sheetView>
  </sheetViews>
  <sheetFormatPr defaultColWidth="8.875" defaultRowHeight="18.75" x14ac:dyDescent="0.4"/>
  <cols>
    <col min="1" max="1" width="2.5" style="3" customWidth="1"/>
    <col min="2" max="2" width="3.125" style="3" customWidth="1"/>
    <col min="3" max="4" width="2.5" style="3" customWidth="1"/>
    <col min="5" max="5" width="28.875" style="3" customWidth="1"/>
    <col min="6" max="6" width="15.625" style="3" customWidth="1"/>
    <col min="7" max="9" width="12.5" style="3" customWidth="1"/>
    <col min="10" max="253" width="8.875" style="3"/>
    <col min="254" max="257" width="2.5" style="3" customWidth="1"/>
    <col min="258" max="258" width="26.375" style="3" customWidth="1"/>
    <col min="259" max="265" width="12.5" style="3" customWidth="1"/>
    <col min="266" max="509" width="8.875" style="3"/>
    <col min="510" max="513" width="2.5" style="3" customWidth="1"/>
    <col min="514" max="514" width="26.375" style="3" customWidth="1"/>
    <col min="515" max="521" width="12.5" style="3" customWidth="1"/>
    <col min="522" max="765" width="8.875" style="3"/>
    <col min="766" max="769" width="2.5" style="3" customWidth="1"/>
    <col min="770" max="770" width="26.375" style="3" customWidth="1"/>
    <col min="771" max="777" width="12.5" style="3" customWidth="1"/>
    <col min="778" max="1021" width="8.875" style="3"/>
    <col min="1022" max="1025" width="2.5" style="3" customWidth="1"/>
    <col min="1026" max="1026" width="26.375" style="3" customWidth="1"/>
    <col min="1027" max="1033" width="12.5" style="3" customWidth="1"/>
    <col min="1034" max="1277" width="8.875" style="3"/>
    <col min="1278" max="1281" width="2.5" style="3" customWidth="1"/>
    <col min="1282" max="1282" width="26.375" style="3" customWidth="1"/>
    <col min="1283" max="1289" width="12.5" style="3" customWidth="1"/>
    <col min="1290" max="1533" width="8.875" style="3"/>
    <col min="1534" max="1537" width="2.5" style="3" customWidth="1"/>
    <col min="1538" max="1538" width="26.375" style="3" customWidth="1"/>
    <col min="1539" max="1545" width="12.5" style="3" customWidth="1"/>
    <col min="1546" max="1789" width="8.875" style="3"/>
    <col min="1790" max="1793" width="2.5" style="3" customWidth="1"/>
    <col min="1794" max="1794" width="26.375" style="3" customWidth="1"/>
    <col min="1795" max="1801" width="12.5" style="3" customWidth="1"/>
    <col min="1802" max="2045" width="8.875" style="3"/>
    <col min="2046" max="2049" width="2.5" style="3" customWidth="1"/>
    <col min="2050" max="2050" width="26.375" style="3" customWidth="1"/>
    <col min="2051" max="2057" width="12.5" style="3" customWidth="1"/>
    <col min="2058" max="2301" width="8.875" style="3"/>
    <col min="2302" max="2305" width="2.5" style="3" customWidth="1"/>
    <col min="2306" max="2306" width="26.375" style="3" customWidth="1"/>
    <col min="2307" max="2313" width="12.5" style="3" customWidth="1"/>
    <col min="2314" max="2557" width="8.875" style="3"/>
    <col min="2558" max="2561" width="2.5" style="3" customWidth="1"/>
    <col min="2562" max="2562" width="26.375" style="3" customWidth="1"/>
    <col min="2563" max="2569" width="12.5" style="3" customWidth="1"/>
    <col min="2570" max="2813" width="8.875" style="3"/>
    <col min="2814" max="2817" width="2.5" style="3" customWidth="1"/>
    <col min="2818" max="2818" width="26.375" style="3" customWidth="1"/>
    <col min="2819" max="2825" width="12.5" style="3" customWidth="1"/>
    <col min="2826" max="3069" width="8.875" style="3"/>
    <col min="3070" max="3073" width="2.5" style="3" customWidth="1"/>
    <col min="3074" max="3074" width="26.375" style="3" customWidth="1"/>
    <col min="3075" max="3081" width="12.5" style="3" customWidth="1"/>
    <col min="3082" max="3325" width="8.875" style="3"/>
    <col min="3326" max="3329" width="2.5" style="3" customWidth="1"/>
    <col min="3330" max="3330" width="26.375" style="3" customWidth="1"/>
    <col min="3331" max="3337" width="12.5" style="3" customWidth="1"/>
    <col min="3338" max="3581" width="8.875" style="3"/>
    <col min="3582" max="3585" width="2.5" style="3" customWidth="1"/>
    <col min="3586" max="3586" width="26.375" style="3" customWidth="1"/>
    <col min="3587" max="3593" width="12.5" style="3" customWidth="1"/>
    <col min="3594" max="3837" width="8.875" style="3"/>
    <col min="3838" max="3841" width="2.5" style="3" customWidth="1"/>
    <col min="3842" max="3842" width="26.375" style="3" customWidth="1"/>
    <col min="3843" max="3849" width="12.5" style="3" customWidth="1"/>
    <col min="3850" max="4093" width="8.875" style="3"/>
    <col min="4094" max="4097" width="2.5" style="3" customWidth="1"/>
    <col min="4098" max="4098" width="26.375" style="3" customWidth="1"/>
    <col min="4099" max="4105" width="12.5" style="3" customWidth="1"/>
    <col min="4106" max="4349" width="8.875" style="3"/>
    <col min="4350" max="4353" width="2.5" style="3" customWidth="1"/>
    <col min="4354" max="4354" width="26.375" style="3" customWidth="1"/>
    <col min="4355" max="4361" width="12.5" style="3" customWidth="1"/>
    <col min="4362" max="4605" width="8.875" style="3"/>
    <col min="4606" max="4609" width="2.5" style="3" customWidth="1"/>
    <col min="4610" max="4610" width="26.375" style="3" customWidth="1"/>
    <col min="4611" max="4617" width="12.5" style="3" customWidth="1"/>
    <col min="4618" max="4861" width="8.875" style="3"/>
    <col min="4862" max="4865" width="2.5" style="3" customWidth="1"/>
    <col min="4866" max="4866" width="26.375" style="3" customWidth="1"/>
    <col min="4867" max="4873" width="12.5" style="3" customWidth="1"/>
    <col min="4874" max="5117" width="8.875" style="3"/>
    <col min="5118" max="5121" width="2.5" style="3" customWidth="1"/>
    <col min="5122" max="5122" width="26.375" style="3" customWidth="1"/>
    <col min="5123" max="5129" width="12.5" style="3" customWidth="1"/>
    <col min="5130" max="5373" width="8.875" style="3"/>
    <col min="5374" max="5377" width="2.5" style="3" customWidth="1"/>
    <col min="5378" max="5378" width="26.375" style="3" customWidth="1"/>
    <col min="5379" max="5385" width="12.5" style="3" customWidth="1"/>
    <col min="5386" max="5629" width="8.875" style="3"/>
    <col min="5630" max="5633" width="2.5" style="3" customWidth="1"/>
    <col min="5634" max="5634" width="26.375" style="3" customWidth="1"/>
    <col min="5635" max="5641" width="12.5" style="3" customWidth="1"/>
    <col min="5642" max="5885" width="8.875" style="3"/>
    <col min="5886" max="5889" width="2.5" style="3" customWidth="1"/>
    <col min="5890" max="5890" width="26.375" style="3" customWidth="1"/>
    <col min="5891" max="5897" width="12.5" style="3" customWidth="1"/>
    <col min="5898" max="6141" width="8.875" style="3"/>
    <col min="6142" max="6145" width="2.5" style="3" customWidth="1"/>
    <col min="6146" max="6146" width="26.375" style="3" customWidth="1"/>
    <col min="6147" max="6153" width="12.5" style="3" customWidth="1"/>
    <col min="6154" max="6397" width="8.875" style="3"/>
    <col min="6398" max="6401" width="2.5" style="3" customWidth="1"/>
    <col min="6402" max="6402" width="26.375" style="3" customWidth="1"/>
    <col min="6403" max="6409" width="12.5" style="3" customWidth="1"/>
    <col min="6410" max="6653" width="8.875" style="3"/>
    <col min="6654" max="6657" width="2.5" style="3" customWidth="1"/>
    <col min="6658" max="6658" width="26.375" style="3" customWidth="1"/>
    <col min="6659" max="6665" width="12.5" style="3" customWidth="1"/>
    <col min="6666" max="6909" width="8.875" style="3"/>
    <col min="6910" max="6913" width="2.5" style="3" customWidth="1"/>
    <col min="6914" max="6914" width="26.375" style="3" customWidth="1"/>
    <col min="6915" max="6921" width="12.5" style="3" customWidth="1"/>
    <col min="6922" max="7165" width="8.875" style="3"/>
    <col min="7166" max="7169" width="2.5" style="3" customWidth="1"/>
    <col min="7170" max="7170" width="26.375" style="3" customWidth="1"/>
    <col min="7171" max="7177" width="12.5" style="3" customWidth="1"/>
    <col min="7178" max="7421" width="8.875" style="3"/>
    <col min="7422" max="7425" width="2.5" style="3" customWidth="1"/>
    <col min="7426" max="7426" width="26.375" style="3" customWidth="1"/>
    <col min="7427" max="7433" width="12.5" style="3" customWidth="1"/>
    <col min="7434" max="7677" width="8.875" style="3"/>
    <col min="7678" max="7681" width="2.5" style="3" customWidth="1"/>
    <col min="7682" max="7682" width="26.375" style="3" customWidth="1"/>
    <col min="7683" max="7689" width="12.5" style="3" customWidth="1"/>
    <col min="7690" max="7933" width="8.875" style="3"/>
    <col min="7934" max="7937" width="2.5" style="3" customWidth="1"/>
    <col min="7938" max="7938" width="26.375" style="3" customWidth="1"/>
    <col min="7939" max="7945" width="12.5" style="3" customWidth="1"/>
    <col min="7946" max="8189" width="8.875" style="3"/>
    <col min="8190" max="8193" width="2.5" style="3" customWidth="1"/>
    <col min="8194" max="8194" width="26.375" style="3" customWidth="1"/>
    <col min="8195" max="8201" width="12.5" style="3" customWidth="1"/>
    <col min="8202" max="8445" width="8.875" style="3"/>
    <col min="8446" max="8449" width="2.5" style="3" customWidth="1"/>
    <col min="8450" max="8450" width="26.375" style="3" customWidth="1"/>
    <col min="8451" max="8457" width="12.5" style="3" customWidth="1"/>
    <col min="8458" max="8701" width="8.875" style="3"/>
    <col min="8702" max="8705" width="2.5" style="3" customWidth="1"/>
    <col min="8706" max="8706" width="26.375" style="3" customWidth="1"/>
    <col min="8707" max="8713" width="12.5" style="3" customWidth="1"/>
    <col min="8714" max="8957" width="8.875" style="3"/>
    <col min="8958" max="8961" width="2.5" style="3" customWidth="1"/>
    <col min="8962" max="8962" width="26.375" style="3" customWidth="1"/>
    <col min="8963" max="8969" width="12.5" style="3" customWidth="1"/>
    <col min="8970" max="9213" width="8.875" style="3"/>
    <col min="9214" max="9217" width="2.5" style="3" customWidth="1"/>
    <col min="9218" max="9218" width="26.375" style="3" customWidth="1"/>
    <col min="9219" max="9225" width="12.5" style="3" customWidth="1"/>
    <col min="9226" max="9469" width="8.875" style="3"/>
    <col min="9470" max="9473" width="2.5" style="3" customWidth="1"/>
    <col min="9474" max="9474" width="26.375" style="3" customWidth="1"/>
    <col min="9475" max="9481" width="12.5" style="3" customWidth="1"/>
    <col min="9482" max="9725" width="8.875" style="3"/>
    <col min="9726" max="9729" width="2.5" style="3" customWidth="1"/>
    <col min="9730" max="9730" width="26.375" style="3" customWidth="1"/>
    <col min="9731" max="9737" width="12.5" style="3" customWidth="1"/>
    <col min="9738" max="9981" width="8.875" style="3"/>
    <col min="9982" max="9985" width="2.5" style="3" customWidth="1"/>
    <col min="9986" max="9986" width="26.375" style="3" customWidth="1"/>
    <col min="9987" max="9993" width="12.5" style="3" customWidth="1"/>
    <col min="9994" max="10237" width="8.875" style="3"/>
    <col min="10238" max="10241" width="2.5" style="3" customWidth="1"/>
    <col min="10242" max="10242" width="26.375" style="3" customWidth="1"/>
    <col min="10243" max="10249" width="12.5" style="3" customWidth="1"/>
    <col min="10250" max="10493" width="8.875" style="3"/>
    <col min="10494" max="10497" width="2.5" style="3" customWidth="1"/>
    <col min="10498" max="10498" width="26.375" style="3" customWidth="1"/>
    <col min="10499" max="10505" width="12.5" style="3" customWidth="1"/>
    <col min="10506" max="10749" width="8.875" style="3"/>
    <col min="10750" max="10753" width="2.5" style="3" customWidth="1"/>
    <col min="10754" max="10754" width="26.375" style="3" customWidth="1"/>
    <col min="10755" max="10761" width="12.5" style="3" customWidth="1"/>
    <col min="10762" max="11005" width="8.875" style="3"/>
    <col min="11006" max="11009" width="2.5" style="3" customWidth="1"/>
    <col min="11010" max="11010" width="26.375" style="3" customWidth="1"/>
    <col min="11011" max="11017" width="12.5" style="3" customWidth="1"/>
    <col min="11018" max="11261" width="8.875" style="3"/>
    <col min="11262" max="11265" width="2.5" style="3" customWidth="1"/>
    <col min="11266" max="11266" width="26.375" style="3" customWidth="1"/>
    <col min="11267" max="11273" width="12.5" style="3" customWidth="1"/>
    <col min="11274" max="11517" width="8.875" style="3"/>
    <col min="11518" max="11521" width="2.5" style="3" customWidth="1"/>
    <col min="11522" max="11522" width="26.375" style="3" customWidth="1"/>
    <col min="11523" max="11529" width="12.5" style="3" customWidth="1"/>
    <col min="11530" max="11773" width="8.875" style="3"/>
    <col min="11774" max="11777" width="2.5" style="3" customWidth="1"/>
    <col min="11778" max="11778" width="26.375" style="3" customWidth="1"/>
    <col min="11779" max="11785" width="12.5" style="3" customWidth="1"/>
    <col min="11786" max="12029" width="8.875" style="3"/>
    <col min="12030" max="12033" width="2.5" style="3" customWidth="1"/>
    <col min="12034" max="12034" width="26.375" style="3" customWidth="1"/>
    <col min="12035" max="12041" width="12.5" style="3" customWidth="1"/>
    <col min="12042" max="12285" width="8.875" style="3"/>
    <col min="12286" max="12289" width="2.5" style="3" customWidth="1"/>
    <col min="12290" max="12290" width="26.375" style="3" customWidth="1"/>
    <col min="12291" max="12297" width="12.5" style="3" customWidth="1"/>
    <col min="12298" max="12541" width="8.875" style="3"/>
    <col min="12542" max="12545" width="2.5" style="3" customWidth="1"/>
    <col min="12546" max="12546" width="26.375" style="3" customWidth="1"/>
    <col min="12547" max="12553" width="12.5" style="3" customWidth="1"/>
    <col min="12554" max="12797" width="8.875" style="3"/>
    <col min="12798" max="12801" width="2.5" style="3" customWidth="1"/>
    <col min="12802" max="12802" width="26.375" style="3" customWidth="1"/>
    <col min="12803" max="12809" width="12.5" style="3" customWidth="1"/>
    <col min="12810" max="13053" width="8.875" style="3"/>
    <col min="13054" max="13057" width="2.5" style="3" customWidth="1"/>
    <col min="13058" max="13058" width="26.375" style="3" customWidth="1"/>
    <col min="13059" max="13065" width="12.5" style="3" customWidth="1"/>
    <col min="13066" max="13309" width="8.875" style="3"/>
    <col min="13310" max="13313" width="2.5" style="3" customWidth="1"/>
    <col min="13314" max="13314" width="26.375" style="3" customWidth="1"/>
    <col min="13315" max="13321" width="12.5" style="3" customWidth="1"/>
    <col min="13322" max="13565" width="8.875" style="3"/>
    <col min="13566" max="13569" width="2.5" style="3" customWidth="1"/>
    <col min="13570" max="13570" width="26.375" style="3" customWidth="1"/>
    <col min="13571" max="13577" width="12.5" style="3" customWidth="1"/>
    <col min="13578" max="13821" width="8.875" style="3"/>
    <col min="13822" max="13825" width="2.5" style="3" customWidth="1"/>
    <col min="13826" max="13826" width="26.375" style="3" customWidth="1"/>
    <col min="13827" max="13833" width="12.5" style="3" customWidth="1"/>
    <col min="13834" max="14077" width="8.875" style="3"/>
    <col min="14078" max="14081" width="2.5" style="3" customWidth="1"/>
    <col min="14082" max="14082" width="26.375" style="3" customWidth="1"/>
    <col min="14083" max="14089" width="12.5" style="3" customWidth="1"/>
    <col min="14090" max="14333" width="8.875" style="3"/>
    <col min="14334" max="14337" width="2.5" style="3" customWidth="1"/>
    <col min="14338" max="14338" width="26.375" style="3" customWidth="1"/>
    <col min="14339" max="14345" width="12.5" style="3" customWidth="1"/>
    <col min="14346" max="14589" width="8.875" style="3"/>
    <col min="14590" max="14593" width="2.5" style="3" customWidth="1"/>
    <col min="14594" max="14594" width="26.375" style="3" customWidth="1"/>
    <col min="14595" max="14601" width="12.5" style="3" customWidth="1"/>
    <col min="14602" max="14845" width="8.875" style="3"/>
    <col min="14846" max="14849" width="2.5" style="3" customWidth="1"/>
    <col min="14850" max="14850" width="26.375" style="3" customWidth="1"/>
    <col min="14851" max="14857" width="12.5" style="3" customWidth="1"/>
    <col min="14858" max="15101" width="8.875" style="3"/>
    <col min="15102" max="15105" width="2.5" style="3" customWidth="1"/>
    <col min="15106" max="15106" width="26.375" style="3" customWidth="1"/>
    <col min="15107" max="15113" width="12.5" style="3" customWidth="1"/>
    <col min="15114" max="15357" width="8.875" style="3"/>
    <col min="15358" max="15361" width="2.5" style="3" customWidth="1"/>
    <col min="15362" max="15362" width="26.375" style="3" customWidth="1"/>
    <col min="15363" max="15369" width="12.5" style="3" customWidth="1"/>
    <col min="15370" max="15613" width="8.875" style="3"/>
    <col min="15614" max="15617" width="2.5" style="3" customWidth="1"/>
    <col min="15618" max="15618" width="26.375" style="3" customWidth="1"/>
    <col min="15619" max="15625" width="12.5" style="3" customWidth="1"/>
    <col min="15626" max="15869" width="8.875" style="3"/>
    <col min="15870" max="15873" width="2.5" style="3" customWidth="1"/>
    <col min="15874" max="15874" width="26.375" style="3" customWidth="1"/>
    <col min="15875" max="15881" width="12.5" style="3" customWidth="1"/>
    <col min="15882" max="16125" width="8.875" style="3"/>
    <col min="16126" max="16129" width="2.5" style="3" customWidth="1"/>
    <col min="16130" max="16130" width="26.375" style="3" customWidth="1"/>
    <col min="16131" max="16137" width="12.5" style="3" customWidth="1"/>
    <col min="16138" max="16384" width="8.875" style="3"/>
  </cols>
  <sheetData>
    <row r="1" spans="1:9" x14ac:dyDescent="0.4">
      <c r="A1" s="1"/>
      <c r="B1" s="1"/>
      <c r="C1" s="1"/>
      <c r="D1" s="1"/>
      <c r="E1" s="1"/>
      <c r="F1" s="1"/>
      <c r="H1" s="1"/>
      <c r="I1" s="1"/>
    </row>
    <row r="2" spans="1:9" x14ac:dyDescent="0.4">
      <c r="A2" s="4" t="s">
        <v>108</v>
      </c>
      <c r="B2" s="4"/>
      <c r="C2" s="4"/>
      <c r="D2" s="4"/>
      <c r="E2" s="4"/>
      <c r="F2" s="4"/>
      <c r="G2" s="5"/>
      <c r="H2" s="5"/>
      <c r="I2" s="5"/>
    </row>
    <row r="3" spans="1:9" x14ac:dyDescent="0.4">
      <c r="A3" s="6" t="s">
        <v>109</v>
      </c>
      <c r="B3" s="6"/>
      <c r="C3" s="6"/>
      <c r="D3" s="6"/>
      <c r="E3" s="6"/>
      <c r="F3" s="6"/>
      <c r="G3" s="7"/>
      <c r="H3" s="7"/>
      <c r="I3" s="7"/>
    </row>
    <row r="4" spans="1:9" x14ac:dyDescent="0.4">
      <c r="A4" s="1"/>
      <c r="B4" s="1"/>
      <c r="C4" s="8"/>
      <c r="D4" s="8"/>
      <c r="E4" s="8"/>
      <c r="F4" s="8"/>
      <c r="G4" s="7"/>
      <c r="H4" s="7"/>
      <c r="I4" s="7"/>
    </row>
    <row r="5" spans="1:9" x14ac:dyDescent="0.4">
      <c r="A5" s="69" t="s">
        <v>2</v>
      </c>
      <c r="B5" s="70"/>
      <c r="C5" s="70"/>
      <c r="D5" s="70"/>
      <c r="E5" s="71"/>
      <c r="F5" s="11" t="s">
        <v>4</v>
      </c>
    </row>
    <row r="6" spans="1:9" x14ac:dyDescent="0.4">
      <c r="A6" s="57" t="s">
        <v>10</v>
      </c>
      <c r="B6" s="72" t="s">
        <v>11</v>
      </c>
      <c r="C6" s="6" t="s">
        <v>12</v>
      </c>
      <c r="D6" s="6"/>
      <c r="E6" s="14"/>
      <c r="F6" s="16"/>
    </row>
    <row r="7" spans="1:9" x14ac:dyDescent="0.4">
      <c r="A7" s="58"/>
      <c r="B7" s="73"/>
      <c r="C7" s="6"/>
      <c r="D7" s="6" t="s">
        <v>13</v>
      </c>
      <c r="E7" s="14"/>
      <c r="F7" s="19"/>
    </row>
    <row r="8" spans="1:9" x14ac:dyDescent="0.4">
      <c r="A8" s="58"/>
      <c r="B8" s="73"/>
      <c r="C8" s="6"/>
      <c r="D8" s="6"/>
      <c r="E8" s="14" t="s">
        <v>14</v>
      </c>
      <c r="F8" s="19"/>
    </row>
    <row r="9" spans="1:9" x14ac:dyDescent="0.4">
      <c r="A9" s="58"/>
      <c r="B9" s="73"/>
      <c r="C9" s="6"/>
      <c r="D9" s="6"/>
      <c r="E9" s="14" t="s">
        <v>15</v>
      </c>
      <c r="F9" s="19"/>
    </row>
    <row r="10" spans="1:9" x14ac:dyDescent="0.4">
      <c r="A10" s="58"/>
      <c r="B10" s="73"/>
      <c r="C10" s="6"/>
      <c r="D10" s="6"/>
      <c r="E10" s="14" t="s">
        <v>16</v>
      </c>
      <c r="F10" s="19"/>
    </row>
    <row r="11" spans="1:9" x14ac:dyDescent="0.4">
      <c r="A11" s="58"/>
      <c r="B11" s="73"/>
      <c r="C11" s="6" t="s">
        <v>17</v>
      </c>
      <c r="D11" s="6"/>
      <c r="E11" s="14"/>
      <c r="F11" s="19"/>
    </row>
    <row r="12" spans="1:9" x14ac:dyDescent="0.4">
      <c r="A12" s="58"/>
      <c r="B12" s="73"/>
      <c r="C12" s="6"/>
      <c r="D12" s="6" t="s">
        <v>18</v>
      </c>
      <c r="E12" s="14"/>
      <c r="F12" s="19"/>
    </row>
    <row r="13" spans="1:9" x14ac:dyDescent="0.4">
      <c r="A13" s="58"/>
      <c r="B13" s="73"/>
      <c r="C13" s="6"/>
      <c r="D13" s="6"/>
      <c r="E13" s="14" t="s">
        <v>19</v>
      </c>
      <c r="F13" s="19"/>
    </row>
    <row r="14" spans="1:9" x14ac:dyDescent="0.4">
      <c r="A14" s="58"/>
      <c r="B14" s="73"/>
      <c r="C14" s="6"/>
      <c r="D14" s="6"/>
      <c r="E14" s="14" t="s">
        <v>20</v>
      </c>
      <c r="F14" s="19"/>
    </row>
    <row r="15" spans="1:9" x14ac:dyDescent="0.4">
      <c r="A15" s="58"/>
      <c r="B15" s="73"/>
      <c r="C15" s="6"/>
      <c r="D15" s="6"/>
      <c r="E15" s="14"/>
      <c r="F15" s="19"/>
    </row>
    <row r="16" spans="1:9" x14ac:dyDescent="0.4">
      <c r="A16" s="58"/>
      <c r="B16" s="73"/>
      <c r="C16" s="6"/>
      <c r="D16" s="6" t="s">
        <v>21</v>
      </c>
      <c r="E16" s="14"/>
      <c r="F16" s="19"/>
    </row>
    <row r="17" spans="1:6" x14ac:dyDescent="0.4">
      <c r="A17" s="58"/>
      <c r="B17" s="73"/>
      <c r="C17" s="6"/>
      <c r="D17" s="6" t="s">
        <v>22</v>
      </c>
      <c r="E17" s="14"/>
      <c r="F17" s="19"/>
    </row>
    <row r="18" spans="1:6" x14ac:dyDescent="0.4">
      <c r="A18" s="58"/>
      <c r="B18" s="73"/>
      <c r="C18" s="6"/>
      <c r="D18" s="6"/>
      <c r="E18" s="14" t="s">
        <v>23</v>
      </c>
      <c r="F18" s="19"/>
    </row>
    <row r="19" spans="1:6" x14ac:dyDescent="0.4">
      <c r="A19" s="58"/>
      <c r="B19" s="73"/>
      <c r="C19" s="6"/>
      <c r="D19" s="6"/>
      <c r="E19" s="14" t="s">
        <v>24</v>
      </c>
      <c r="F19" s="19"/>
    </row>
    <row r="20" spans="1:6" x14ac:dyDescent="0.4">
      <c r="A20" s="58"/>
      <c r="B20" s="73"/>
      <c r="C20" s="22"/>
      <c r="D20" s="22"/>
      <c r="E20" s="14" t="s">
        <v>22</v>
      </c>
      <c r="F20" s="19"/>
    </row>
    <row r="21" spans="1:6" x14ac:dyDescent="0.4">
      <c r="A21" s="58"/>
      <c r="B21" s="73"/>
      <c r="C21" s="22" t="s">
        <v>25</v>
      </c>
      <c r="D21" s="22"/>
      <c r="E21" s="14"/>
      <c r="F21" s="19"/>
    </row>
    <row r="22" spans="1:6" x14ac:dyDescent="0.4">
      <c r="A22" s="58"/>
      <c r="B22" s="73"/>
      <c r="C22" s="22" t="s">
        <v>26</v>
      </c>
      <c r="D22" s="22"/>
      <c r="E22" s="14"/>
      <c r="F22" s="19">
        <v>2000</v>
      </c>
    </row>
    <row r="23" spans="1:6" x14ac:dyDescent="0.4">
      <c r="A23" s="58"/>
      <c r="B23" s="73"/>
      <c r="C23" s="22" t="s">
        <v>27</v>
      </c>
      <c r="D23" s="22"/>
      <c r="E23" s="14"/>
      <c r="F23" s="19"/>
    </row>
    <row r="24" spans="1:6" x14ac:dyDescent="0.4">
      <c r="A24" s="58"/>
      <c r="B24" s="73"/>
      <c r="C24" s="22"/>
      <c r="D24" s="22" t="s">
        <v>28</v>
      </c>
      <c r="E24" s="14"/>
      <c r="F24" s="19"/>
    </row>
    <row r="25" spans="1:6" x14ac:dyDescent="0.4">
      <c r="A25" s="58"/>
      <c r="B25" s="74"/>
      <c r="C25" s="62" t="s">
        <v>29</v>
      </c>
      <c r="D25" s="63"/>
      <c r="E25" s="64"/>
      <c r="F25" s="24">
        <f t="shared" ref="F25" si="0">SUM(F6:F24)</f>
        <v>2000</v>
      </c>
    </row>
    <row r="26" spans="1:6" x14ac:dyDescent="0.4">
      <c r="A26" s="58"/>
      <c r="B26" s="65" t="s">
        <v>30</v>
      </c>
      <c r="C26" s="6" t="s">
        <v>31</v>
      </c>
      <c r="D26" s="6"/>
      <c r="E26" s="14"/>
      <c r="F26" s="19"/>
    </row>
    <row r="27" spans="1:6" x14ac:dyDescent="0.4">
      <c r="A27" s="58"/>
      <c r="B27" s="60"/>
      <c r="C27" s="6"/>
      <c r="D27" s="6" t="s">
        <v>32</v>
      </c>
      <c r="E27" s="14"/>
      <c r="F27" s="19"/>
    </row>
    <row r="28" spans="1:6" x14ac:dyDescent="0.4">
      <c r="A28" s="58"/>
      <c r="B28" s="60"/>
      <c r="C28" s="6"/>
      <c r="D28" s="6" t="s">
        <v>33</v>
      </c>
      <c r="E28" s="14"/>
      <c r="F28" s="19"/>
    </row>
    <row r="29" spans="1:6" x14ac:dyDescent="0.4">
      <c r="A29" s="58"/>
      <c r="B29" s="60"/>
      <c r="C29" s="6"/>
      <c r="D29" s="6" t="s">
        <v>34</v>
      </c>
      <c r="E29" s="14"/>
      <c r="F29" s="19"/>
    </row>
    <row r="30" spans="1:6" x14ac:dyDescent="0.4">
      <c r="A30" s="58"/>
      <c r="B30" s="60"/>
      <c r="C30" s="6"/>
      <c r="D30" s="6" t="s">
        <v>35</v>
      </c>
      <c r="E30" s="14"/>
      <c r="F30" s="19"/>
    </row>
    <row r="31" spans="1:6" x14ac:dyDescent="0.4">
      <c r="A31" s="58"/>
      <c r="B31" s="60"/>
      <c r="C31" s="6"/>
      <c r="D31" s="6" t="s">
        <v>36</v>
      </c>
      <c r="E31" s="14"/>
      <c r="F31" s="19"/>
    </row>
    <row r="32" spans="1:6" x14ac:dyDescent="0.4">
      <c r="A32" s="58"/>
      <c r="B32" s="60"/>
      <c r="C32" s="6"/>
      <c r="D32" s="6" t="s">
        <v>37</v>
      </c>
      <c r="E32" s="14"/>
      <c r="F32" s="19"/>
    </row>
    <row r="33" spans="1:6" x14ac:dyDescent="0.4">
      <c r="A33" s="58"/>
      <c r="B33" s="60"/>
      <c r="C33" s="6" t="s">
        <v>38</v>
      </c>
      <c r="D33" s="6"/>
      <c r="E33" s="14"/>
      <c r="F33" s="19"/>
    </row>
    <row r="34" spans="1:6" x14ac:dyDescent="0.4">
      <c r="A34" s="58"/>
      <c r="B34" s="60"/>
      <c r="C34" s="6"/>
      <c r="D34" s="6" t="s">
        <v>39</v>
      </c>
      <c r="E34" s="14"/>
      <c r="F34" s="19"/>
    </row>
    <row r="35" spans="1:6" x14ac:dyDescent="0.4">
      <c r="A35" s="58"/>
      <c r="B35" s="60"/>
      <c r="C35" s="6"/>
      <c r="D35" s="6" t="s">
        <v>40</v>
      </c>
      <c r="E35" s="14"/>
      <c r="F35" s="19"/>
    </row>
    <row r="36" spans="1:6" x14ac:dyDescent="0.4">
      <c r="A36" s="58"/>
      <c r="B36" s="60"/>
      <c r="C36" s="6"/>
      <c r="D36" s="6" t="s">
        <v>41</v>
      </c>
      <c r="E36" s="14"/>
      <c r="F36" s="19">
        <v>100000</v>
      </c>
    </row>
    <row r="37" spans="1:6" x14ac:dyDescent="0.4">
      <c r="A37" s="58"/>
      <c r="B37" s="60"/>
      <c r="C37" s="6"/>
      <c r="D37" s="6" t="s">
        <v>42</v>
      </c>
      <c r="E37" s="14"/>
      <c r="F37" s="19"/>
    </row>
    <row r="38" spans="1:6" x14ac:dyDescent="0.4">
      <c r="A38" s="58"/>
      <c r="B38" s="60"/>
      <c r="C38" s="6"/>
      <c r="D38" s="6" t="s">
        <v>43</v>
      </c>
      <c r="E38" s="14"/>
      <c r="F38" s="19"/>
    </row>
    <row r="39" spans="1:6" x14ac:dyDescent="0.4">
      <c r="A39" s="58"/>
      <c r="B39" s="60"/>
      <c r="C39" s="6"/>
      <c r="D39" s="6" t="s">
        <v>44</v>
      </c>
      <c r="E39" s="14"/>
      <c r="F39" s="19"/>
    </row>
    <row r="40" spans="1:6" x14ac:dyDescent="0.4">
      <c r="A40" s="58"/>
      <c r="B40" s="60"/>
      <c r="C40" s="6"/>
      <c r="D40" s="6" t="s">
        <v>45</v>
      </c>
      <c r="E40" s="14"/>
      <c r="F40" s="19"/>
    </row>
    <row r="41" spans="1:6" x14ac:dyDescent="0.4">
      <c r="A41" s="58"/>
      <c r="B41" s="60"/>
      <c r="C41" s="6"/>
      <c r="D41" s="6" t="s">
        <v>46</v>
      </c>
      <c r="E41" s="14"/>
      <c r="F41" s="19"/>
    </row>
    <row r="42" spans="1:6" x14ac:dyDescent="0.4">
      <c r="A42" s="58"/>
      <c r="B42" s="60"/>
      <c r="C42" s="6"/>
      <c r="D42" s="6" t="s">
        <v>47</v>
      </c>
      <c r="E42" s="14"/>
      <c r="F42" s="19"/>
    </row>
    <row r="43" spans="1:6" x14ac:dyDescent="0.4">
      <c r="A43" s="58"/>
      <c r="B43" s="60"/>
      <c r="C43" s="22" t="s">
        <v>48</v>
      </c>
      <c r="D43" s="22"/>
      <c r="E43" s="14"/>
      <c r="F43" s="19"/>
    </row>
    <row r="44" spans="1:6" x14ac:dyDescent="0.4">
      <c r="A44" s="58"/>
      <c r="B44" s="60"/>
      <c r="C44" s="22"/>
      <c r="D44" s="22" t="s">
        <v>49</v>
      </c>
      <c r="E44" s="14"/>
      <c r="F44" s="19"/>
    </row>
    <row r="45" spans="1:6" x14ac:dyDescent="0.4">
      <c r="A45" s="58"/>
      <c r="B45" s="60"/>
      <c r="C45" s="22"/>
      <c r="D45" s="22" t="s">
        <v>50</v>
      </c>
      <c r="E45" s="14"/>
      <c r="F45" s="19"/>
    </row>
    <row r="46" spans="1:6" x14ac:dyDescent="0.4">
      <c r="A46" s="58"/>
      <c r="B46" s="60"/>
      <c r="C46" s="22"/>
      <c r="D46" s="22" t="s">
        <v>51</v>
      </c>
      <c r="E46" s="14"/>
      <c r="F46" s="19"/>
    </row>
    <row r="47" spans="1:6" x14ac:dyDescent="0.4">
      <c r="A47" s="58"/>
      <c r="B47" s="60"/>
      <c r="C47" s="22"/>
      <c r="D47" s="22" t="s">
        <v>52</v>
      </c>
      <c r="E47" s="14"/>
      <c r="F47" s="19">
        <v>100000</v>
      </c>
    </row>
    <row r="48" spans="1:6" x14ac:dyDescent="0.4">
      <c r="A48" s="58"/>
      <c r="B48" s="60"/>
      <c r="C48" s="22"/>
      <c r="D48" s="22" t="s">
        <v>42</v>
      </c>
      <c r="E48" s="14"/>
      <c r="F48" s="19"/>
    </row>
    <row r="49" spans="1:6" x14ac:dyDescent="0.4">
      <c r="A49" s="58"/>
      <c r="B49" s="60"/>
      <c r="C49" s="22"/>
      <c r="D49" s="22" t="s">
        <v>53</v>
      </c>
      <c r="E49" s="14"/>
      <c r="F49" s="19"/>
    </row>
    <row r="50" spans="1:6" x14ac:dyDescent="0.4">
      <c r="A50" s="58"/>
      <c r="B50" s="60"/>
      <c r="C50" s="22"/>
      <c r="D50" s="22" t="s">
        <v>54</v>
      </c>
      <c r="E50" s="14"/>
      <c r="F50" s="19"/>
    </row>
    <row r="51" spans="1:6" x14ac:dyDescent="0.4">
      <c r="A51" s="58"/>
      <c r="B51" s="60"/>
      <c r="C51" s="22"/>
      <c r="D51" s="22" t="s">
        <v>55</v>
      </c>
      <c r="E51" s="14"/>
      <c r="F51" s="19">
        <v>20000</v>
      </c>
    </row>
    <row r="52" spans="1:6" x14ac:dyDescent="0.4">
      <c r="A52" s="58"/>
      <c r="B52" s="60"/>
      <c r="C52" s="22"/>
      <c r="D52" s="22" t="s">
        <v>56</v>
      </c>
      <c r="E52" s="14"/>
      <c r="F52" s="19"/>
    </row>
    <row r="53" spans="1:6" x14ac:dyDescent="0.4">
      <c r="A53" s="58"/>
      <c r="B53" s="60"/>
      <c r="C53" s="22"/>
      <c r="D53" s="22" t="s">
        <v>57</v>
      </c>
      <c r="E53" s="27"/>
      <c r="F53" s="19"/>
    </row>
    <row r="54" spans="1:6" x14ac:dyDescent="0.4">
      <c r="A54" s="58"/>
      <c r="B54" s="60"/>
      <c r="C54" s="22"/>
      <c r="D54" s="22" t="s">
        <v>58</v>
      </c>
      <c r="E54" s="27"/>
      <c r="F54" s="19"/>
    </row>
    <row r="55" spans="1:6" x14ac:dyDescent="0.4">
      <c r="A55" s="58"/>
      <c r="B55" s="60"/>
      <c r="C55" s="22"/>
      <c r="D55" s="22" t="s">
        <v>59</v>
      </c>
      <c r="E55" s="27"/>
      <c r="F55" s="19"/>
    </row>
    <row r="56" spans="1:6" x14ac:dyDescent="0.4">
      <c r="A56" s="58"/>
      <c r="B56" s="60"/>
      <c r="C56" s="22"/>
      <c r="D56" s="22" t="s">
        <v>60</v>
      </c>
      <c r="E56" s="27"/>
      <c r="F56" s="19"/>
    </row>
    <row r="57" spans="1:6" x14ac:dyDescent="0.4">
      <c r="A57" s="58"/>
      <c r="B57" s="60"/>
      <c r="C57" s="22"/>
      <c r="D57" s="22" t="s">
        <v>45</v>
      </c>
      <c r="E57" s="27"/>
      <c r="F57" s="19"/>
    </row>
    <row r="58" spans="1:6" x14ac:dyDescent="0.4">
      <c r="A58" s="58"/>
      <c r="B58" s="60"/>
      <c r="C58" s="22"/>
      <c r="D58" s="22" t="s">
        <v>61</v>
      </c>
      <c r="E58" s="27"/>
      <c r="F58" s="19">
        <v>1000</v>
      </c>
    </row>
    <row r="59" spans="1:6" x14ac:dyDescent="0.4">
      <c r="A59" s="58"/>
      <c r="B59" s="60"/>
      <c r="C59" s="22"/>
      <c r="D59" s="22" t="s">
        <v>47</v>
      </c>
      <c r="E59" s="14"/>
      <c r="F59" s="19">
        <v>1000</v>
      </c>
    </row>
    <row r="60" spans="1:6" x14ac:dyDescent="0.4">
      <c r="A60" s="58"/>
      <c r="B60" s="60"/>
      <c r="C60" s="22" t="s">
        <v>62</v>
      </c>
      <c r="D60" s="22"/>
      <c r="E60" s="14"/>
      <c r="F60" s="19"/>
    </row>
    <row r="61" spans="1:6" x14ac:dyDescent="0.4">
      <c r="A61" s="58"/>
      <c r="B61" s="60"/>
      <c r="C61" s="22"/>
      <c r="D61" s="22" t="s">
        <v>63</v>
      </c>
      <c r="E61" s="14"/>
      <c r="F61" s="19"/>
    </row>
    <row r="62" spans="1:6" x14ac:dyDescent="0.4">
      <c r="A62" s="58"/>
      <c r="B62" s="60"/>
      <c r="C62" s="22"/>
      <c r="D62" s="22"/>
      <c r="E62" s="14" t="s">
        <v>64</v>
      </c>
      <c r="F62" s="19"/>
    </row>
    <row r="63" spans="1:6" x14ac:dyDescent="0.4">
      <c r="A63" s="58"/>
      <c r="B63" s="60"/>
      <c r="C63" s="22"/>
      <c r="D63" s="22"/>
      <c r="E63" s="14" t="s">
        <v>65</v>
      </c>
      <c r="F63" s="19"/>
    </row>
    <row r="64" spans="1:6" x14ac:dyDescent="0.4">
      <c r="A64" s="58"/>
      <c r="B64" s="60"/>
      <c r="C64" s="22"/>
      <c r="D64" s="22"/>
      <c r="E64" s="14" t="s">
        <v>66</v>
      </c>
      <c r="F64" s="19"/>
    </row>
    <row r="65" spans="1:6" x14ac:dyDescent="0.4">
      <c r="A65" s="58"/>
      <c r="B65" s="60"/>
      <c r="C65" s="22"/>
      <c r="D65" s="22" t="s">
        <v>67</v>
      </c>
      <c r="E65" s="14"/>
      <c r="F65" s="19"/>
    </row>
    <row r="66" spans="1:6" x14ac:dyDescent="0.4">
      <c r="A66" s="58"/>
      <c r="B66" s="60"/>
      <c r="C66" s="22" t="s">
        <v>68</v>
      </c>
      <c r="D66" s="22"/>
      <c r="E66" s="14"/>
      <c r="F66" s="19"/>
    </row>
    <row r="67" spans="1:6" x14ac:dyDescent="0.4">
      <c r="A67" s="58"/>
      <c r="B67" s="60"/>
      <c r="C67" s="22"/>
      <c r="D67" s="22" t="s">
        <v>69</v>
      </c>
      <c r="E67" s="14"/>
      <c r="F67" s="19"/>
    </row>
    <row r="68" spans="1:6" x14ac:dyDescent="0.4">
      <c r="A68" s="58"/>
      <c r="B68" s="60"/>
      <c r="C68" s="22" t="s">
        <v>70</v>
      </c>
      <c r="D68" s="22"/>
      <c r="E68" s="14"/>
      <c r="F68" s="19"/>
    </row>
    <row r="69" spans="1:6" x14ac:dyDescent="0.4">
      <c r="A69" s="58"/>
      <c r="B69" s="60"/>
      <c r="C69" s="22" t="s">
        <v>71</v>
      </c>
      <c r="D69" s="22"/>
      <c r="E69" s="14"/>
      <c r="F69" s="19"/>
    </row>
    <row r="70" spans="1:6" x14ac:dyDescent="0.4">
      <c r="A70" s="58"/>
      <c r="B70" s="60"/>
      <c r="C70" s="22"/>
      <c r="D70" s="22" t="s">
        <v>47</v>
      </c>
      <c r="E70" s="14"/>
      <c r="F70" s="19"/>
    </row>
    <row r="71" spans="1:6" x14ac:dyDescent="0.4">
      <c r="A71" s="58"/>
      <c r="B71" s="61"/>
      <c r="C71" s="62" t="s">
        <v>72</v>
      </c>
      <c r="D71" s="63"/>
      <c r="E71" s="64"/>
      <c r="F71" s="24">
        <f t="shared" ref="F71" si="1">SUM(F26:F70)</f>
        <v>222000</v>
      </c>
    </row>
    <row r="72" spans="1:6" x14ac:dyDescent="0.4">
      <c r="A72" s="59"/>
      <c r="B72" s="66" t="s">
        <v>73</v>
      </c>
      <c r="C72" s="67"/>
      <c r="D72" s="67"/>
      <c r="E72" s="68"/>
      <c r="F72" s="30">
        <f t="shared" ref="F72" si="2">F25-F71</f>
        <v>-220000</v>
      </c>
    </row>
    <row r="73" spans="1:6" x14ac:dyDescent="0.4">
      <c r="A73" s="57" t="s">
        <v>74</v>
      </c>
      <c r="B73" s="60" t="s">
        <v>11</v>
      </c>
      <c r="C73" s="6" t="s">
        <v>75</v>
      </c>
      <c r="D73" s="6"/>
      <c r="E73" s="14"/>
      <c r="F73" s="19"/>
    </row>
    <row r="74" spans="1:6" x14ac:dyDescent="0.4">
      <c r="A74" s="58"/>
      <c r="B74" s="60"/>
      <c r="C74" s="6" t="s">
        <v>76</v>
      </c>
      <c r="D74" s="6"/>
      <c r="E74" s="14"/>
      <c r="F74" s="19"/>
    </row>
    <row r="75" spans="1:6" x14ac:dyDescent="0.4">
      <c r="A75" s="58"/>
      <c r="B75" s="60"/>
      <c r="C75" s="6" t="s">
        <v>77</v>
      </c>
      <c r="D75" s="6"/>
      <c r="E75" s="14"/>
      <c r="F75" s="19"/>
    </row>
    <row r="76" spans="1:6" x14ac:dyDescent="0.4">
      <c r="A76" s="58"/>
      <c r="B76" s="60"/>
      <c r="C76" s="6" t="s">
        <v>78</v>
      </c>
      <c r="D76" s="6"/>
      <c r="E76" s="14"/>
      <c r="F76" s="19"/>
    </row>
    <row r="77" spans="1:6" x14ac:dyDescent="0.4">
      <c r="A77" s="58"/>
      <c r="B77" s="60"/>
      <c r="C77" s="6" t="s">
        <v>79</v>
      </c>
      <c r="D77" s="6"/>
      <c r="E77" s="14"/>
      <c r="F77" s="19"/>
    </row>
    <row r="78" spans="1:6" x14ac:dyDescent="0.4">
      <c r="A78" s="58"/>
      <c r="B78" s="61"/>
      <c r="C78" s="62" t="s">
        <v>80</v>
      </c>
      <c r="D78" s="63"/>
      <c r="E78" s="64"/>
      <c r="F78" s="24">
        <f>SUM(F73:F77)</f>
        <v>0</v>
      </c>
    </row>
    <row r="79" spans="1:6" x14ac:dyDescent="0.4">
      <c r="A79" s="58"/>
      <c r="B79" s="65" t="s">
        <v>30</v>
      </c>
      <c r="C79" s="6" t="s">
        <v>81</v>
      </c>
      <c r="D79" s="6"/>
      <c r="E79" s="14"/>
      <c r="F79" s="19"/>
    </row>
    <row r="80" spans="1:6" x14ac:dyDescent="0.4">
      <c r="A80" s="58"/>
      <c r="B80" s="60"/>
      <c r="C80" s="6" t="s">
        <v>82</v>
      </c>
      <c r="D80" s="6"/>
      <c r="E80" s="14"/>
      <c r="F80" s="19"/>
    </row>
    <row r="81" spans="1:6" x14ac:dyDescent="0.4">
      <c r="A81" s="58"/>
      <c r="B81" s="60"/>
      <c r="C81" s="6" t="s">
        <v>83</v>
      </c>
      <c r="D81" s="6"/>
      <c r="E81" s="14"/>
      <c r="F81" s="19"/>
    </row>
    <row r="82" spans="1:6" x14ac:dyDescent="0.4">
      <c r="A82" s="58"/>
      <c r="B82" s="60"/>
      <c r="C82" s="6" t="s">
        <v>84</v>
      </c>
      <c r="D82" s="6"/>
      <c r="E82" s="14"/>
      <c r="F82" s="19"/>
    </row>
    <row r="83" spans="1:6" x14ac:dyDescent="0.4">
      <c r="A83" s="58"/>
      <c r="B83" s="60"/>
      <c r="C83" s="6" t="s">
        <v>85</v>
      </c>
      <c r="D83" s="6"/>
      <c r="E83" s="14"/>
      <c r="F83" s="19"/>
    </row>
    <row r="84" spans="1:6" x14ac:dyDescent="0.4">
      <c r="A84" s="58"/>
      <c r="B84" s="61"/>
      <c r="C84" s="62" t="s">
        <v>86</v>
      </c>
      <c r="D84" s="63"/>
      <c r="E84" s="64"/>
      <c r="F84" s="24">
        <f>SUM(F79:F83)</f>
        <v>0</v>
      </c>
    </row>
    <row r="85" spans="1:6" x14ac:dyDescent="0.4">
      <c r="A85" s="59"/>
      <c r="B85" s="66" t="s">
        <v>87</v>
      </c>
      <c r="C85" s="67"/>
      <c r="D85" s="67"/>
      <c r="E85" s="68"/>
      <c r="F85" s="30">
        <f>F78-F84</f>
        <v>0</v>
      </c>
    </row>
    <row r="86" spans="1:6" x14ac:dyDescent="0.4">
      <c r="A86" s="57" t="s">
        <v>88</v>
      </c>
      <c r="B86" s="60" t="s">
        <v>11</v>
      </c>
      <c r="C86" s="6" t="s">
        <v>89</v>
      </c>
      <c r="D86" s="6"/>
      <c r="E86" s="14"/>
      <c r="F86" s="19"/>
    </row>
    <row r="87" spans="1:6" x14ac:dyDescent="0.4">
      <c r="A87" s="58"/>
      <c r="B87" s="60"/>
      <c r="C87" s="6" t="s">
        <v>90</v>
      </c>
      <c r="D87" s="6"/>
      <c r="E87" s="14"/>
      <c r="F87" s="19"/>
    </row>
    <row r="88" spans="1:6" x14ac:dyDescent="0.4">
      <c r="A88" s="58"/>
      <c r="B88" s="60"/>
      <c r="C88" s="6" t="s">
        <v>91</v>
      </c>
      <c r="D88" s="6"/>
      <c r="E88" s="14"/>
      <c r="F88" s="19"/>
    </row>
    <row r="89" spans="1:6" x14ac:dyDescent="0.4">
      <c r="A89" s="58"/>
      <c r="B89" s="60"/>
      <c r="C89" s="6" t="s">
        <v>92</v>
      </c>
      <c r="D89" s="6"/>
      <c r="E89" s="14"/>
      <c r="F89" s="19"/>
    </row>
    <row r="90" spans="1:6" x14ac:dyDescent="0.4">
      <c r="A90" s="58"/>
      <c r="B90" s="60"/>
      <c r="C90" s="6" t="s">
        <v>93</v>
      </c>
      <c r="D90" s="6"/>
      <c r="E90" s="14"/>
      <c r="F90" s="19">
        <v>1380000</v>
      </c>
    </row>
    <row r="91" spans="1:6" x14ac:dyDescent="0.4">
      <c r="A91" s="58"/>
      <c r="B91" s="60"/>
      <c r="C91" s="6" t="s">
        <v>94</v>
      </c>
      <c r="D91" s="6"/>
      <c r="E91" s="14"/>
      <c r="F91" s="19"/>
    </row>
    <row r="92" spans="1:6" x14ac:dyDescent="0.4">
      <c r="A92" s="58"/>
      <c r="B92" s="61"/>
      <c r="C92" s="62" t="s">
        <v>95</v>
      </c>
      <c r="D92" s="63"/>
      <c r="E92" s="64"/>
      <c r="F92" s="24">
        <f>SUM(F86:F91)</f>
        <v>1380000</v>
      </c>
    </row>
    <row r="93" spans="1:6" x14ac:dyDescent="0.4">
      <c r="A93" s="58"/>
      <c r="B93" s="65" t="s">
        <v>30</v>
      </c>
      <c r="C93" s="6" t="s">
        <v>96</v>
      </c>
      <c r="D93" s="6"/>
      <c r="E93" s="14"/>
      <c r="F93" s="19"/>
    </row>
    <row r="94" spans="1:6" x14ac:dyDescent="0.4">
      <c r="A94" s="58"/>
      <c r="B94" s="60"/>
      <c r="C94" s="6" t="s">
        <v>97</v>
      </c>
      <c r="D94" s="6"/>
      <c r="E94" s="14"/>
      <c r="F94" s="19"/>
    </row>
    <row r="95" spans="1:6" x14ac:dyDescent="0.4">
      <c r="A95" s="58"/>
      <c r="B95" s="60"/>
      <c r="C95" s="6" t="s">
        <v>98</v>
      </c>
      <c r="D95" s="6"/>
      <c r="E95" s="14"/>
      <c r="F95" s="19"/>
    </row>
    <row r="96" spans="1:6" x14ac:dyDescent="0.4">
      <c r="A96" s="58"/>
      <c r="B96" s="60"/>
      <c r="C96" s="6" t="s">
        <v>99</v>
      </c>
      <c r="D96" s="6"/>
      <c r="E96" s="14"/>
      <c r="F96" s="19"/>
    </row>
    <row r="97" spans="1:6" x14ac:dyDescent="0.4">
      <c r="A97" s="58"/>
      <c r="B97" s="60"/>
      <c r="C97" s="6" t="s">
        <v>100</v>
      </c>
      <c r="D97" s="6"/>
      <c r="E97" s="14"/>
      <c r="F97" s="19"/>
    </row>
    <row r="98" spans="1:6" x14ac:dyDescent="0.4">
      <c r="A98" s="58"/>
      <c r="B98" s="60"/>
      <c r="C98" s="6" t="s">
        <v>101</v>
      </c>
      <c r="D98" s="6"/>
      <c r="E98" s="14"/>
      <c r="F98" s="19"/>
    </row>
    <row r="99" spans="1:6" x14ac:dyDescent="0.4">
      <c r="A99" s="58"/>
      <c r="B99" s="61"/>
      <c r="C99" s="62" t="s">
        <v>102</v>
      </c>
      <c r="D99" s="63"/>
      <c r="E99" s="64"/>
      <c r="F99" s="24">
        <f>SUM(F93:F98)</f>
        <v>0</v>
      </c>
    </row>
    <row r="100" spans="1:6" x14ac:dyDescent="0.4">
      <c r="A100" s="59"/>
      <c r="B100" s="66" t="s">
        <v>103</v>
      </c>
      <c r="C100" s="67"/>
      <c r="D100" s="67"/>
      <c r="E100" s="68"/>
      <c r="F100" s="30">
        <f>F92-F99</f>
        <v>1380000</v>
      </c>
    </row>
    <row r="101" spans="1:6" x14ac:dyDescent="0.4">
      <c r="A101" s="34" t="s">
        <v>104</v>
      </c>
      <c r="B101" s="35"/>
      <c r="C101" s="35"/>
      <c r="D101" s="35"/>
      <c r="E101" s="36"/>
      <c r="F101" s="38"/>
    </row>
    <row r="102" spans="1:6" x14ac:dyDescent="0.4">
      <c r="A102" s="41" t="s">
        <v>105</v>
      </c>
      <c r="B102" s="42"/>
      <c r="C102" s="42"/>
      <c r="D102" s="42"/>
      <c r="E102" s="43"/>
      <c r="F102" s="45">
        <f>F72+F85+F100-F101</f>
        <v>1160000</v>
      </c>
    </row>
    <row r="103" spans="1:6" x14ac:dyDescent="0.4">
      <c r="A103" s="46"/>
      <c r="B103" s="42"/>
      <c r="C103" s="42"/>
      <c r="D103" s="42"/>
      <c r="E103" s="42"/>
      <c r="F103" s="47"/>
    </row>
    <row r="104" spans="1:6" x14ac:dyDescent="0.4">
      <c r="A104" s="49" t="s">
        <v>106</v>
      </c>
      <c r="B104" s="50"/>
      <c r="C104" s="50"/>
      <c r="D104" s="51"/>
      <c r="E104" s="51"/>
      <c r="F104" s="52"/>
    </row>
    <row r="105" spans="1:6" x14ac:dyDescent="0.4">
      <c r="A105" s="54" t="s">
        <v>107</v>
      </c>
      <c r="B105" s="55"/>
      <c r="C105" s="55"/>
      <c r="D105" s="51"/>
      <c r="E105" s="51"/>
      <c r="F105" s="40">
        <f>F102+F104</f>
        <v>1160000</v>
      </c>
    </row>
  </sheetData>
  <mergeCells count="19">
    <mergeCell ref="A5:E5"/>
    <mergeCell ref="A6:A72"/>
    <mergeCell ref="B6:B25"/>
    <mergeCell ref="C25:E25"/>
    <mergeCell ref="B26:B71"/>
    <mergeCell ref="C71:E71"/>
    <mergeCell ref="B72:E72"/>
    <mergeCell ref="A73:A85"/>
    <mergeCell ref="B73:B78"/>
    <mergeCell ref="C78:E78"/>
    <mergeCell ref="B79:B84"/>
    <mergeCell ref="C84:E84"/>
    <mergeCell ref="B85:E85"/>
    <mergeCell ref="A86:A100"/>
    <mergeCell ref="B86:B92"/>
    <mergeCell ref="C92:E92"/>
    <mergeCell ref="B93:B99"/>
    <mergeCell ref="C99:E99"/>
    <mergeCell ref="B100:E100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>
      <selection sqref="A1:XFD1048576"/>
    </sheetView>
  </sheetViews>
  <sheetFormatPr defaultColWidth="8.875" defaultRowHeight="18.75" x14ac:dyDescent="0.4"/>
  <cols>
    <col min="1" max="1" width="2.5" style="3" customWidth="1"/>
    <col min="2" max="2" width="3.125" style="3" customWidth="1"/>
    <col min="3" max="4" width="2.5" style="3" customWidth="1"/>
    <col min="5" max="5" width="28.875" style="3" customWidth="1"/>
    <col min="6" max="12" width="15.625" style="3" customWidth="1"/>
    <col min="13" max="15" width="12.5" style="3" customWidth="1"/>
    <col min="16" max="259" width="8.875" style="3"/>
    <col min="260" max="263" width="2.5" style="3" customWidth="1"/>
    <col min="264" max="264" width="26.375" style="3" customWidth="1"/>
    <col min="265" max="271" width="12.5" style="3" customWidth="1"/>
    <col min="272" max="515" width="8.875" style="3"/>
    <col min="516" max="519" width="2.5" style="3" customWidth="1"/>
    <col min="520" max="520" width="26.375" style="3" customWidth="1"/>
    <col min="521" max="527" width="12.5" style="3" customWidth="1"/>
    <col min="528" max="771" width="8.875" style="3"/>
    <col min="772" max="775" width="2.5" style="3" customWidth="1"/>
    <col min="776" max="776" width="26.375" style="3" customWidth="1"/>
    <col min="777" max="783" width="12.5" style="3" customWidth="1"/>
    <col min="784" max="1027" width="8.875" style="3"/>
    <col min="1028" max="1031" width="2.5" style="3" customWidth="1"/>
    <col min="1032" max="1032" width="26.375" style="3" customWidth="1"/>
    <col min="1033" max="1039" width="12.5" style="3" customWidth="1"/>
    <col min="1040" max="1283" width="8.875" style="3"/>
    <col min="1284" max="1287" width="2.5" style="3" customWidth="1"/>
    <col min="1288" max="1288" width="26.375" style="3" customWidth="1"/>
    <col min="1289" max="1295" width="12.5" style="3" customWidth="1"/>
    <col min="1296" max="1539" width="8.875" style="3"/>
    <col min="1540" max="1543" width="2.5" style="3" customWidth="1"/>
    <col min="1544" max="1544" width="26.375" style="3" customWidth="1"/>
    <col min="1545" max="1551" width="12.5" style="3" customWidth="1"/>
    <col min="1552" max="1795" width="8.875" style="3"/>
    <col min="1796" max="1799" width="2.5" style="3" customWidth="1"/>
    <col min="1800" max="1800" width="26.375" style="3" customWidth="1"/>
    <col min="1801" max="1807" width="12.5" style="3" customWidth="1"/>
    <col min="1808" max="2051" width="8.875" style="3"/>
    <col min="2052" max="2055" width="2.5" style="3" customWidth="1"/>
    <col min="2056" max="2056" width="26.375" style="3" customWidth="1"/>
    <col min="2057" max="2063" width="12.5" style="3" customWidth="1"/>
    <col min="2064" max="2307" width="8.875" style="3"/>
    <col min="2308" max="2311" width="2.5" style="3" customWidth="1"/>
    <col min="2312" max="2312" width="26.375" style="3" customWidth="1"/>
    <col min="2313" max="2319" width="12.5" style="3" customWidth="1"/>
    <col min="2320" max="2563" width="8.875" style="3"/>
    <col min="2564" max="2567" width="2.5" style="3" customWidth="1"/>
    <col min="2568" max="2568" width="26.375" style="3" customWidth="1"/>
    <col min="2569" max="2575" width="12.5" style="3" customWidth="1"/>
    <col min="2576" max="2819" width="8.875" style="3"/>
    <col min="2820" max="2823" width="2.5" style="3" customWidth="1"/>
    <col min="2824" max="2824" width="26.375" style="3" customWidth="1"/>
    <col min="2825" max="2831" width="12.5" style="3" customWidth="1"/>
    <col min="2832" max="3075" width="8.875" style="3"/>
    <col min="3076" max="3079" width="2.5" style="3" customWidth="1"/>
    <col min="3080" max="3080" width="26.375" style="3" customWidth="1"/>
    <col min="3081" max="3087" width="12.5" style="3" customWidth="1"/>
    <col min="3088" max="3331" width="8.875" style="3"/>
    <col min="3332" max="3335" width="2.5" style="3" customWidth="1"/>
    <col min="3336" max="3336" width="26.375" style="3" customWidth="1"/>
    <col min="3337" max="3343" width="12.5" style="3" customWidth="1"/>
    <col min="3344" max="3587" width="8.875" style="3"/>
    <col min="3588" max="3591" width="2.5" style="3" customWidth="1"/>
    <col min="3592" max="3592" width="26.375" style="3" customWidth="1"/>
    <col min="3593" max="3599" width="12.5" style="3" customWidth="1"/>
    <col min="3600" max="3843" width="8.875" style="3"/>
    <col min="3844" max="3847" width="2.5" style="3" customWidth="1"/>
    <col min="3848" max="3848" width="26.375" style="3" customWidth="1"/>
    <col min="3849" max="3855" width="12.5" style="3" customWidth="1"/>
    <col min="3856" max="4099" width="8.875" style="3"/>
    <col min="4100" max="4103" width="2.5" style="3" customWidth="1"/>
    <col min="4104" max="4104" width="26.375" style="3" customWidth="1"/>
    <col min="4105" max="4111" width="12.5" style="3" customWidth="1"/>
    <col min="4112" max="4355" width="8.875" style="3"/>
    <col min="4356" max="4359" width="2.5" style="3" customWidth="1"/>
    <col min="4360" max="4360" width="26.375" style="3" customWidth="1"/>
    <col min="4361" max="4367" width="12.5" style="3" customWidth="1"/>
    <col min="4368" max="4611" width="8.875" style="3"/>
    <col min="4612" max="4615" width="2.5" style="3" customWidth="1"/>
    <col min="4616" max="4616" width="26.375" style="3" customWidth="1"/>
    <col min="4617" max="4623" width="12.5" style="3" customWidth="1"/>
    <col min="4624" max="4867" width="8.875" style="3"/>
    <col min="4868" max="4871" width="2.5" style="3" customWidth="1"/>
    <col min="4872" max="4872" width="26.375" style="3" customWidth="1"/>
    <col min="4873" max="4879" width="12.5" style="3" customWidth="1"/>
    <col min="4880" max="5123" width="8.875" style="3"/>
    <col min="5124" max="5127" width="2.5" style="3" customWidth="1"/>
    <col min="5128" max="5128" width="26.375" style="3" customWidth="1"/>
    <col min="5129" max="5135" width="12.5" style="3" customWidth="1"/>
    <col min="5136" max="5379" width="8.875" style="3"/>
    <col min="5380" max="5383" width="2.5" style="3" customWidth="1"/>
    <col min="5384" max="5384" width="26.375" style="3" customWidth="1"/>
    <col min="5385" max="5391" width="12.5" style="3" customWidth="1"/>
    <col min="5392" max="5635" width="8.875" style="3"/>
    <col min="5636" max="5639" width="2.5" style="3" customWidth="1"/>
    <col min="5640" max="5640" width="26.375" style="3" customWidth="1"/>
    <col min="5641" max="5647" width="12.5" style="3" customWidth="1"/>
    <col min="5648" max="5891" width="8.875" style="3"/>
    <col min="5892" max="5895" width="2.5" style="3" customWidth="1"/>
    <col min="5896" max="5896" width="26.375" style="3" customWidth="1"/>
    <col min="5897" max="5903" width="12.5" style="3" customWidth="1"/>
    <col min="5904" max="6147" width="8.875" style="3"/>
    <col min="6148" max="6151" width="2.5" style="3" customWidth="1"/>
    <col min="6152" max="6152" width="26.375" style="3" customWidth="1"/>
    <col min="6153" max="6159" width="12.5" style="3" customWidth="1"/>
    <col min="6160" max="6403" width="8.875" style="3"/>
    <col min="6404" max="6407" width="2.5" style="3" customWidth="1"/>
    <col min="6408" max="6408" width="26.375" style="3" customWidth="1"/>
    <col min="6409" max="6415" width="12.5" style="3" customWidth="1"/>
    <col min="6416" max="6659" width="8.875" style="3"/>
    <col min="6660" max="6663" width="2.5" style="3" customWidth="1"/>
    <col min="6664" max="6664" width="26.375" style="3" customWidth="1"/>
    <col min="6665" max="6671" width="12.5" style="3" customWidth="1"/>
    <col min="6672" max="6915" width="8.875" style="3"/>
    <col min="6916" max="6919" width="2.5" style="3" customWidth="1"/>
    <col min="6920" max="6920" width="26.375" style="3" customWidth="1"/>
    <col min="6921" max="6927" width="12.5" style="3" customWidth="1"/>
    <col min="6928" max="7171" width="8.875" style="3"/>
    <col min="7172" max="7175" width="2.5" style="3" customWidth="1"/>
    <col min="7176" max="7176" width="26.375" style="3" customWidth="1"/>
    <col min="7177" max="7183" width="12.5" style="3" customWidth="1"/>
    <col min="7184" max="7427" width="8.875" style="3"/>
    <col min="7428" max="7431" width="2.5" style="3" customWidth="1"/>
    <col min="7432" max="7432" width="26.375" style="3" customWidth="1"/>
    <col min="7433" max="7439" width="12.5" style="3" customWidth="1"/>
    <col min="7440" max="7683" width="8.875" style="3"/>
    <col min="7684" max="7687" width="2.5" style="3" customWidth="1"/>
    <col min="7688" max="7688" width="26.375" style="3" customWidth="1"/>
    <col min="7689" max="7695" width="12.5" style="3" customWidth="1"/>
    <col min="7696" max="7939" width="8.875" style="3"/>
    <col min="7940" max="7943" width="2.5" style="3" customWidth="1"/>
    <col min="7944" max="7944" width="26.375" style="3" customWidth="1"/>
    <col min="7945" max="7951" width="12.5" style="3" customWidth="1"/>
    <col min="7952" max="8195" width="8.875" style="3"/>
    <col min="8196" max="8199" width="2.5" style="3" customWidth="1"/>
    <col min="8200" max="8200" width="26.375" style="3" customWidth="1"/>
    <col min="8201" max="8207" width="12.5" style="3" customWidth="1"/>
    <col min="8208" max="8451" width="8.875" style="3"/>
    <col min="8452" max="8455" width="2.5" style="3" customWidth="1"/>
    <col min="8456" max="8456" width="26.375" style="3" customWidth="1"/>
    <col min="8457" max="8463" width="12.5" style="3" customWidth="1"/>
    <col min="8464" max="8707" width="8.875" style="3"/>
    <col min="8708" max="8711" width="2.5" style="3" customWidth="1"/>
    <col min="8712" max="8712" width="26.375" style="3" customWidth="1"/>
    <col min="8713" max="8719" width="12.5" style="3" customWidth="1"/>
    <col min="8720" max="8963" width="8.875" style="3"/>
    <col min="8964" max="8967" width="2.5" style="3" customWidth="1"/>
    <col min="8968" max="8968" width="26.375" style="3" customWidth="1"/>
    <col min="8969" max="8975" width="12.5" style="3" customWidth="1"/>
    <col min="8976" max="9219" width="8.875" style="3"/>
    <col min="9220" max="9223" width="2.5" style="3" customWidth="1"/>
    <col min="9224" max="9224" width="26.375" style="3" customWidth="1"/>
    <col min="9225" max="9231" width="12.5" style="3" customWidth="1"/>
    <col min="9232" max="9475" width="8.875" style="3"/>
    <col min="9476" max="9479" width="2.5" style="3" customWidth="1"/>
    <col min="9480" max="9480" width="26.375" style="3" customWidth="1"/>
    <col min="9481" max="9487" width="12.5" style="3" customWidth="1"/>
    <col min="9488" max="9731" width="8.875" style="3"/>
    <col min="9732" max="9735" width="2.5" style="3" customWidth="1"/>
    <col min="9736" max="9736" width="26.375" style="3" customWidth="1"/>
    <col min="9737" max="9743" width="12.5" style="3" customWidth="1"/>
    <col min="9744" max="9987" width="8.875" style="3"/>
    <col min="9988" max="9991" width="2.5" style="3" customWidth="1"/>
    <col min="9992" max="9992" width="26.375" style="3" customWidth="1"/>
    <col min="9993" max="9999" width="12.5" style="3" customWidth="1"/>
    <col min="10000" max="10243" width="8.875" style="3"/>
    <col min="10244" max="10247" width="2.5" style="3" customWidth="1"/>
    <col min="10248" max="10248" width="26.375" style="3" customWidth="1"/>
    <col min="10249" max="10255" width="12.5" style="3" customWidth="1"/>
    <col min="10256" max="10499" width="8.875" style="3"/>
    <col min="10500" max="10503" width="2.5" style="3" customWidth="1"/>
    <col min="10504" max="10504" width="26.375" style="3" customWidth="1"/>
    <col min="10505" max="10511" width="12.5" style="3" customWidth="1"/>
    <col min="10512" max="10755" width="8.875" style="3"/>
    <col min="10756" max="10759" width="2.5" style="3" customWidth="1"/>
    <col min="10760" max="10760" width="26.375" style="3" customWidth="1"/>
    <col min="10761" max="10767" width="12.5" style="3" customWidth="1"/>
    <col min="10768" max="11011" width="8.875" style="3"/>
    <col min="11012" max="11015" width="2.5" style="3" customWidth="1"/>
    <col min="11016" max="11016" width="26.375" style="3" customWidth="1"/>
    <col min="11017" max="11023" width="12.5" style="3" customWidth="1"/>
    <col min="11024" max="11267" width="8.875" style="3"/>
    <col min="11268" max="11271" width="2.5" style="3" customWidth="1"/>
    <col min="11272" max="11272" width="26.375" style="3" customWidth="1"/>
    <col min="11273" max="11279" width="12.5" style="3" customWidth="1"/>
    <col min="11280" max="11523" width="8.875" style="3"/>
    <col min="11524" max="11527" width="2.5" style="3" customWidth="1"/>
    <col min="11528" max="11528" width="26.375" style="3" customWidth="1"/>
    <col min="11529" max="11535" width="12.5" style="3" customWidth="1"/>
    <col min="11536" max="11779" width="8.875" style="3"/>
    <col min="11780" max="11783" width="2.5" style="3" customWidth="1"/>
    <col min="11784" max="11784" width="26.375" style="3" customWidth="1"/>
    <col min="11785" max="11791" width="12.5" style="3" customWidth="1"/>
    <col min="11792" max="12035" width="8.875" style="3"/>
    <col min="12036" max="12039" width="2.5" style="3" customWidth="1"/>
    <col min="12040" max="12040" width="26.375" style="3" customWidth="1"/>
    <col min="12041" max="12047" width="12.5" style="3" customWidth="1"/>
    <col min="12048" max="12291" width="8.875" style="3"/>
    <col min="12292" max="12295" width="2.5" style="3" customWidth="1"/>
    <col min="12296" max="12296" width="26.375" style="3" customWidth="1"/>
    <col min="12297" max="12303" width="12.5" style="3" customWidth="1"/>
    <col min="12304" max="12547" width="8.875" style="3"/>
    <col min="12548" max="12551" width="2.5" style="3" customWidth="1"/>
    <col min="12552" max="12552" width="26.375" style="3" customWidth="1"/>
    <col min="12553" max="12559" width="12.5" style="3" customWidth="1"/>
    <col min="12560" max="12803" width="8.875" style="3"/>
    <col min="12804" max="12807" width="2.5" style="3" customWidth="1"/>
    <col min="12808" max="12808" width="26.375" style="3" customWidth="1"/>
    <col min="12809" max="12815" width="12.5" style="3" customWidth="1"/>
    <col min="12816" max="13059" width="8.875" style="3"/>
    <col min="13060" max="13063" width="2.5" style="3" customWidth="1"/>
    <col min="13064" max="13064" width="26.375" style="3" customWidth="1"/>
    <col min="13065" max="13071" width="12.5" style="3" customWidth="1"/>
    <col min="13072" max="13315" width="8.875" style="3"/>
    <col min="13316" max="13319" width="2.5" style="3" customWidth="1"/>
    <col min="13320" max="13320" width="26.375" style="3" customWidth="1"/>
    <col min="13321" max="13327" width="12.5" style="3" customWidth="1"/>
    <col min="13328" max="13571" width="8.875" style="3"/>
    <col min="13572" max="13575" width="2.5" style="3" customWidth="1"/>
    <col min="13576" max="13576" width="26.375" style="3" customWidth="1"/>
    <col min="13577" max="13583" width="12.5" style="3" customWidth="1"/>
    <col min="13584" max="13827" width="8.875" style="3"/>
    <col min="13828" max="13831" width="2.5" style="3" customWidth="1"/>
    <col min="13832" max="13832" width="26.375" style="3" customWidth="1"/>
    <col min="13833" max="13839" width="12.5" style="3" customWidth="1"/>
    <col min="13840" max="14083" width="8.875" style="3"/>
    <col min="14084" max="14087" width="2.5" style="3" customWidth="1"/>
    <col min="14088" max="14088" width="26.375" style="3" customWidth="1"/>
    <col min="14089" max="14095" width="12.5" style="3" customWidth="1"/>
    <col min="14096" max="14339" width="8.875" style="3"/>
    <col min="14340" max="14343" width="2.5" style="3" customWidth="1"/>
    <col min="14344" max="14344" width="26.375" style="3" customWidth="1"/>
    <col min="14345" max="14351" width="12.5" style="3" customWidth="1"/>
    <col min="14352" max="14595" width="8.875" style="3"/>
    <col min="14596" max="14599" width="2.5" style="3" customWidth="1"/>
    <col min="14600" max="14600" width="26.375" style="3" customWidth="1"/>
    <col min="14601" max="14607" width="12.5" style="3" customWidth="1"/>
    <col min="14608" max="14851" width="8.875" style="3"/>
    <col min="14852" max="14855" width="2.5" style="3" customWidth="1"/>
    <col min="14856" max="14856" width="26.375" style="3" customWidth="1"/>
    <col min="14857" max="14863" width="12.5" style="3" customWidth="1"/>
    <col min="14864" max="15107" width="8.875" style="3"/>
    <col min="15108" max="15111" width="2.5" style="3" customWidth="1"/>
    <col min="15112" max="15112" width="26.375" style="3" customWidth="1"/>
    <col min="15113" max="15119" width="12.5" style="3" customWidth="1"/>
    <col min="15120" max="15363" width="8.875" style="3"/>
    <col min="15364" max="15367" width="2.5" style="3" customWidth="1"/>
    <col min="15368" max="15368" width="26.375" style="3" customWidth="1"/>
    <col min="15369" max="15375" width="12.5" style="3" customWidth="1"/>
    <col min="15376" max="15619" width="8.875" style="3"/>
    <col min="15620" max="15623" width="2.5" style="3" customWidth="1"/>
    <col min="15624" max="15624" width="26.375" style="3" customWidth="1"/>
    <col min="15625" max="15631" width="12.5" style="3" customWidth="1"/>
    <col min="15632" max="15875" width="8.875" style="3"/>
    <col min="15876" max="15879" width="2.5" style="3" customWidth="1"/>
    <col min="15880" max="15880" width="26.375" style="3" customWidth="1"/>
    <col min="15881" max="15887" width="12.5" style="3" customWidth="1"/>
    <col min="15888" max="16131" width="8.875" style="3"/>
    <col min="16132" max="16135" width="2.5" style="3" customWidth="1"/>
    <col min="16136" max="16136" width="26.375" style="3" customWidth="1"/>
    <col min="16137" max="16143" width="12.5" style="3" customWidth="1"/>
    <col min="16144" max="16384" width="8.875" style="3"/>
  </cols>
  <sheetData>
    <row r="1" spans="1:15" x14ac:dyDescent="0.4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</row>
    <row r="2" spans="1:15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</row>
    <row r="3" spans="1:15" x14ac:dyDescent="0.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</row>
    <row r="4" spans="1:15" x14ac:dyDescent="0.4">
      <c r="A4" s="1"/>
      <c r="B4" s="1"/>
      <c r="C4" s="8"/>
      <c r="D4" s="8"/>
      <c r="E4" s="8"/>
      <c r="F4" s="8"/>
      <c r="G4" s="8"/>
      <c r="H4" s="8"/>
      <c r="I4" s="9"/>
      <c r="J4" s="8"/>
      <c r="K4" s="8"/>
      <c r="L4" s="8"/>
      <c r="M4" s="7"/>
      <c r="N4" s="7"/>
      <c r="O4" s="7"/>
    </row>
    <row r="5" spans="1:15" x14ac:dyDescent="0.4">
      <c r="A5" s="69" t="s">
        <v>2</v>
      </c>
      <c r="B5" s="70"/>
      <c r="C5" s="70"/>
      <c r="D5" s="70"/>
      <c r="E5" s="71"/>
      <c r="F5" s="10" t="s">
        <v>3</v>
      </c>
      <c r="G5" s="11" t="s">
        <v>4</v>
      </c>
      <c r="H5" s="11" t="s">
        <v>5</v>
      </c>
      <c r="I5" s="12" t="s">
        <v>6</v>
      </c>
      <c r="J5" s="11" t="s">
        <v>7</v>
      </c>
      <c r="K5" s="11" t="s">
        <v>8</v>
      </c>
      <c r="L5" s="13" t="s">
        <v>9</v>
      </c>
    </row>
    <row r="6" spans="1:15" x14ac:dyDescent="0.4">
      <c r="A6" s="57" t="s">
        <v>10</v>
      </c>
      <c r="B6" s="72" t="s">
        <v>11</v>
      </c>
      <c r="C6" s="6" t="s">
        <v>12</v>
      </c>
      <c r="D6" s="6"/>
      <c r="E6" s="14"/>
      <c r="F6" s="15">
        <f>SUM(G6:L6)</f>
        <v>0</v>
      </c>
      <c r="G6" s="16"/>
      <c r="H6" s="16"/>
      <c r="I6" s="17"/>
      <c r="J6" s="16"/>
      <c r="K6" s="16"/>
      <c r="L6" s="18"/>
    </row>
    <row r="7" spans="1:15" x14ac:dyDescent="0.4">
      <c r="A7" s="58"/>
      <c r="B7" s="73"/>
      <c r="C7" s="6"/>
      <c r="D7" s="6" t="s">
        <v>13</v>
      </c>
      <c r="E7" s="14"/>
      <c r="F7" s="15">
        <f t="shared" ref="F7:F70" si="0">SUM(G7:L7)</f>
        <v>0</v>
      </c>
      <c r="G7" s="19"/>
      <c r="H7" s="19"/>
      <c r="I7" s="20"/>
      <c r="J7" s="19"/>
      <c r="K7" s="19"/>
      <c r="L7" s="21"/>
    </row>
    <row r="8" spans="1:15" x14ac:dyDescent="0.4">
      <c r="A8" s="58"/>
      <c r="B8" s="73"/>
      <c r="C8" s="6"/>
      <c r="D8" s="6"/>
      <c r="E8" s="14" t="s">
        <v>14</v>
      </c>
      <c r="F8" s="15">
        <f t="shared" si="0"/>
        <v>5500000</v>
      </c>
      <c r="G8" s="19"/>
      <c r="H8" s="19">
        <v>1600000</v>
      </c>
      <c r="I8" s="20">
        <v>3600000</v>
      </c>
      <c r="J8" s="19">
        <v>300000</v>
      </c>
      <c r="K8" s="19"/>
      <c r="L8" s="21"/>
    </row>
    <row r="9" spans="1:15" x14ac:dyDescent="0.4">
      <c r="A9" s="58"/>
      <c r="B9" s="73"/>
      <c r="C9" s="6"/>
      <c r="D9" s="6"/>
      <c r="E9" s="14" t="s">
        <v>15</v>
      </c>
      <c r="F9" s="15">
        <f t="shared" si="0"/>
        <v>2700000</v>
      </c>
      <c r="G9" s="19"/>
      <c r="H9" s="19">
        <v>800000</v>
      </c>
      <c r="I9" s="20"/>
      <c r="J9" s="19">
        <v>300000</v>
      </c>
      <c r="K9" s="19">
        <v>400000</v>
      </c>
      <c r="L9" s="21">
        <v>1200000</v>
      </c>
    </row>
    <row r="10" spans="1:15" x14ac:dyDescent="0.4">
      <c r="A10" s="58"/>
      <c r="B10" s="73"/>
      <c r="C10" s="6"/>
      <c r="D10" s="6"/>
      <c r="E10" s="14" t="s">
        <v>16</v>
      </c>
      <c r="F10" s="15">
        <f t="shared" si="0"/>
        <v>0</v>
      </c>
      <c r="G10" s="19"/>
      <c r="H10" s="19"/>
      <c r="I10" s="20"/>
      <c r="J10" s="19"/>
      <c r="K10" s="19"/>
      <c r="L10" s="21"/>
    </row>
    <row r="11" spans="1:15" x14ac:dyDescent="0.4">
      <c r="A11" s="58"/>
      <c r="B11" s="73"/>
      <c r="C11" s="6" t="s">
        <v>17</v>
      </c>
      <c r="D11" s="6"/>
      <c r="E11" s="14"/>
      <c r="F11" s="15">
        <f t="shared" si="0"/>
        <v>0</v>
      </c>
      <c r="G11" s="19"/>
      <c r="H11" s="19"/>
      <c r="I11" s="20"/>
      <c r="J11" s="19"/>
      <c r="K11" s="19"/>
      <c r="L11" s="21"/>
    </row>
    <row r="12" spans="1:15" x14ac:dyDescent="0.4">
      <c r="A12" s="58"/>
      <c r="B12" s="73"/>
      <c r="C12" s="6"/>
      <c r="D12" s="6" t="s">
        <v>18</v>
      </c>
      <c r="E12" s="14"/>
      <c r="F12" s="15">
        <f t="shared" si="0"/>
        <v>0</v>
      </c>
      <c r="G12" s="19"/>
      <c r="H12" s="19"/>
      <c r="I12" s="20"/>
      <c r="J12" s="19"/>
      <c r="K12" s="19"/>
      <c r="L12" s="21"/>
    </row>
    <row r="13" spans="1:15" x14ac:dyDescent="0.4">
      <c r="A13" s="58"/>
      <c r="B13" s="73"/>
      <c r="C13" s="6"/>
      <c r="D13" s="6"/>
      <c r="E13" s="14" t="s">
        <v>19</v>
      </c>
      <c r="F13" s="15">
        <f t="shared" si="0"/>
        <v>0</v>
      </c>
      <c r="G13" s="19"/>
      <c r="H13" s="19"/>
      <c r="I13" s="20"/>
      <c r="J13" s="19"/>
      <c r="K13" s="19"/>
      <c r="L13" s="21"/>
    </row>
    <row r="14" spans="1:15" x14ac:dyDescent="0.4">
      <c r="A14" s="58"/>
      <c r="B14" s="73"/>
      <c r="C14" s="6"/>
      <c r="D14" s="6"/>
      <c r="E14" s="14" t="s">
        <v>20</v>
      </c>
      <c r="F14" s="15">
        <f t="shared" si="0"/>
        <v>39632000</v>
      </c>
      <c r="G14" s="19"/>
      <c r="H14" s="19">
        <v>22032000</v>
      </c>
      <c r="I14" s="20">
        <v>17600000</v>
      </c>
      <c r="J14" s="19"/>
      <c r="K14" s="19"/>
      <c r="L14" s="21"/>
    </row>
    <row r="15" spans="1:15" x14ac:dyDescent="0.4">
      <c r="A15" s="58"/>
      <c r="B15" s="73"/>
      <c r="C15" s="6"/>
      <c r="D15" s="6"/>
      <c r="E15" s="14"/>
      <c r="F15" s="15">
        <f t="shared" si="0"/>
        <v>0</v>
      </c>
      <c r="G15" s="19"/>
      <c r="H15" s="19"/>
      <c r="I15" s="20"/>
      <c r="J15" s="19"/>
      <c r="K15" s="19"/>
      <c r="L15" s="21"/>
    </row>
    <row r="16" spans="1:15" x14ac:dyDescent="0.4">
      <c r="A16" s="58"/>
      <c r="B16" s="73"/>
      <c r="C16" s="6"/>
      <c r="D16" s="6" t="s">
        <v>21</v>
      </c>
      <c r="E16" s="14"/>
      <c r="F16" s="15">
        <f t="shared" si="0"/>
        <v>270000</v>
      </c>
      <c r="G16" s="19"/>
      <c r="H16" s="19"/>
      <c r="I16" s="20"/>
      <c r="J16" s="19"/>
      <c r="K16" s="19">
        <v>270000</v>
      </c>
      <c r="L16" s="21"/>
    </row>
    <row r="17" spans="1:12" x14ac:dyDescent="0.4">
      <c r="A17" s="58"/>
      <c r="B17" s="73"/>
      <c r="C17" s="6"/>
      <c r="D17" s="6" t="s">
        <v>22</v>
      </c>
      <c r="E17" s="14"/>
      <c r="F17" s="15">
        <f t="shared" si="0"/>
        <v>0</v>
      </c>
      <c r="G17" s="19"/>
      <c r="H17" s="19"/>
      <c r="I17" s="20"/>
      <c r="J17" s="19"/>
      <c r="K17" s="19"/>
      <c r="L17" s="21"/>
    </row>
    <row r="18" spans="1:12" x14ac:dyDescent="0.4">
      <c r="A18" s="58"/>
      <c r="B18" s="73"/>
      <c r="C18" s="6"/>
      <c r="D18" s="6"/>
      <c r="E18" s="14" t="s">
        <v>23</v>
      </c>
      <c r="F18" s="15">
        <f t="shared" si="0"/>
        <v>0</v>
      </c>
      <c r="G18" s="19"/>
      <c r="H18" s="19"/>
      <c r="I18" s="20"/>
      <c r="J18" s="19"/>
      <c r="K18" s="19"/>
      <c r="L18" s="21"/>
    </row>
    <row r="19" spans="1:12" x14ac:dyDescent="0.4">
      <c r="A19" s="58"/>
      <c r="B19" s="73"/>
      <c r="C19" s="6"/>
      <c r="D19" s="6"/>
      <c r="E19" s="14" t="s">
        <v>24</v>
      </c>
      <c r="F19" s="15">
        <f t="shared" si="0"/>
        <v>0</v>
      </c>
      <c r="G19" s="19"/>
      <c r="H19" s="19"/>
      <c r="I19" s="20"/>
      <c r="J19" s="19"/>
      <c r="K19" s="19"/>
      <c r="L19" s="21"/>
    </row>
    <row r="20" spans="1:12" x14ac:dyDescent="0.4">
      <c r="A20" s="58"/>
      <c r="B20" s="73"/>
      <c r="C20" s="22"/>
      <c r="D20" s="22"/>
      <c r="E20" s="14" t="s">
        <v>22</v>
      </c>
      <c r="F20" s="15">
        <f t="shared" si="0"/>
        <v>29700000</v>
      </c>
      <c r="G20" s="19"/>
      <c r="H20" s="19"/>
      <c r="I20" s="20"/>
      <c r="J20" s="19">
        <v>9000000</v>
      </c>
      <c r="K20" s="19">
        <v>10600000</v>
      </c>
      <c r="L20" s="21">
        <v>10100000</v>
      </c>
    </row>
    <row r="21" spans="1:12" x14ac:dyDescent="0.4">
      <c r="A21" s="58"/>
      <c r="B21" s="73"/>
      <c r="C21" s="22" t="s">
        <v>25</v>
      </c>
      <c r="D21" s="22"/>
      <c r="E21" s="14"/>
      <c r="F21" s="15">
        <f t="shared" si="0"/>
        <v>15000</v>
      </c>
      <c r="G21" s="19"/>
      <c r="H21" s="19">
        <v>15000</v>
      </c>
      <c r="I21" s="20"/>
      <c r="J21" s="19"/>
      <c r="K21" s="19"/>
      <c r="L21" s="21"/>
    </row>
    <row r="22" spans="1:12" x14ac:dyDescent="0.4">
      <c r="A22" s="58"/>
      <c r="B22" s="73"/>
      <c r="C22" s="22" t="s">
        <v>26</v>
      </c>
      <c r="D22" s="22"/>
      <c r="E22" s="14"/>
      <c r="F22" s="15">
        <f t="shared" si="0"/>
        <v>3000</v>
      </c>
      <c r="G22" s="19">
        <v>2000</v>
      </c>
      <c r="H22" s="19">
        <v>1000</v>
      </c>
      <c r="I22" s="20"/>
      <c r="J22" s="19"/>
      <c r="K22" s="19"/>
      <c r="L22" s="21"/>
    </row>
    <row r="23" spans="1:12" x14ac:dyDescent="0.4">
      <c r="A23" s="58"/>
      <c r="B23" s="73"/>
      <c r="C23" s="22" t="s">
        <v>27</v>
      </c>
      <c r="D23" s="22"/>
      <c r="E23" s="14"/>
      <c r="F23" s="15">
        <f t="shared" si="0"/>
        <v>0</v>
      </c>
      <c r="G23" s="19"/>
      <c r="H23" s="19"/>
      <c r="I23" s="20"/>
      <c r="J23" s="19"/>
      <c r="K23" s="19"/>
      <c r="L23" s="21"/>
    </row>
    <row r="24" spans="1:12" x14ac:dyDescent="0.4">
      <c r="A24" s="58"/>
      <c r="B24" s="73"/>
      <c r="C24" s="22"/>
      <c r="D24" s="22" t="s">
        <v>28</v>
      </c>
      <c r="E24" s="14"/>
      <c r="F24" s="15">
        <f t="shared" si="0"/>
        <v>0</v>
      </c>
      <c r="G24" s="19"/>
      <c r="H24" s="19"/>
      <c r="I24" s="20"/>
      <c r="J24" s="19"/>
      <c r="K24" s="19"/>
      <c r="L24" s="21"/>
    </row>
    <row r="25" spans="1:12" x14ac:dyDescent="0.4">
      <c r="A25" s="58"/>
      <c r="B25" s="74"/>
      <c r="C25" s="62" t="s">
        <v>29</v>
      </c>
      <c r="D25" s="63"/>
      <c r="E25" s="64"/>
      <c r="F25" s="23">
        <f>SUM(G25:L25)</f>
        <v>77820000</v>
      </c>
      <c r="G25" s="24">
        <f t="shared" ref="G25:L25" si="1">SUM(G6:G24)</f>
        <v>2000</v>
      </c>
      <c r="H25" s="24">
        <f>SUM(H6:H24)</f>
        <v>24448000</v>
      </c>
      <c r="I25" s="25">
        <f t="shared" si="1"/>
        <v>21200000</v>
      </c>
      <c r="J25" s="24">
        <f t="shared" si="1"/>
        <v>9600000</v>
      </c>
      <c r="K25" s="24">
        <f t="shared" si="1"/>
        <v>11270000</v>
      </c>
      <c r="L25" s="26">
        <f t="shared" si="1"/>
        <v>11300000</v>
      </c>
    </row>
    <row r="26" spans="1:12" x14ac:dyDescent="0.4">
      <c r="A26" s="58"/>
      <c r="B26" s="65" t="s">
        <v>30</v>
      </c>
      <c r="C26" s="6" t="s">
        <v>31</v>
      </c>
      <c r="D26" s="6"/>
      <c r="E26" s="14"/>
      <c r="F26" s="15">
        <f t="shared" si="0"/>
        <v>0</v>
      </c>
      <c r="G26" s="19"/>
      <c r="H26" s="19"/>
      <c r="I26" s="20"/>
      <c r="J26" s="19"/>
      <c r="K26" s="19"/>
      <c r="L26" s="21"/>
    </row>
    <row r="27" spans="1:12" x14ac:dyDescent="0.4">
      <c r="A27" s="58"/>
      <c r="B27" s="60"/>
      <c r="C27" s="6"/>
      <c r="D27" s="6" t="s">
        <v>32</v>
      </c>
      <c r="E27" s="14"/>
      <c r="F27" s="15">
        <f t="shared" si="0"/>
        <v>0</v>
      </c>
      <c r="G27" s="19"/>
      <c r="H27" s="19"/>
      <c r="I27" s="20"/>
      <c r="J27" s="19"/>
      <c r="K27" s="19"/>
      <c r="L27" s="21"/>
    </row>
    <row r="28" spans="1:12" x14ac:dyDescent="0.4">
      <c r="A28" s="58"/>
      <c r="B28" s="60"/>
      <c r="C28" s="6"/>
      <c r="D28" s="6" t="s">
        <v>33</v>
      </c>
      <c r="E28" s="14"/>
      <c r="F28" s="15">
        <f t="shared" si="0"/>
        <v>18526000</v>
      </c>
      <c r="G28" s="19"/>
      <c r="H28" s="19">
        <v>7700000</v>
      </c>
      <c r="I28" s="20">
        <v>2678000</v>
      </c>
      <c r="J28" s="19">
        <v>2988000</v>
      </c>
      <c r="K28" s="19">
        <v>2760000</v>
      </c>
      <c r="L28" s="21">
        <v>2400000</v>
      </c>
    </row>
    <row r="29" spans="1:12" x14ac:dyDescent="0.4">
      <c r="A29" s="58"/>
      <c r="B29" s="60"/>
      <c r="C29" s="6"/>
      <c r="D29" s="6" t="s">
        <v>34</v>
      </c>
      <c r="E29" s="14"/>
      <c r="F29" s="15">
        <f t="shared" si="0"/>
        <v>2960000</v>
      </c>
      <c r="G29" s="19"/>
      <c r="H29" s="19">
        <v>2000000</v>
      </c>
      <c r="I29" s="20"/>
      <c r="J29" s="19">
        <v>600000</v>
      </c>
      <c r="K29" s="19"/>
      <c r="L29" s="21">
        <v>360000</v>
      </c>
    </row>
    <row r="30" spans="1:12" x14ac:dyDescent="0.4">
      <c r="A30" s="58"/>
      <c r="B30" s="60"/>
      <c r="C30" s="6"/>
      <c r="D30" s="6" t="s">
        <v>35</v>
      </c>
      <c r="E30" s="14"/>
      <c r="F30" s="15">
        <f t="shared" si="0"/>
        <v>3860000</v>
      </c>
      <c r="G30" s="19"/>
      <c r="H30" s="19">
        <v>2000000</v>
      </c>
      <c r="I30" s="20">
        <v>500000</v>
      </c>
      <c r="J30" s="19">
        <v>800000</v>
      </c>
      <c r="K30" s="19">
        <v>300000</v>
      </c>
      <c r="L30" s="21">
        <v>260000</v>
      </c>
    </row>
    <row r="31" spans="1:12" x14ac:dyDescent="0.4">
      <c r="A31" s="58"/>
      <c r="B31" s="60"/>
      <c r="C31" s="6"/>
      <c r="D31" s="6" t="s">
        <v>36</v>
      </c>
      <c r="E31" s="14"/>
      <c r="F31" s="15">
        <f t="shared" si="0"/>
        <v>19103000</v>
      </c>
      <c r="G31" s="19"/>
      <c r="H31" s="19">
        <v>4100000</v>
      </c>
      <c r="I31" s="20">
        <v>7603000</v>
      </c>
      <c r="J31" s="19">
        <v>1400000</v>
      </c>
      <c r="K31" s="19">
        <v>3500000</v>
      </c>
      <c r="L31" s="21">
        <v>2500000</v>
      </c>
    </row>
    <row r="32" spans="1:12" x14ac:dyDescent="0.4">
      <c r="A32" s="58"/>
      <c r="B32" s="60"/>
      <c r="C32" s="6"/>
      <c r="D32" s="6" t="s">
        <v>37</v>
      </c>
      <c r="E32" s="14"/>
      <c r="F32" s="15">
        <f t="shared" si="0"/>
        <v>3855000</v>
      </c>
      <c r="G32" s="19"/>
      <c r="H32" s="19">
        <v>1200000</v>
      </c>
      <c r="I32" s="20">
        <v>1035000</v>
      </c>
      <c r="J32" s="19">
        <v>650000</v>
      </c>
      <c r="K32" s="19">
        <v>530000</v>
      </c>
      <c r="L32" s="21">
        <v>440000</v>
      </c>
    </row>
    <row r="33" spans="1:12" x14ac:dyDescent="0.4">
      <c r="A33" s="58"/>
      <c r="B33" s="60"/>
      <c r="C33" s="6" t="s">
        <v>38</v>
      </c>
      <c r="D33" s="6"/>
      <c r="E33" s="14"/>
      <c r="F33" s="15">
        <f t="shared" si="0"/>
        <v>0</v>
      </c>
      <c r="G33" s="19"/>
      <c r="H33" s="19"/>
      <c r="I33" s="20"/>
      <c r="J33" s="19"/>
      <c r="K33" s="19"/>
      <c r="L33" s="21"/>
    </row>
    <row r="34" spans="1:12" x14ac:dyDescent="0.4">
      <c r="A34" s="58"/>
      <c r="B34" s="60"/>
      <c r="C34" s="6"/>
      <c r="D34" s="6" t="s">
        <v>39</v>
      </c>
      <c r="E34" s="14"/>
      <c r="F34" s="15">
        <f t="shared" si="0"/>
        <v>1737000</v>
      </c>
      <c r="G34" s="19"/>
      <c r="H34" s="19">
        <v>50000</v>
      </c>
      <c r="I34" s="20">
        <v>177000</v>
      </c>
      <c r="J34" s="19">
        <v>610000</v>
      </c>
      <c r="K34" s="19">
        <v>900000</v>
      </c>
      <c r="L34" s="21"/>
    </row>
    <row r="35" spans="1:12" x14ac:dyDescent="0.4">
      <c r="A35" s="58"/>
      <c r="B35" s="60"/>
      <c r="C35" s="6"/>
      <c r="D35" s="6" t="s">
        <v>40</v>
      </c>
      <c r="E35" s="14"/>
      <c r="F35" s="15">
        <f t="shared" si="0"/>
        <v>120000</v>
      </c>
      <c r="G35" s="19"/>
      <c r="H35" s="19">
        <v>50000</v>
      </c>
      <c r="I35" s="20"/>
      <c r="J35" s="19"/>
      <c r="K35" s="19">
        <v>10000</v>
      </c>
      <c r="L35" s="21">
        <v>60000</v>
      </c>
    </row>
    <row r="36" spans="1:12" x14ac:dyDescent="0.4">
      <c r="A36" s="58"/>
      <c r="B36" s="60"/>
      <c r="C36" s="6"/>
      <c r="D36" s="6" t="s">
        <v>41</v>
      </c>
      <c r="E36" s="14"/>
      <c r="F36" s="15">
        <f t="shared" si="0"/>
        <v>1026000</v>
      </c>
      <c r="G36" s="19">
        <v>100000</v>
      </c>
      <c r="H36" s="19">
        <v>150000</v>
      </c>
      <c r="I36" s="20">
        <v>146000</v>
      </c>
      <c r="J36" s="19">
        <v>50000</v>
      </c>
      <c r="K36" s="19">
        <v>230000</v>
      </c>
      <c r="L36" s="21">
        <v>350000</v>
      </c>
    </row>
    <row r="37" spans="1:12" x14ac:dyDescent="0.4">
      <c r="A37" s="58"/>
      <c r="B37" s="60"/>
      <c r="C37" s="6"/>
      <c r="D37" s="6" t="s">
        <v>42</v>
      </c>
      <c r="E37" s="14"/>
      <c r="F37" s="15">
        <f t="shared" si="0"/>
        <v>1810000</v>
      </c>
      <c r="G37" s="19"/>
      <c r="H37" s="19">
        <v>200000</v>
      </c>
      <c r="I37" s="20">
        <v>850000</v>
      </c>
      <c r="J37" s="19">
        <v>110000</v>
      </c>
      <c r="K37" s="19">
        <v>150000</v>
      </c>
      <c r="L37" s="21">
        <v>500000</v>
      </c>
    </row>
    <row r="38" spans="1:12" x14ac:dyDescent="0.4">
      <c r="A38" s="58"/>
      <c r="B38" s="60"/>
      <c r="C38" s="6"/>
      <c r="D38" s="6" t="s">
        <v>43</v>
      </c>
      <c r="E38" s="14"/>
      <c r="F38" s="15">
        <f t="shared" si="0"/>
        <v>476000</v>
      </c>
      <c r="G38" s="19"/>
      <c r="H38" s="19"/>
      <c r="I38" s="20">
        <v>46000</v>
      </c>
      <c r="J38" s="19">
        <v>200000</v>
      </c>
      <c r="K38" s="19">
        <v>130000</v>
      </c>
      <c r="L38" s="21">
        <v>100000</v>
      </c>
    </row>
    <row r="39" spans="1:12" x14ac:dyDescent="0.4">
      <c r="A39" s="58"/>
      <c r="B39" s="60"/>
      <c r="C39" s="6"/>
      <c r="D39" s="6" t="s">
        <v>44</v>
      </c>
      <c r="E39" s="14"/>
      <c r="F39" s="15">
        <f t="shared" si="0"/>
        <v>733000</v>
      </c>
      <c r="G39" s="19"/>
      <c r="H39" s="19">
        <v>30000</v>
      </c>
      <c r="I39" s="20">
        <v>403000</v>
      </c>
      <c r="J39" s="19">
        <v>30000</v>
      </c>
      <c r="K39" s="19">
        <v>20000</v>
      </c>
      <c r="L39" s="21">
        <v>250000</v>
      </c>
    </row>
    <row r="40" spans="1:12" x14ac:dyDescent="0.4">
      <c r="A40" s="58"/>
      <c r="B40" s="60"/>
      <c r="C40" s="6"/>
      <c r="D40" s="6" t="s">
        <v>45</v>
      </c>
      <c r="E40" s="14"/>
      <c r="F40" s="15">
        <f t="shared" si="0"/>
        <v>6294000</v>
      </c>
      <c r="G40" s="19"/>
      <c r="H40" s="19">
        <v>2000000</v>
      </c>
      <c r="I40" s="20">
        <v>159000</v>
      </c>
      <c r="J40" s="19">
        <v>915000</v>
      </c>
      <c r="K40" s="19">
        <v>1270000</v>
      </c>
      <c r="L40" s="21">
        <v>1950000</v>
      </c>
    </row>
    <row r="41" spans="1:12" x14ac:dyDescent="0.4">
      <c r="A41" s="58"/>
      <c r="B41" s="60"/>
      <c r="C41" s="6"/>
      <c r="D41" s="6" t="s">
        <v>46</v>
      </c>
      <c r="E41" s="14"/>
      <c r="F41" s="15">
        <f t="shared" si="0"/>
        <v>140000</v>
      </c>
      <c r="G41" s="19"/>
      <c r="H41" s="19"/>
      <c r="I41" s="20"/>
      <c r="J41" s="19"/>
      <c r="K41" s="19">
        <v>90000</v>
      </c>
      <c r="L41" s="21">
        <v>50000</v>
      </c>
    </row>
    <row r="42" spans="1:12" x14ac:dyDescent="0.4">
      <c r="A42" s="58"/>
      <c r="B42" s="60"/>
      <c r="C42" s="6"/>
      <c r="D42" s="6" t="s">
        <v>47</v>
      </c>
      <c r="E42" s="14"/>
      <c r="F42" s="15">
        <f t="shared" si="0"/>
        <v>537000</v>
      </c>
      <c r="G42" s="19"/>
      <c r="H42" s="19">
        <v>360000</v>
      </c>
      <c r="I42" s="20"/>
      <c r="J42" s="19">
        <v>67000</v>
      </c>
      <c r="K42" s="19">
        <v>10000</v>
      </c>
      <c r="L42" s="21">
        <v>100000</v>
      </c>
    </row>
    <row r="43" spans="1:12" x14ac:dyDescent="0.4">
      <c r="A43" s="58"/>
      <c r="B43" s="60"/>
      <c r="C43" s="22" t="s">
        <v>48</v>
      </c>
      <c r="D43" s="22"/>
      <c r="E43" s="14"/>
      <c r="F43" s="15">
        <f t="shared" si="0"/>
        <v>0</v>
      </c>
      <c r="G43" s="19"/>
      <c r="H43" s="19"/>
      <c r="I43" s="20"/>
      <c r="J43" s="19"/>
      <c r="K43" s="19"/>
      <c r="L43" s="21"/>
    </row>
    <row r="44" spans="1:12" x14ac:dyDescent="0.4">
      <c r="A44" s="58"/>
      <c r="B44" s="60"/>
      <c r="C44" s="22"/>
      <c r="D44" s="22" t="s">
        <v>49</v>
      </c>
      <c r="E44" s="14"/>
      <c r="F44" s="15">
        <f t="shared" si="0"/>
        <v>156000</v>
      </c>
      <c r="G44" s="19"/>
      <c r="H44" s="19">
        <v>100000</v>
      </c>
      <c r="I44" s="20">
        <v>26000</v>
      </c>
      <c r="J44" s="19">
        <v>10000</v>
      </c>
      <c r="K44" s="19">
        <v>20000</v>
      </c>
      <c r="L44" s="21"/>
    </row>
    <row r="45" spans="1:12" x14ac:dyDescent="0.4">
      <c r="A45" s="58"/>
      <c r="B45" s="60"/>
      <c r="C45" s="22"/>
      <c r="D45" s="22" t="s">
        <v>50</v>
      </c>
      <c r="E45" s="14"/>
      <c r="F45" s="15">
        <f t="shared" si="0"/>
        <v>204000</v>
      </c>
      <c r="G45" s="19"/>
      <c r="H45" s="19">
        <v>10000</v>
      </c>
      <c r="I45" s="20">
        <v>149000</v>
      </c>
      <c r="J45" s="19">
        <v>25000</v>
      </c>
      <c r="K45" s="19">
        <v>10000</v>
      </c>
      <c r="L45" s="21">
        <v>10000</v>
      </c>
    </row>
    <row r="46" spans="1:12" x14ac:dyDescent="0.4">
      <c r="A46" s="58"/>
      <c r="B46" s="60"/>
      <c r="C46" s="22"/>
      <c r="D46" s="22" t="s">
        <v>51</v>
      </c>
      <c r="E46" s="14"/>
      <c r="F46" s="15">
        <f t="shared" si="0"/>
        <v>155000</v>
      </c>
      <c r="G46" s="19"/>
      <c r="H46" s="19">
        <v>80000</v>
      </c>
      <c r="I46" s="20">
        <v>75000</v>
      </c>
      <c r="J46" s="19"/>
      <c r="K46" s="19"/>
      <c r="L46" s="21"/>
    </row>
    <row r="47" spans="1:12" x14ac:dyDescent="0.4">
      <c r="A47" s="58"/>
      <c r="B47" s="60"/>
      <c r="C47" s="22"/>
      <c r="D47" s="22" t="s">
        <v>52</v>
      </c>
      <c r="E47" s="14"/>
      <c r="F47" s="15">
        <f t="shared" si="0"/>
        <v>756000</v>
      </c>
      <c r="G47" s="19">
        <v>100000</v>
      </c>
      <c r="H47" s="19">
        <v>220000</v>
      </c>
      <c r="I47" s="20">
        <v>46000</v>
      </c>
      <c r="J47" s="19">
        <v>30000</v>
      </c>
      <c r="K47" s="19">
        <v>110000</v>
      </c>
      <c r="L47" s="21">
        <v>250000</v>
      </c>
    </row>
    <row r="48" spans="1:12" x14ac:dyDescent="0.4">
      <c r="A48" s="58"/>
      <c r="B48" s="60"/>
      <c r="C48" s="22"/>
      <c r="D48" s="22" t="s">
        <v>42</v>
      </c>
      <c r="E48" s="14"/>
      <c r="F48" s="15">
        <f t="shared" si="0"/>
        <v>757000</v>
      </c>
      <c r="G48" s="19"/>
      <c r="H48" s="19"/>
      <c r="I48" s="20">
        <v>757000</v>
      </c>
      <c r="J48" s="19"/>
      <c r="K48" s="19"/>
      <c r="L48" s="21"/>
    </row>
    <row r="49" spans="1:12" x14ac:dyDescent="0.4">
      <c r="A49" s="58"/>
      <c r="B49" s="60"/>
      <c r="C49" s="22"/>
      <c r="D49" s="22" t="s">
        <v>53</v>
      </c>
      <c r="E49" s="14"/>
      <c r="F49" s="15">
        <f t="shared" si="0"/>
        <v>421000</v>
      </c>
      <c r="G49" s="19"/>
      <c r="H49" s="19">
        <v>100000</v>
      </c>
      <c r="I49" s="20">
        <v>81000</v>
      </c>
      <c r="J49" s="19">
        <v>30000</v>
      </c>
      <c r="K49" s="19">
        <v>110000</v>
      </c>
      <c r="L49" s="21">
        <v>100000</v>
      </c>
    </row>
    <row r="50" spans="1:12" x14ac:dyDescent="0.4">
      <c r="A50" s="58"/>
      <c r="B50" s="60"/>
      <c r="C50" s="22"/>
      <c r="D50" s="22" t="s">
        <v>54</v>
      </c>
      <c r="E50" s="14"/>
      <c r="F50" s="15">
        <f t="shared" si="0"/>
        <v>472000</v>
      </c>
      <c r="G50" s="19"/>
      <c r="H50" s="19">
        <v>100000</v>
      </c>
      <c r="I50" s="20">
        <v>192000</v>
      </c>
      <c r="J50" s="19">
        <v>100000</v>
      </c>
      <c r="K50" s="19">
        <v>80000</v>
      </c>
      <c r="L50" s="21"/>
    </row>
    <row r="51" spans="1:12" x14ac:dyDescent="0.4">
      <c r="A51" s="58"/>
      <c r="B51" s="60"/>
      <c r="C51" s="22"/>
      <c r="D51" s="22" t="s">
        <v>55</v>
      </c>
      <c r="E51" s="14"/>
      <c r="F51" s="15">
        <f t="shared" si="0"/>
        <v>25000</v>
      </c>
      <c r="G51" s="19">
        <v>20000</v>
      </c>
      <c r="H51" s="19"/>
      <c r="I51" s="20"/>
      <c r="J51" s="19"/>
      <c r="K51" s="19">
        <v>5000</v>
      </c>
      <c r="L51" s="21"/>
    </row>
    <row r="52" spans="1:12" x14ac:dyDescent="0.4">
      <c r="A52" s="58"/>
      <c r="B52" s="60"/>
      <c r="C52" s="22"/>
      <c r="D52" s="22" t="s">
        <v>56</v>
      </c>
      <c r="E52" s="14"/>
      <c r="F52" s="15">
        <f t="shared" si="0"/>
        <v>214000</v>
      </c>
      <c r="G52" s="19"/>
      <c r="H52" s="19">
        <v>133000</v>
      </c>
      <c r="I52" s="20">
        <v>1000</v>
      </c>
      <c r="J52" s="19"/>
      <c r="K52" s="19">
        <v>80000</v>
      </c>
      <c r="L52" s="21"/>
    </row>
    <row r="53" spans="1:12" x14ac:dyDescent="0.4">
      <c r="A53" s="58"/>
      <c r="B53" s="60"/>
      <c r="C53" s="22"/>
      <c r="D53" s="22" t="s">
        <v>57</v>
      </c>
      <c r="E53" s="27"/>
      <c r="F53" s="15">
        <f t="shared" si="0"/>
        <v>3265000</v>
      </c>
      <c r="G53" s="19"/>
      <c r="H53" s="19">
        <v>567000</v>
      </c>
      <c r="I53" s="20">
        <v>1904000</v>
      </c>
      <c r="J53" s="19">
        <v>264000</v>
      </c>
      <c r="K53" s="19">
        <v>270000</v>
      </c>
      <c r="L53" s="21">
        <v>260000</v>
      </c>
    </row>
    <row r="54" spans="1:12" x14ac:dyDescent="0.4">
      <c r="A54" s="58"/>
      <c r="B54" s="60"/>
      <c r="C54" s="22"/>
      <c r="D54" s="22" t="s">
        <v>58</v>
      </c>
      <c r="E54" s="27"/>
      <c r="F54" s="15">
        <f t="shared" si="0"/>
        <v>0</v>
      </c>
      <c r="G54" s="19"/>
      <c r="H54" s="19"/>
      <c r="I54" s="20"/>
      <c r="J54" s="19"/>
      <c r="K54" s="19"/>
      <c r="L54" s="21"/>
    </row>
    <row r="55" spans="1:12" x14ac:dyDescent="0.4">
      <c r="A55" s="58"/>
      <c r="B55" s="60"/>
      <c r="C55" s="22"/>
      <c r="D55" s="22" t="s">
        <v>59</v>
      </c>
      <c r="E55" s="27"/>
      <c r="F55" s="15">
        <f t="shared" si="0"/>
        <v>15500</v>
      </c>
      <c r="G55" s="19"/>
      <c r="H55" s="19">
        <v>10500</v>
      </c>
      <c r="I55" s="20"/>
      <c r="J55" s="19"/>
      <c r="K55" s="19">
        <v>5000</v>
      </c>
      <c r="L55" s="21"/>
    </row>
    <row r="56" spans="1:12" x14ac:dyDescent="0.4">
      <c r="A56" s="58"/>
      <c r="B56" s="60"/>
      <c r="C56" s="22"/>
      <c r="D56" s="22" t="s">
        <v>60</v>
      </c>
      <c r="E56" s="27"/>
      <c r="F56" s="15">
        <f t="shared" si="0"/>
        <v>434000</v>
      </c>
      <c r="G56" s="19"/>
      <c r="H56" s="19">
        <v>24000</v>
      </c>
      <c r="I56" s="20">
        <v>20000</v>
      </c>
      <c r="J56" s="19">
        <v>120000</v>
      </c>
      <c r="K56" s="19">
        <v>150000</v>
      </c>
      <c r="L56" s="21">
        <v>120000</v>
      </c>
    </row>
    <row r="57" spans="1:12" x14ac:dyDescent="0.4">
      <c r="A57" s="58"/>
      <c r="B57" s="60"/>
      <c r="C57" s="22"/>
      <c r="D57" s="22" t="s">
        <v>45</v>
      </c>
      <c r="E57" s="27"/>
      <c r="F57" s="15">
        <f t="shared" si="0"/>
        <v>279000</v>
      </c>
      <c r="G57" s="19"/>
      <c r="H57" s="19"/>
      <c r="I57" s="20">
        <v>159000</v>
      </c>
      <c r="J57" s="19"/>
      <c r="K57" s="19">
        <v>120000</v>
      </c>
      <c r="L57" s="21"/>
    </row>
    <row r="58" spans="1:12" x14ac:dyDescent="0.4">
      <c r="A58" s="58"/>
      <c r="B58" s="60"/>
      <c r="C58" s="22"/>
      <c r="D58" s="22" t="s">
        <v>61</v>
      </c>
      <c r="E58" s="27"/>
      <c r="F58" s="15">
        <f t="shared" si="0"/>
        <v>1000</v>
      </c>
      <c r="G58" s="19">
        <v>1000</v>
      </c>
      <c r="H58" s="19"/>
      <c r="I58" s="20"/>
      <c r="J58" s="19"/>
      <c r="K58" s="19"/>
      <c r="L58" s="21"/>
    </row>
    <row r="59" spans="1:12" x14ac:dyDescent="0.4">
      <c r="A59" s="58"/>
      <c r="B59" s="60"/>
      <c r="C59" s="22"/>
      <c r="D59" s="22" t="s">
        <v>47</v>
      </c>
      <c r="E59" s="14"/>
      <c r="F59" s="15">
        <f t="shared" si="0"/>
        <v>350000</v>
      </c>
      <c r="G59" s="19">
        <v>1000</v>
      </c>
      <c r="H59" s="19">
        <v>30000</v>
      </c>
      <c r="I59" s="20">
        <v>259000</v>
      </c>
      <c r="J59" s="19"/>
      <c r="K59" s="19">
        <v>10000</v>
      </c>
      <c r="L59" s="21">
        <v>50000</v>
      </c>
    </row>
    <row r="60" spans="1:12" x14ac:dyDescent="0.4">
      <c r="A60" s="58"/>
      <c r="B60" s="60"/>
      <c r="C60" s="22" t="s">
        <v>62</v>
      </c>
      <c r="D60" s="22"/>
      <c r="E60" s="14"/>
      <c r="F60" s="15">
        <f t="shared" si="0"/>
        <v>0</v>
      </c>
      <c r="G60" s="19"/>
      <c r="H60" s="19"/>
      <c r="I60" s="20"/>
      <c r="J60" s="19"/>
      <c r="K60" s="19"/>
      <c r="L60" s="21"/>
    </row>
    <row r="61" spans="1:12" x14ac:dyDescent="0.4">
      <c r="A61" s="58"/>
      <c r="B61" s="60"/>
      <c r="C61" s="22"/>
      <c r="D61" s="22" t="s">
        <v>63</v>
      </c>
      <c r="E61" s="14"/>
      <c r="F61" s="15">
        <f t="shared" si="0"/>
        <v>2000000</v>
      </c>
      <c r="G61" s="19"/>
      <c r="H61" s="19"/>
      <c r="I61" s="20">
        <v>2000000</v>
      </c>
      <c r="J61" s="19"/>
      <c r="K61" s="19"/>
      <c r="L61" s="21"/>
    </row>
    <row r="62" spans="1:12" x14ac:dyDescent="0.4">
      <c r="A62" s="58"/>
      <c r="B62" s="60"/>
      <c r="C62" s="22"/>
      <c r="D62" s="22"/>
      <c r="E62" s="14" t="s">
        <v>64</v>
      </c>
      <c r="F62" s="15">
        <f t="shared" si="0"/>
        <v>500000</v>
      </c>
      <c r="G62" s="19"/>
      <c r="H62" s="19">
        <v>500000</v>
      </c>
      <c r="I62" s="20"/>
      <c r="J62" s="19"/>
      <c r="K62" s="19"/>
      <c r="L62" s="21"/>
    </row>
    <row r="63" spans="1:12" x14ac:dyDescent="0.4">
      <c r="A63" s="58"/>
      <c r="B63" s="60"/>
      <c r="C63" s="22"/>
      <c r="D63" s="22"/>
      <c r="E63" s="14" t="s">
        <v>65</v>
      </c>
      <c r="F63" s="15">
        <f t="shared" si="0"/>
        <v>0</v>
      </c>
      <c r="G63" s="19"/>
      <c r="H63" s="19"/>
      <c r="I63" s="20"/>
      <c r="J63" s="19"/>
      <c r="K63" s="19"/>
      <c r="L63" s="21"/>
    </row>
    <row r="64" spans="1:12" x14ac:dyDescent="0.4">
      <c r="A64" s="58"/>
      <c r="B64" s="60"/>
      <c r="C64" s="22"/>
      <c r="D64" s="22"/>
      <c r="E64" s="14" t="s">
        <v>66</v>
      </c>
      <c r="F64" s="15">
        <f t="shared" si="0"/>
        <v>3800000</v>
      </c>
      <c r="G64" s="19"/>
      <c r="H64" s="19">
        <v>2200000</v>
      </c>
      <c r="I64" s="20">
        <v>1600000</v>
      </c>
      <c r="J64" s="19"/>
      <c r="K64" s="19"/>
      <c r="L64" s="21"/>
    </row>
    <row r="65" spans="1:12" x14ac:dyDescent="0.4">
      <c r="A65" s="58"/>
      <c r="B65" s="60"/>
      <c r="C65" s="22"/>
      <c r="D65" s="22" t="s">
        <v>67</v>
      </c>
      <c r="E65" s="14"/>
      <c r="F65" s="15">
        <f t="shared" si="0"/>
        <v>200000</v>
      </c>
      <c r="G65" s="19"/>
      <c r="H65" s="19">
        <v>200000</v>
      </c>
      <c r="I65" s="20"/>
      <c r="J65" s="19"/>
      <c r="K65" s="19"/>
      <c r="L65" s="21"/>
    </row>
    <row r="66" spans="1:12" x14ac:dyDescent="0.4">
      <c r="A66" s="58"/>
      <c r="B66" s="60"/>
      <c r="C66" s="22" t="s">
        <v>68</v>
      </c>
      <c r="D66" s="22"/>
      <c r="E66" s="14"/>
      <c r="F66" s="15">
        <f t="shared" si="0"/>
        <v>0</v>
      </c>
      <c r="G66" s="19"/>
      <c r="H66" s="19"/>
      <c r="I66" s="20"/>
      <c r="J66" s="19"/>
      <c r="K66" s="19"/>
      <c r="L66" s="21"/>
    </row>
    <row r="67" spans="1:12" x14ac:dyDescent="0.4">
      <c r="A67" s="58"/>
      <c r="B67" s="60"/>
      <c r="C67" s="22"/>
      <c r="D67" s="22" t="s">
        <v>69</v>
      </c>
      <c r="E67" s="14"/>
      <c r="F67" s="15">
        <f t="shared" si="0"/>
        <v>2100000</v>
      </c>
      <c r="G67" s="19"/>
      <c r="H67" s="19"/>
      <c r="I67" s="20"/>
      <c r="J67" s="19">
        <v>600000</v>
      </c>
      <c r="K67" s="19">
        <v>400000</v>
      </c>
      <c r="L67" s="21">
        <v>1100000</v>
      </c>
    </row>
    <row r="68" spans="1:12" x14ac:dyDescent="0.4">
      <c r="A68" s="58"/>
      <c r="B68" s="60"/>
      <c r="C68" s="22" t="s">
        <v>70</v>
      </c>
      <c r="D68" s="22"/>
      <c r="E68" s="14"/>
      <c r="F68" s="15">
        <f t="shared" si="0"/>
        <v>0</v>
      </c>
      <c r="G68" s="19"/>
      <c r="H68" s="19"/>
      <c r="I68" s="20"/>
      <c r="J68" s="19"/>
      <c r="K68" s="19"/>
      <c r="L68" s="21"/>
    </row>
    <row r="69" spans="1:12" x14ac:dyDescent="0.4">
      <c r="A69" s="58"/>
      <c r="B69" s="60"/>
      <c r="C69" s="22" t="s">
        <v>71</v>
      </c>
      <c r="D69" s="22"/>
      <c r="E69" s="14"/>
      <c r="F69" s="15">
        <f t="shared" si="0"/>
        <v>0</v>
      </c>
      <c r="G69" s="19"/>
      <c r="H69" s="19"/>
      <c r="I69" s="20"/>
      <c r="J69" s="19"/>
      <c r="K69" s="19"/>
      <c r="L69" s="21"/>
    </row>
    <row r="70" spans="1:12" x14ac:dyDescent="0.4">
      <c r="A70" s="58"/>
      <c r="B70" s="60"/>
      <c r="C70" s="22"/>
      <c r="D70" s="22" t="s">
        <v>47</v>
      </c>
      <c r="E70" s="14"/>
      <c r="F70" s="15">
        <f t="shared" si="0"/>
        <v>0</v>
      </c>
      <c r="G70" s="19"/>
      <c r="H70" s="19"/>
      <c r="I70" s="20"/>
      <c r="J70" s="19"/>
      <c r="K70" s="19"/>
      <c r="L70" s="21"/>
    </row>
    <row r="71" spans="1:12" x14ac:dyDescent="0.4">
      <c r="A71" s="58"/>
      <c r="B71" s="61"/>
      <c r="C71" s="62" t="s">
        <v>72</v>
      </c>
      <c r="D71" s="63"/>
      <c r="E71" s="64"/>
      <c r="F71" s="23">
        <f t="shared" ref="F71:F105" si="2">SUM(G71:L71)</f>
        <v>77281500</v>
      </c>
      <c r="G71" s="24">
        <f t="shared" ref="G71:L71" si="3">SUM(G26:G70)</f>
        <v>222000</v>
      </c>
      <c r="H71" s="24">
        <f>SUM(H26:H70)</f>
        <v>24114500</v>
      </c>
      <c r="I71" s="28">
        <f t="shared" si="3"/>
        <v>20866000</v>
      </c>
      <c r="J71" s="24">
        <f t="shared" si="3"/>
        <v>9599000</v>
      </c>
      <c r="K71" s="24">
        <f t="shared" si="3"/>
        <v>11270000</v>
      </c>
      <c r="L71" s="26">
        <f t="shared" si="3"/>
        <v>11210000</v>
      </c>
    </row>
    <row r="72" spans="1:12" x14ac:dyDescent="0.4">
      <c r="A72" s="59"/>
      <c r="B72" s="66" t="s">
        <v>73</v>
      </c>
      <c r="C72" s="67"/>
      <c r="D72" s="67"/>
      <c r="E72" s="68"/>
      <c r="F72" s="29">
        <f t="shared" si="2"/>
        <v>538500</v>
      </c>
      <c r="G72" s="30">
        <f t="shared" ref="G72:L72" si="4">G25-G71</f>
        <v>-220000</v>
      </c>
      <c r="H72" s="30">
        <f>H25-H71</f>
        <v>333500</v>
      </c>
      <c r="I72" s="31">
        <f t="shared" si="4"/>
        <v>334000</v>
      </c>
      <c r="J72" s="30">
        <f t="shared" si="4"/>
        <v>1000</v>
      </c>
      <c r="K72" s="30">
        <f t="shared" si="4"/>
        <v>0</v>
      </c>
      <c r="L72" s="32">
        <f t="shared" si="4"/>
        <v>90000</v>
      </c>
    </row>
    <row r="73" spans="1:12" x14ac:dyDescent="0.4">
      <c r="A73" s="57" t="s">
        <v>74</v>
      </c>
      <c r="B73" s="60" t="s">
        <v>11</v>
      </c>
      <c r="C73" s="6" t="s">
        <v>75</v>
      </c>
      <c r="D73" s="6"/>
      <c r="E73" s="14"/>
      <c r="F73" s="15">
        <f t="shared" si="2"/>
        <v>0</v>
      </c>
      <c r="G73" s="19"/>
      <c r="H73" s="19"/>
      <c r="I73" s="20"/>
      <c r="J73" s="19"/>
      <c r="K73" s="19"/>
      <c r="L73" s="21"/>
    </row>
    <row r="74" spans="1:12" x14ac:dyDescent="0.4">
      <c r="A74" s="58"/>
      <c r="B74" s="60"/>
      <c r="C74" s="6" t="s">
        <v>76</v>
      </c>
      <c r="D74" s="6"/>
      <c r="E74" s="14"/>
      <c r="F74" s="15">
        <f t="shared" si="2"/>
        <v>0</v>
      </c>
      <c r="G74" s="19"/>
      <c r="H74" s="19"/>
      <c r="I74" s="20"/>
      <c r="J74" s="19"/>
      <c r="K74" s="19"/>
      <c r="L74" s="21"/>
    </row>
    <row r="75" spans="1:12" x14ac:dyDescent="0.4">
      <c r="A75" s="58"/>
      <c r="B75" s="60"/>
      <c r="C75" s="6" t="s">
        <v>77</v>
      </c>
      <c r="D75" s="6"/>
      <c r="E75" s="14"/>
      <c r="F75" s="15">
        <f t="shared" si="2"/>
        <v>0</v>
      </c>
      <c r="G75" s="19"/>
      <c r="H75" s="19"/>
      <c r="I75" s="20"/>
      <c r="J75" s="19"/>
      <c r="K75" s="19"/>
      <c r="L75" s="21"/>
    </row>
    <row r="76" spans="1:12" x14ac:dyDescent="0.4">
      <c r="A76" s="58"/>
      <c r="B76" s="60"/>
      <c r="C76" s="6" t="s">
        <v>78</v>
      </c>
      <c r="D76" s="6"/>
      <c r="E76" s="14"/>
      <c r="F76" s="15">
        <f t="shared" si="2"/>
        <v>0</v>
      </c>
      <c r="G76" s="19"/>
      <c r="H76" s="19"/>
      <c r="I76" s="20"/>
      <c r="J76" s="19"/>
      <c r="K76" s="19"/>
      <c r="L76" s="21"/>
    </row>
    <row r="77" spans="1:12" x14ac:dyDescent="0.4">
      <c r="A77" s="58"/>
      <c r="B77" s="60"/>
      <c r="C77" s="6" t="s">
        <v>79</v>
      </c>
      <c r="D77" s="6"/>
      <c r="E77" s="14"/>
      <c r="F77" s="15">
        <f t="shared" si="2"/>
        <v>0</v>
      </c>
      <c r="G77" s="19"/>
      <c r="H77" s="19"/>
      <c r="I77" s="20"/>
      <c r="J77" s="19"/>
      <c r="K77" s="19"/>
      <c r="L77" s="21"/>
    </row>
    <row r="78" spans="1:12" x14ac:dyDescent="0.4">
      <c r="A78" s="58"/>
      <c r="B78" s="61"/>
      <c r="C78" s="62" t="s">
        <v>80</v>
      </c>
      <c r="D78" s="63"/>
      <c r="E78" s="64"/>
      <c r="F78" s="23">
        <f t="shared" si="2"/>
        <v>0</v>
      </c>
      <c r="G78" s="24">
        <f>SUM(G73:G77)</f>
        <v>0</v>
      </c>
      <c r="H78" s="24">
        <f t="shared" ref="H78" si="5">SUM(H73:H77)</f>
        <v>0</v>
      </c>
      <c r="I78" s="28">
        <f>SUM(I73:I77)</f>
        <v>0</v>
      </c>
      <c r="J78" s="24">
        <f>SUM(J73:J77)</f>
        <v>0</v>
      </c>
      <c r="K78" s="24">
        <f>SUM(K73:K77)</f>
        <v>0</v>
      </c>
      <c r="L78" s="26">
        <f>SUM(L73:L77)</f>
        <v>0</v>
      </c>
    </row>
    <row r="79" spans="1:12" x14ac:dyDescent="0.4">
      <c r="A79" s="58"/>
      <c r="B79" s="65" t="s">
        <v>30</v>
      </c>
      <c r="C79" s="6" t="s">
        <v>81</v>
      </c>
      <c r="D79" s="6"/>
      <c r="E79" s="14"/>
      <c r="F79" s="15">
        <f t="shared" si="2"/>
        <v>0</v>
      </c>
      <c r="G79" s="19"/>
      <c r="H79" s="19"/>
      <c r="I79" s="20"/>
      <c r="J79" s="19"/>
      <c r="K79" s="19"/>
      <c r="L79" s="21"/>
    </row>
    <row r="80" spans="1:12" x14ac:dyDescent="0.4">
      <c r="A80" s="58"/>
      <c r="B80" s="60"/>
      <c r="C80" s="6" t="s">
        <v>82</v>
      </c>
      <c r="D80" s="6"/>
      <c r="E80" s="14"/>
      <c r="F80" s="15">
        <f t="shared" si="2"/>
        <v>0</v>
      </c>
      <c r="G80" s="19"/>
      <c r="H80" s="19"/>
      <c r="I80" s="20"/>
      <c r="J80" s="19"/>
      <c r="K80" s="19"/>
      <c r="L80" s="21"/>
    </row>
    <row r="81" spans="1:12" x14ac:dyDescent="0.4">
      <c r="A81" s="58"/>
      <c r="B81" s="60"/>
      <c r="C81" s="6" t="s">
        <v>83</v>
      </c>
      <c r="D81" s="6"/>
      <c r="E81" s="14"/>
      <c r="F81" s="15">
        <f t="shared" si="2"/>
        <v>0</v>
      </c>
      <c r="G81" s="19"/>
      <c r="H81" s="19"/>
      <c r="I81" s="20"/>
      <c r="J81" s="19"/>
      <c r="K81" s="19"/>
      <c r="L81" s="21"/>
    </row>
    <row r="82" spans="1:12" x14ac:dyDescent="0.4">
      <c r="A82" s="58"/>
      <c r="B82" s="60"/>
      <c r="C82" s="6" t="s">
        <v>84</v>
      </c>
      <c r="D82" s="6"/>
      <c r="E82" s="14"/>
      <c r="F82" s="15">
        <f t="shared" si="2"/>
        <v>0</v>
      </c>
      <c r="G82" s="19"/>
      <c r="H82" s="19"/>
      <c r="I82" s="20"/>
      <c r="J82" s="19"/>
      <c r="K82" s="19"/>
      <c r="L82" s="21"/>
    </row>
    <row r="83" spans="1:12" x14ac:dyDescent="0.4">
      <c r="A83" s="58"/>
      <c r="B83" s="60"/>
      <c r="C83" s="6" t="s">
        <v>85</v>
      </c>
      <c r="D83" s="6"/>
      <c r="E83" s="14"/>
      <c r="F83" s="15">
        <f t="shared" si="2"/>
        <v>2800000</v>
      </c>
      <c r="G83" s="19"/>
      <c r="H83" s="19"/>
      <c r="I83" s="20">
        <v>2800000</v>
      </c>
      <c r="J83" s="19"/>
      <c r="K83" s="19"/>
      <c r="L83" s="21"/>
    </row>
    <row r="84" spans="1:12" x14ac:dyDescent="0.4">
      <c r="A84" s="58"/>
      <c r="B84" s="61"/>
      <c r="C84" s="62" t="s">
        <v>86</v>
      </c>
      <c r="D84" s="63"/>
      <c r="E84" s="64"/>
      <c r="F84" s="23">
        <f t="shared" si="2"/>
        <v>2800000</v>
      </c>
      <c r="G84" s="24">
        <f>SUM(G79:G83)</f>
        <v>0</v>
      </c>
      <c r="H84" s="24">
        <f t="shared" ref="H84" si="6">SUM(H79:H83)</f>
        <v>0</v>
      </c>
      <c r="I84" s="25">
        <f>SUM(I79:I83)</f>
        <v>2800000</v>
      </c>
      <c r="J84" s="24">
        <f>SUM(J79:J83)</f>
        <v>0</v>
      </c>
      <c r="K84" s="24">
        <f>SUM(K79:K83)</f>
        <v>0</v>
      </c>
      <c r="L84" s="26">
        <f>SUM(L79:L83)</f>
        <v>0</v>
      </c>
    </row>
    <row r="85" spans="1:12" x14ac:dyDescent="0.4">
      <c r="A85" s="59"/>
      <c r="B85" s="66" t="s">
        <v>87</v>
      </c>
      <c r="C85" s="67"/>
      <c r="D85" s="67"/>
      <c r="E85" s="68"/>
      <c r="F85" s="33">
        <f t="shared" si="2"/>
        <v>-2800000</v>
      </c>
      <c r="G85" s="30">
        <f>G78-G84</f>
        <v>0</v>
      </c>
      <c r="H85" s="30">
        <f t="shared" ref="H85" si="7">H78-H84</f>
        <v>0</v>
      </c>
      <c r="I85" s="31">
        <f>I78-I84</f>
        <v>-2800000</v>
      </c>
      <c r="J85" s="30">
        <f>J78-J84</f>
        <v>0</v>
      </c>
      <c r="K85" s="30">
        <f>K78-K84</f>
        <v>0</v>
      </c>
      <c r="L85" s="32">
        <f>L78-L84</f>
        <v>0</v>
      </c>
    </row>
    <row r="86" spans="1:12" x14ac:dyDescent="0.4">
      <c r="A86" s="57" t="s">
        <v>88</v>
      </c>
      <c r="B86" s="60" t="s">
        <v>11</v>
      </c>
      <c r="C86" s="6" t="s">
        <v>89</v>
      </c>
      <c r="D86" s="6"/>
      <c r="E86" s="14"/>
      <c r="F86" s="15">
        <f t="shared" si="2"/>
        <v>0</v>
      </c>
      <c r="G86" s="19"/>
      <c r="H86" s="19"/>
      <c r="I86" s="20"/>
      <c r="J86" s="19"/>
      <c r="K86" s="19"/>
      <c r="L86" s="21"/>
    </row>
    <row r="87" spans="1:12" x14ac:dyDescent="0.4">
      <c r="A87" s="58"/>
      <c r="B87" s="60"/>
      <c r="C87" s="6" t="s">
        <v>90</v>
      </c>
      <c r="D87" s="6"/>
      <c r="E87" s="14"/>
      <c r="F87" s="15">
        <f t="shared" si="2"/>
        <v>0</v>
      </c>
      <c r="G87" s="19"/>
      <c r="H87" s="19"/>
      <c r="I87" s="20"/>
      <c r="J87" s="19"/>
      <c r="K87" s="19"/>
      <c r="L87" s="21"/>
    </row>
    <row r="88" spans="1:12" x14ac:dyDescent="0.4">
      <c r="A88" s="58"/>
      <c r="B88" s="60"/>
      <c r="C88" s="6" t="s">
        <v>91</v>
      </c>
      <c r="D88" s="6"/>
      <c r="E88" s="14"/>
      <c r="F88" s="15">
        <f t="shared" si="2"/>
        <v>0</v>
      </c>
      <c r="G88" s="19"/>
      <c r="H88" s="19"/>
      <c r="I88" s="20"/>
      <c r="J88" s="19"/>
      <c r="K88" s="19"/>
      <c r="L88" s="21"/>
    </row>
    <row r="89" spans="1:12" x14ac:dyDescent="0.4">
      <c r="A89" s="58"/>
      <c r="B89" s="60"/>
      <c r="C89" s="6" t="s">
        <v>92</v>
      </c>
      <c r="D89" s="6"/>
      <c r="E89" s="14"/>
      <c r="F89" s="15">
        <f t="shared" si="2"/>
        <v>0</v>
      </c>
      <c r="G89" s="19"/>
      <c r="H89" s="19"/>
      <c r="I89" s="20"/>
      <c r="J89" s="19"/>
      <c r="K89" s="19"/>
      <c r="L89" s="21"/>
    </row>
    <row r="90" spans="1:12" x14ac:dyDescent="0.4">
      <c r="A90" s="58"/>
      <c r="B90" s="60"/>
      <c r="C90" s="6" t="s">
        <v>93</v>
      </c>
      <c r="D90" s="6"/>
      <c r="E90" s="14"/>
      <c r="F90" s="15">
        <f t="shared" si="2"/>
        <v>1380000</v>
      </c>
      <c r="G90" s="19">
        <v>1380000</v>
      </c>
      <c r="H90" s="19"/>
      <c r="I90" s="20"/>
      <c r="J90" s="19"/>
      <c r="K90" s="19"/>
      <c r="L90" s="21"/>
    </row>
    <row r="91" spans="1:12" x14ac:dyDescent="0.4">
      <c r="A91" s="58"/>
      <c r="B91" s="60"/>
      <c r="C91" s="6" t="s">
        <v>94</v>
      </c>
      <c r="D91" s="6"/>
      <c r="E91" s="14"/>
      <c r="F91" s="15">
        <f t="shared" si="2"/>
        <v>0</v>
      </c>
      <c r="G91" s="19"/>
      <c r="H91" s="19"/>
      <c r="I91" s="20"/>
      <c r="J91" s="19"/>
      <c r="K91" s="19"/>
      <c r="L91" s="21"/>
    </row>
    <row r="92" spans="1:12" x14ac:dyDescent="0.4">
      <c r="A92" s="58"/>
      <c r="B92" s="61"/>
      <c r="C92" s="62" t="s">
        <v>95</v>
      </c>
      <c r="D92" s="63"/>
      <c r="E92" s="64"/>
      <c r="F92" s="23">
        <f t="shared" si="2"/>
        <v>1380000</v>
      </c>
      <c r="G92" s="24">
        <f>SUM(G86:G91)</f>
        <v>1380000</v>
      </c>
      <c r="H92" s="24">
        <f t="shared" ref="H92" si="8">SUM(H86:H91)</f>
        <v>0</v>
      </c>
      <c r="I92" s="25">
        <f>SUM(I86:I91)</f>
        <v>0</v>
      </c>
      <c r="J92" s="24">
        <f>SUM(J86:J91)</f>
        <v>0</v>
      </c>
      <c r="K92" s="24">
        <f>SUM(K86:K91)</f>
        <v>0</v>
      </c>
      <c r="L92" s="26">
        <f>SUM(L86:L91)</f>
        <v>0</v>
      </c>
    </row>
    <row r="93" spans="1:12" x14ac:dyDescent="0.4">
      <c r="A93" s="58"/>
      <c r="B93" s="65" t="s">
        <v>30</v>
      </c>
      <c r="C93" s="6" t="s">
        <v>96</v>
      </c>
      <c r="D93" s="6"/>
      <c r="E93" s="14"/>
      <c r="F93" s="15">
        <f t="shared" si="2"/>
        <v>0</v>
      </c>
      <c r="G93" s="19"/>
      <c r="H93" s="19"/>
      <c r="I93" s="20"/>
      <c r="J93" s="19"/>
      <c r="K93" s="19"/>
      <c r="L93" s="21"/>
    </row>
    <row r="94" spans="1:12" x14ac:dyDescent="0.4">
      <c r="A94" s="58"/>
      <c r="B94" s="60"/>
      <c r="C94" s="6" t="s">
        <v>97</v>
      </c>
      <c r="D94" s="6"/>
      <c r="E94" s="14"/>
      <c r="F94" s="15">
        <f t="shared" si="2"/>
        <v>0</v>
      </c>
      <c r="G94" s="19"/>
      <c r="H94" s="19"/>
      <c r="I94" s="20"/>
      <c r="J94" s="19"/>
      <c r="K94" s="19"/>
      <c r="L94" s="21"/>
    </row>
    <row r="95" spans="1:12" x14ac:dyDescent="0.4">
      <c r="A95" s="58"/>
      <c r="B95" s="60"/>
      <c r="C95" s="6" t="s">
        <v>98</v>
      </c>
      <c r="D95" s="6"/>
      <c r="E95" s="14"/>
      <c r="F95" s="15">
        <f t="shared" si="2"/>
        <v>0</v>
      </c>
      <c r="G95" s="19"/>
      <c r="H95" s="19"/>
      <c r="I95" s="20"/>
      <c r="J95" s="19"/>
      <c r="K95" s="19"/>
      <c r="L95" s="21"/>
    </row>
    <row r="96" spans="1:12" x14ac:dyDescent="0.4">
      <c r="A96" s="58"/>
      <c r="B96" s="60"/>
      <c r="C96" s="6" t="s">
        <v>99</v>
      </c>
      <c r="D96" s="6"/>
      <c r="E96" s="14"/>
      <c r="F96" s="15">
        <f t="shared" si="2"/>
        <v>0</v>
      </c>
      <c r="G96" s="19"/>
      <c r="H96" s="19"/>
      <c r="I96" s="20"/>
      <c r="J96" s="19"/>
      <c r="K96" s="19"/>
      <c r="L96" s="21"/>
    </row>
    <row r="97" spans="1:12" x14ac:dyDescent="0.4">
      <c r="A97" s="58"/>
      <c r="B97" s="60"/>
      <c r="C97" s="6" t="s">
        <v>100</v>
      </c>
      <c r="D97" s="6"/>
      <c r="E97" s="14"/>
      <c r="F97" s="15">
        <f t="shared" si="2"/>
        <v>0</v>
      </c>
      <c r="G97" s="19"/>
      <c r="H97" s="19"/>
      <c r="I97" s="20"/>
      <c r="J97" s="19"/>
      <c r="K97" s="19"/>
      <c r="L97" s="21"/>
    </row>
    <row r="98" spans="1:12" x14ac:dyDescent="0.4">
      <c r="A98" s="58"/>
      <c r="B98" s="60"/>
      <c r="C98" s="6" t="s">
        <v>101</v>
      </c>
      <c r="D98" s="6"/>
      <c r="E98" s="14"/>
      <c r="F98" s="15">
        <f t="shared" si="2"/>
        <v>0</v>
      </c>
      <c r="G98" s="19"/>
      <c r="H98" s="19"/>
      <c r="I98" s="20"/>
      <c r="J98" s="19"/>
      <c r="K98" s="19"/>
      <c r="L98" s="21"/>
    </row>
    <row r="99" spans="1:12" x14ac:dyDescent="0.4">
      <c r="A99" s="58"/>
      <c r="B99" s="61"/>
      <c r="C99" s="62" t="s">
        <v>102</v>
      </c>
      <c r="D99" s="63"/>
      <c r="E99" s="64"/>
      <c r="F99" s="23">
        <f t="shared" si="2"/>
        <v>0</v>
      </c>
      <c r="G99" s="24">
        <f>SUM(G93:G98)</f>
        <v>0</v>
      </c>
      <c r="H99" s="24">
        <f t="shared" ref="H99" si="9">SUM(H93:H98)</f>
        <v>0</v>
      </c>
      <c r="I99" s="25">
        <f>SUM(I93:I98)</f>
        <v>0</v>
      </c>
      <c r="J99" s="24">
        <f>SUM(J93:J98)</f>
        <v>0</v>
      </c>
      <c r="K99" s="24">
        <f>SUM(K93:K98)</f>
        <v>0</v>
      </c>
      <c r="L99" s="26">
        <f>SUM(L93:L98)</f>
        <v>0</v>
      </c>
    </row>
    <row r="100" spans="1:12" x14ac:dyDescent="0.4">
      <c r="A100" s="59"/>
      <c r="B100" s="66" t="s">
        <v>103</v>
      </c>
      <c r="C100" s="67"/>
      <c r="D100" s="67"/>
      <c r="E100" s="68"/>
      <c r="F100" s="33">
        <f t="shared" si="2"/>
        <v>1380000</v>
      </c>
      <c r="G100" s="30">
        <f>G92-G99</f>
        <v>1380000</v>
      </c>
      <c r="H100" s="30">
        <f t="shared" ref="H100" si="10">H92-H99</f>
        <v>0</v>
      </c>
      <c r="I100" s="31">
        <f>I92-I99</f>
        <v>0</v>
      </c>
      <c r="J100" s="30">
        <f>J92-J99</f>
        <v>0</v>
      </c>
      <c r="K100" s="30">
        <f>K92-K99</f>
        <v>0</v>
      </c>
      <c r="L100" s="32">
        <f>L92-L99</f>
        <v>0</v>
      </c>
    </row>
    <row r="101" spans="1:12" x14ac:dyDescent="0.4">
      <c r="A101" s="34" t="s">
        <v>104</v>
      </c>
      <c r="B101" s="35"/>
      <c r="C101" s="35"/>
      <c r="D101" s="35"/>
      <c r="E101" s="36"/>
      <c r="F101" s="37">
        <f t="shared" si="2"/>
        <v>0</v>
      </c>
      <c r="G101" s="38"/>
      <c r="H101" s="38"/>
      <c r="I101" s="39"/>
      <c r="J101" s="38"/>
      <c r="K101" s="38"/>
      <c r="L101" s="40"/>
    </row>
    <row r="102" spans="1:12" x14ac:dyDescent="0.4">
      <c r="A102" s="41" t="s">
        <v>105</v>
      </c>
      <c r="B102" s="42"/>
      <c r="C102" s="42"/>
      <c r="D102" s="42"/>
      <c r="E102" s="43"/>
      <c r="F102" s="44">
        <f t="shared" si="2"/>
        <v>-881500</v>
      </c>
      <c r="G102" s="45">
        <f>G72+G85+G100-G101</f>
        <v>1160000</v>
      </c>
      <c r="H102" s="45">
        <f t="shared" ref="H102" si="11">H72+H85+H100-H101</f>
        <v>333500</v>
      </c>
      <c r="I102" s="39">
        <f>I72+I85+I100-I101</f>
        <v>-2466000</v>
      </c>
      <c r="J102" s="45">
        <f>J72+J85+J100-J101</f>
        <v>1000</v>
      </c>
      <c r="K102" s="45">
        <f>K72+K85+K100-K101</f>
        <v>0</v>
      </c>
      <c r="L102" s="44">
        <f>L72+L85+L100-L101</f>
        <v>90000</v>
      </c>
    </row>
    <row r="103" spans="1:12" x14ac:dyDescent="0.4">
      <c r="A103" s="46"/>
      <c r="B103" s="42"/>
      <c r="C103" s="42"/>
      <c r="D103" s="42"/>
      <c r="E103" s="42"/>
      <c r="F103" s="47"/>
      <c r="G103" s="47"/>
      <c r="H103" s="47"/>
      <c r="I103" s="48"/>
      <c r="J103" s="47"/>
      <c r="K103" s="47"/>
      <c r="L103" s="47"/>
    </row>
    <row r="104" spans="1:12" x14ac:dyDescent="0.4">
      <c r="A104" s="49" t="s">
        <v>106</v>
      </c>
      <c r="B104" s="50"/>
      <c r="C104" s="50"/>
      <c r="D104" s="51"/>
      <c r="E104" s="51"/>
      <c r="F104" s="52">
        <f t="shared" si="2"/>
        <v>0</v>
      </c>
      <c r="G104" s="52"/>
      <c r="H104" s="52"/>
      <c r="I104" s="53"/>
      <c r="J104" s="52"/>
      <c r="K104" s="52"/>
      <c r="L104" s="52"/>
    </row>
    <row r="105" spans="1:12" x14ac:dyDescent="0.4">
      <c r="A105" s="54" t="s">
        <v>107</v>
      </c>
      <c r="B105" s="55"/>
      <c r="C105" s="55"/>
      <c r="D105" s="51"/>
      <c r="E105" s="51"/>
      <c r="F105" s="44">
        <f t="shared" si="2"/>
        <v>-881500</v>
      </c>
      <c r="G105" s="40">
        <f>G102+G104</f>
        <v>1160000</v>
      </c>
      <c r="H105" s="40">
        <f t="shared" ref="H105" si="12">H102+H104</f>
        <v>333500</v>
      </c>
      <c r="I105" s="56">
        <f>I102+I104</f>
        <v>-2466000</v>
      </c>
      <c r="J105" s="40">
        <f>J102+J104</f>
        <v>1000</v>
      </c>
      <c r="K105" s="40">
        <f>K102+K104</f>
        <v>0</v>
      </c>
      <c r="L105" s="40">
        <f>L102+L104</f>
        <v>90000</v>
      </c>
    </row>
  </sheetData>
  <mergeCells count="19">
    <mergeCell ref="A5:E5"/>
    <mergeCell ref="A6:A72"/>
    <mergeCell ref="B6:B25"/>
    <mergeCell ref="C25:E25"/>
    <mergeCell ref="B26:B71"/>
    <mergeCell ref="C71:E71"/>
    <mergeCell ref="B72:E72"/>
    <mergeCell ref="A73:A85"/>
    <mergeCell ref="B73:B78"/>
    <mergeCell ref="C78:E78"/>
    <mergeCell ref="B79:B84"/>
    <mergeCell ref="C84:E84"/>
    <mergeCell ref="B85:E85"/>
    <mergeCell ref="A86:A100"/>
    <mergeCell ref="B86:B92"/>
    <mergeCell ref="C92:E92"/>
    <mergeCell ref="B93:B99"/>
    <mergeCell ref="C99:E99"/>
    <mergeCell ref="B100:E10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2019予算</vt:lpstr>
      <vt:lpstr>2019本部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2019-03-09T08:00:37Z</dcterms:modified>
</cp:coreProperties>
</file>