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xr:revisionPtr revIDLastSave="0" documentId="13_ncr:1_{BD6EA419-AA7C-4120-8091-E6788622C083}" xr6:coauthVersionLast="46" xr6:coauthVersionMax="46" xr10:uidLastSave="{00000000-0000-0000-0000-000000000000}"/>
  <bookViews>
    <workbookView xWindow="-120" yWindow="-120" windowWidth="29040" windowHeight="15840" xr2:uid="{00000000-000D-0000-FFFF-FFFF00000000}"/>
  </bookViews>
  <sheets>
    <sheet name="【フォーム】完了報告書" sheetId="7" r:id="rId1"/>
    <sheet name="【フォーム】収支計算書" sheetId="3" r:id="rId2"/>
  </sheets>
  <definedNames>
    <definedName name="_xlnm.Print_Area" localSheetId="0">【フォーム】完了報告書!$A$1:$K$179</definedName>
    <definedName name="_xlnm.Print_Area" localSheetId="1">【フォーム】収支計算書!$A$1:$G$30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3" l="1"/>
  <c r="C28" i="3"/>
  <c r="E27" i="3"/>
  <c r="E26" i="3"/>
  <c r="B26" i="3"/>
  <c r="B28" i="3" s="1"/>
  <c r="B27" i="3" s="1"/>
  <c r="E25" i="3"/>
  <c r="E24" i="3"/>
  <c r="E23" i="3"/>
  <c r="E22" i="3"/>
  <c r="E21" i="3"/>
  <c r="E20" i="3"/>
  <c r="E19" i="3"/>
  <c r="E18" i="3"/>
  <c r="E17" i="3"/>
  <c r="E16" i="3"/>
  <c r="E15" i="3"/>
  <c r="E28" i="3" s="1"/>
  <c r="D9" i="3"/>
  <c r="B43" i="3" s="1"/>
  <c r="C9" i="3"/>
  <c r="A34" i="3" s="1"/>
  <c r="B9" i="3"/>
  <c r="B42" i="3" s="1"/>
  <c r="D8" i="3"/>
  <c r="F7" i="3"/>
  <c r="F9" i="3" s="1"/>
  <c r="E7" i="3"/>
  <c r="E9" i="3" s="1"/>
  <c r="C124" i="7"/>
  <c r="F124" i="7" s="1"/>
  <c r="B41" i="3" l="1"/>
</calcChain>
</file>

<file path=xl/sharedStrings.xml><?xml version="1.0" encoding="utf-8"?>
<sst xmlns="http://schemas.openxmlformats.org/spreadsheetml/2006/main" count="140" uniqueCount="115">
  <si>
    <t>日本財団　会長　笹川　陽平　殿</t>
    <phoneticPr fontId="1"/>
  </si>
  <si>
    <t>事業費総額</t>
  </si>
  <si>
    <t>収支計算書の黄のセルの値</t>
  </si>
  <si>
    <t>自己負担額</t>
  </si>
  <si>
    <t>収支計算書の緑のセルの値</t>
  </si>
  <si>
    <t>助成金額</t>
  </si>
  <si>
    <t>収支計算書の赤のセルの値。千円未満は切捨</t>
  </si>
  <si>
    <t>助成金返還見込額</t>
  </si>
  <si>
    <t>（収支計算書の青のセルの値）</t>
  </si>
  <si>
    <t>1.事業内容</t>
    <phoneticPr fontId="1"/>
  </si>
  <si>
    <t>(1)契約時の事業内容</t>
    <rPh sb="3" eb="5">
      <t>ケイヤク</t>
    </rPh>
    <rPh sb="5" eb="6">
      <t>ジ</t>
    </rPh>
    <rPh sb="7" eb="11">
      <t>ジギョウ</t>
    </rPh>
    <phoneticPr fontId="1"/>
  </si>
  <si>
    <t>(2)事業内容の実施(完了)状況</t>
    <rPh sb="3" eb="5">
      <t>ジギョウ</t>
    </rPh>
    <rPh sb="5" eb="7">
      <t>ナイヨウ</t>
    </rPh>
    <rPh sb="8" eb="10">
      <t>ジッシ</t>
    </rPh>
    <rPh sb="11" eb="13">
      <t>カンリョウ</t>
    </rPh>
    <rPh sb="14" eb="16">
      <t>ジョウキョウ</t>
    </rPh>
    <phoneticPr fontId="1"/>
  </si>
  <si>
    <t>(3)成功したこととその要因</t>
    <phoneticPr fontId="1"/>
  </si>
  <si>
    <t>(4)失敗したこととその要因</t>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</si>
  <si>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</si>
  <si>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</si>
  <si>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(1)助成契約書記載の目標</t>
    <phoneticPr fontId="1"/>
  </si>
  <si>
    <t>入力文字数</t>
    <rPh sb="0" eb="2">
      <t>ニュウリョク</t>
    </rPh>
    <rPh sb="2" eb="5">
      <t>モジスウ</t>
    </rPh>
    <phoneticPr fontId="1"/>
  </si>
  <si>
    <t>(1)助成契約書記載の成果物名称</t>
    <rPh sb="3" eb="8">
      <t>ケイヤク</t>
    </rPh>
    <rPh sb="8" eb="10">
      <t>キサイ</t>
    </rPh>
    <rPh sb="11" eb="14">
      <t>セイカブツ</t>
    </rPh>
    <rPh sb="14" eb="16">
      <t>メイショウ</t>
    </rPh>
    <phoneticPr fontId="1"/>
  </si>
  <si>
    <t>(2)事業完了時の成果物名称</t>
    <rPh sb="3" eb="5">
      <t>ジギョウ</t>
    </rPh>
    <rPh sb="5" eb="7">
      <t>カンリョウ</t>
    </rPh>
    <rPh sb="7" eb="8">
      <t>ドキ</t>
    </rPh>
    <rPh sb="9" eb="12">
      <t>セイカブツ</t>
    </rPh>
    <rPh sb="12" eb="14">
      <t>メイショウ</t>
    </rPh>
    <phoneticPr fontId="1"/>
  </si>
  <si>
    <t>：</t>
    <phoneticPr fontId="1"/>
  </si>
  <si>
    <t xml:space="preserve">2.契約時事業目標の達成状況： </t>
    <phoneticPr fontId="1"/>
  </si>
  <si>
    <t>3.事業実施によって得られた成果</t>
    <phoneticPr fontId="1"/>
  </si>
  <si>
    <t>(3)未作成となった要因</t>
    <rPh sb="3" eb="4">
      <t>ミ</t>
    </rPh>
    <rPh sb="4" eb="6">
      <t>サクセイ</t>
    </rPh>
    <phoneticPr fontId="1"/>
  </si>
  <si>
    <t>(5)事業内容詳細</t>
    <rPh sb="3" eb="5">
      <t>ジギョウ</t>
    </rPh>
    <rPh sb="5" eb="7">
      <t>ナイヨウ</t>
    </rPh>
    <rPh sb="7" eb="9">
      <t>ショウサイ</t>
    </rPh>
    <phoneticPr fontId="1"/>
  </si>
  <si>
    <t>5.事業成果物</t>
    <phoneticPr fontId="1"/>
  </si>
  <si>
    <t>4.活動を通じて明らかになった新たな課題と対応案</t>
    <phoneticPr fontId="1"/>
  </si>
  <si>
    <t>※700文字を越えたら</t>
    <rPh sb="4" eb="6">
      <t>モジ</t>
    </rPh>
    <rPh sb="7" eb="8">
      <t>コ</t>
    </rPh>
    <phoneticPr fontId="1"/>
  </si>
  <si>
    <t>文字数チェック欄に「700文字を越えています。700文字以内になるようご調整ください。」と表示され</t>
    <rPh sb="0" eb="3">
      <t>モジスウ</t>
    </rPh>
    <rPh sb="7" eb="8">
      <t>ラン</t>
    </rPh>
    <rPh sb="45" eb="47">
      <t>ヒョウジ</t>
    </rPh>
    <phoneticPr fontId="1"/>
  </si>
  <si>
    <r>
      <t>(2)目標の達成状況</t>
    </r>
    <r>
      <rPr>
        <b/>
        <sz val="12"/>
        <color theme="1"/>
        <rFont val="ＭＳ Ｐゴシック"/>
        <family val="3"/>
        <charset val="128"/>
      </rPr>
      <t>［700文字以内］</t>
    </r>
    <rPh sb="14" eb="16">
      <t>モジ</t>
    </rPh>
    <rPh sb="16" eb="18">
      <t>イナイ</t>
    </rPh>
    <phoneticPr fontId="1"/>
  </si>
  <si>
    <t>文字数チェック</t>
    <phoneticPr fontId="1"/>
  </si>
  <si>
    <t>■事業内容1</t>
    <rPh sb="1" eb="3">
      <t>ジギョウ</t>
    </rPh>
    <rPh sb="3" eb="5">
      <t>ナイヨウ</t>
    </rPh>
    <phoneticPr fontId="1"/>
  </si>
  <si>
    <t>■事業内容2</t>
    <rPh sb="1" eb="5">
      <t>ジギョウ</t>
    </rPh>
    <phoneticPr fontId="1"/>
  </si>
  <si>
    <t>■事業内容3</t>
    <rPh sb="1" eb="5">
      <t>ジギョウ</t>
    </rPh>
    <phoneticPr fontId="1"/>
  </si>
  <si>
    <t>■事業内容4</t>
    <rPh sb="1" eb="5">
      <t>ジギョウ</t>
    </rPh>
    <phoneticPr fontId="1"/>
  </si>
  <si>
    <t>入力のセルが赤色になるようにしています。</t>
    <rPh sb="0" eb="2">
      <t>ニュウリョク</t>
    </rPh>
    <rPh sb="6" eb="7">
      <t>アカ</t>
    </rPh>
    <rPh sb="7" eb="8">
      <t>イロ</t>
    </rPh>
    <phoneticPr fontId="1"/>
  </si>
  <si>
    <t>(4)成果物を登録したウェブサイトのURL</t>
    <rPh sb="3" eb="6">
      <t>セイカブツ</t>
    </rPh>
    <rPh sb="7" eb="9">
      <t>トウロク</t>
    </rPh>
    <phoneticPr fontId="1"/>
  </si>
  <si>
    <t>団体名：</t>
    <rPh sb="0" eb="2">
      <t>ダンタイ</t>
    </rPh>
    <rPh sb="2" eb="3">
      <t>メイ</t>
    </rPh>
    <phoneticPr fontId="1"/>
  </si>
  <si>
    <t>事業名：</t>
    <rPh sb="0" eb="2">
      <t>ジギョウ</t>
    </rPh>
    <rPh sb="2" eb="3">
      <t>メイ</t>
    </rPh>
    <phoneticPr fontId="1"/>
  </si>
  <si>
    <t>（収入の部）</t>
    <phoneticPr fontId="1"/>
  </si>
  <si>
    <t>（単位：円）</t>
    <phoneticPr fontId="1"/>
  </si>
  <si>
    <t>費目</t>
    <rPh sb="0" eb="2">
      <t>ヒモク</t>
    </rPh>
    <phoneticPr fontId="1"/>
  </si>
  <si>
    <t>予算額 (A)</t>
    <phoneticPr fontId="1"/>
  </si>
  <si>
    <t>決算額 (B)</t>
    <phoneticPr fontId="1"/>
  </si>
  <si>
    <t>受入済額 (C)</t>
    <phoneticPr fontId="1"/>
  </si>
  <si>
    <t>未収額</t>
    <rPh sb="0" eb="2">
      <t>ミシュウ</t>
    </rPh>
    <rPh sb="2" eb="3">
      <t>ガク</t>
    </rPh>
    <phoneticPr fontId="1"/>
  </si>
  <si>
    <t>助成金返還見込額</t>
    <phoneticPr fontId="1"/>
  </si>
  <si>
    <r>
      <t>自動計算(</t>
    </r>
    <r>
      <rPr>
        <sz val="11"/>
        <color theme="1"/>
        <rFont val="メイリオ"/>
        <family val="3"/>
        <charset val="128"/>
      </rPr>
      <t>A</t>
    </r>
    <r>
      <rPr>
        <sz val="11"/>
        <color theme="1"/>
        <rFont val="メイリオ"/>
        <family val="3"/>
        <charset val="128"/>
      </rPr>
      <t>-C)</t>
    </r>
    <rPh sb="0" eb="2">
      <t>ジドウ</t>
    </rPh>
    <rPh sb="2" eb="4">
      <t>ケイサン</t>
    </rPh>
    <phoneticPr fontId="1"/>
  </si>
  <si>
    <r>
      <t>自動計算(</t>
    </r>
    <r>
      <rPr>
        <sz val="11"/>
        <color theme="1"/>
        <rFont val="メイリオ"/>
        <family val="3"/>
        <charset val="128"/>
      </rPr>
      <t>A</t>
    </r>
    <r>
      <rPr>
        <sz val="11"/>
        <color theme="1"/>
        <rFont val="メイリオ"/>
        <family val="3"/>
        <charset val="128"/>
      </rPr>
      <t>–B)</t>
    </r>
    <phoneticPr fontId="1"/>
  </si>
  <si>
    <t>①日本財団助成金収入</t>
    <phoneticPr fontId="1"/>
  </si>
  <si>
    <t>②自己負担</t>
    <phoneticPr fontId="1"/>
  </si>
  <si>
    <t>③収入合計</t>
    <phoneticPr fontId="1"/>
  </si>
  <si>
    <t>（支出の部）</t>
    <phoneticPr fontId="1"/>
  </si>
  <si>
    <t>（単位：円）</t>
  </si>
  <si>
    <t>日本財団承認済の予算額 (x)</t>
    <rPh sb="0" eb="2">
      <t>ニホン</t>
    </rPh>
    <rPh sb="2" eb="4">
      <t>ザイダン</t>
    </rPh>
    <rPh sb="4" eb="6">
      <t>ショウニン</t>
    </rPh>
    <rPh sb="6" eb="7">
      <t>ズ</t>
    </rPh>
    <phoneticPr fontId="1"/>
  </si>
  <si>
    <t>決算額 (y)</t>
    <phoneticPr fontId="1"/>
  </si>
  <si>
    <t>支出済額 (z)</t>
    <phoneticPr fontId="1"/>
  </si>
  <si>
    <t>未払額</t>
    <phoneticPr fontId="1"/>
  </si>
  <si>
    <t>補足説明、備考</t>
    <rPh sb="0" eb="2">
      <t>ホソク</t>
    </rPh>
    <rPh sb="2" eb="4">
      <t>セツメイ</t>
    </rPh>
    <rPh sb="5" eb="7">
      <t>ビコウ</t>
    </rPh>
    <phoneticPr fontId="1"/>
  </si>
  <si>
    <t>自動計算(y-z)</t>
    <phoneticPr fontId="1"/>
  </si>
  <si>
    <t>支出合計(端数調整前)</t>
    <rPh sb="0" eb="2">
      <t>シシュツ</t>
    </rPh>
    <rPh sb="2" eb="4">
      <t>ゴウケイ</t>
    </rPh>
    <rPh sb="5" eb="7">
      <t>ハスウ</t>
    </rPh>
    <rPh sb="7" eb="9">
      <t>チョウセイ</t>
    </rPh>
    <rPh sb="9" eb="10">
      <t>マエ</t>
    </rPh>
    <phoneticPr fontId="1"/>
  </si>
  <si>
    <t>端数調整欄</t>
    <rPh sb="0" eb="2">
      <t>ハスウ</t>
    </rPh>
    <rPh sb="2" eb="4">
      <t>チョウセイ</t>
    </rPh>
    <rPh sb="4" eb="5">
      <t>ラン</t>
    </rPh>
    <phoneticPr fontId="1"/>
  </si>
  <si>
    <t>④支出合計(端数調整後)</t>
    <rPh sb="10" eb="11">
      <t>アト</t>
    </rPh>
    <phoneticPr fontId="1"/>
  </si>
  <si>
    <t>※助成金・負担金額の確定は監査終了後、当財団よりご連絡いたします。</t>
    <phoneticPr fontId="1"/>
  </si>
  <si>
    <t>※予算額に対し、決算額が下回った場合、助成金の返還が生じます。</t>
  </si>
  <si>
    <t>【返還見込額の発生有無】</t>
    <rPh sb="1" eb="3">
      <t>ヘンカン</t>
    </rPh>
    <rPh sb="3" eb="5">
      <t>ミコ</t>
    </rPh>
    <rPh sb="5" eb="6">
      <t>ガク</t>
    </rPh>
    <rPh sb="7" eb="9">
      <t>ハッセイ</t>
    </rPh>
    <rPh sb="9" eb="11">
      <t>ウム</t>
    </rPh>
    <phoneticPr fontId="1"/>
  </si>
  <si>
    <t>返還見込額の発生</t>
    <rPh sb="0" eb="2">
      <t>ヘンカン</t>
    </rPh>
    <rPh sb="2" eb="4">
      <t>ミコミ</t>
    </rPh>
    <rPh sb="4" eb="5">
      <t>ガク</t>
    </rPh>
    <rPh sb="6" eb="8">
      <t>ハッセイ</t>
    </rPh>
    <phoneticPr fontId="1"/>
  </si>
  <si>
    <t>※「有り」の場合は予算額に対し決算額が下回っているため、返還金が発生する可能性があります。</t>
    <rPh sb="2" eb="3">
      <t>ア</t>
    </rPh>
    <rPh sb="6" eb="8">
      <t>バアイ</t>
    </rPh>
    <rPh sb="28" eb="31">
      <t>ヘンカンキン</t>
    </rPh>
    <rPh sb="32" eb="34">
      <t>ハッセイ</t>
    </rPh>
    <rPh sb="36" eb="39">
      <t>カノウセイ</t>
    </rPh>
    <phoneticPr fontId="1"/>
  </si>
  <si>
    <t>「返還見込額算出シート」で返還金をご確認ください。</t>
    <rPh sb="18" eb="20">
      <t>カクニン</t>
    </rPh>
    <phoneticPr fontId="1"/>
  </si>
  <si>
    <t>【一致確認】</t>
    <rPh sb="1" eb="3">
      <t>イッチ</t>
    </rPh>
    <rPh sb="3" eb="5">
      <t>カクニン</t>
    </rPh>
    <phoneticPr fontId="1"/>
  </si>
  <si>
    <t>※NGが出た際は、入力が間違っているかもしれませんので該当項目を再確認してください。</t>
    <rPh sb="27" eb="29">
      <t>ガイトウ</t>
    </rPh>
    <rPh sb="29" eb="31">
      <t>コウモク</t>
    </rPh>
    <rPh sb="32" eb="35">
      <t>サイカクニン</t>
    </rPh>
    <phoneticPr fontId="1"/>
  </si>
  <si>
    <t>予算額(A)③収入合計＝
予算額 (x)④支出合計</t>
    <phoneticPr fontId="1"/>
  </si>
  <si>
    <t>決算額 (B)③収入合計＝
決算額 (y)④支出合計</t>
    <rPh sb="0" eb="2">
      <t>ケッサン</t>
    </rPh>
    <rPh sb="2" eb="3">
      <t>ガク</t>
    </rPh>
    <phoneticPr fontId="1"/>
  </si>
  <si>
    <t>受入済額(C)③収入合計＝
支出済額(z)+未払額④支出合計</t>
    <rPh sb="0" eb="2">
      <t>ウケイレ</t>
    </rPh>
    <rPh sb="2" eb="3">
      <t>スミ</t>
    </rPh>
    <rPh sb="3" eb="4">
      <t>ガク</t>
    </rPh>
    <rPh sb="8" eb="10">
      <t>シュウニュウ</t>
    </rPh>
    <rPh sb="10" eb="12">
      <t>ゴウケイ</t>
    </rPh>
    <rPh sb="14" eb="16">
      <t>シシュツ</t>
    </rPh>
    <rPh sb="16" eb="17">
      <t>ズ</t>
    </rPh>
    <rPh sb="17" eb="18">
      <t>ガク</t>
    </rPh>
    <phoneticPr fontId="1"/>
  </si>
  <si>
    <t>収支計算書</t>
    <rPh sb="2" eb="5">
      <t>ケイサンショ</t>
    </rPh>
    <phoneticPr fontId="1"/>
  </si>
  <si>
    <t>円</t>
    <phoneticPr fontId="1"/>
  </si>
  <si>
    <t>完了報告書</t>
    <phoneticPr fontId="1"/>
  </si>
  <si>
    <t>報告日付:2021年3月31日</t>
    <rPh sb="9" eb="10">
      <t>ネン</t>
    </rPh>
    <rPh sb="11" eb="12">
      <t>ガツ</t>
    </rPh>
    <rPh sb="14" eb="15">
      <t>ニチ</t>
    </rPh>
    <phoneticPr fontId="1"/>
  </si>
  <si>
    <t>事業ID：2019523044</t>
    <phoneticPr fontId="1"/>
  </si>
  <si>
    <r>
      <t>団体名：</t>
    </r>
    <r>
      <rPr>
        <sz val="11"/>
        <color theme="1"/>
        <rFont val="ＭＳ Ｐゴシック"/>
        <family val="3"/>
        <charset val="128"/>
      </rPr>
      <t>海と日本プロジェクトin山形実行委員会</t>
    </r>
    <rPh sb="4" eb="5">
      <t>ウミ</t>
    </rPh>
    <rPh sb="6" eb="8">
      <t>ニホン</t>
    </rPh>
    <rPh sb="16" eb="18">
      <t>ヤマガタ</t>
    </rPh>
    <rPh sb="18" eb="23">
      <t>ジッコウイインカイ</t>
    </rPh>
    <phoneticPr fontId="1"/>
  </si>
  <si>
    <t>代表者名：小谷　卓　　　　印</t>
    <rPh sb="5" eb="7">
      <t>コタニ</t>
    </rPh>
    <rPh sb="8" eb="9">
      <t>タカシ</t>
    </rPh>
    <phoneticPr fontId="1"/>
  </si>
  <si>
    <t>TEL：023-624-8117</t>
    <phoneticPr fontId="1"/>
  </si>
  <si>
    <t>事業完了日：2021年3月31日</t>
    <rPh sb="10" eb="11">
      <t>ネン</t>
    </rPh>
    <rPh sb="12" eb="13">
      <t>ガツ</t>
    </rPh>
    <rPh sb="15" eb="16">
      <t>ニチ</t>
    </rPh>
    <phoneticPr fontId="1"/>
  </si>
  <si>
    <t>25,800,000円</t>
    <phoneticPr fontId="1"/>
  </si>
  <si>
    <t>山形県で海に関する様々な取り組みを可視化し、多様なキーパーソンと連携しながらプロジェクトのムーブメント化を図るため、以下の事業を実施した。</t>
    <rPh sb="0" eb="3">
      <t>ヤマガタケン</t>
    </rPh>
    <rPh sb="4" eb="5">
      <t>ウミ</t>
    </rPh>
    <rPh sb="6" eb="7">
      <t>カン</t>
    </rPh>
    <rPh sb="9" eb="11">
      <t>サマザマ</t>
    </rPh>
    <rPh sb="12" eb="13">
      <t>ト</t>
    </rPh>
    <rPh sb="14" eb="15">
      <t>ク</t>
    </rPh>
    <rPh sb="17" eb="20">
      <t>カシカ</t>
    </rPh>
    <rPh sb="22" eb="24">
      <t>タヨウ</t>
    </rPh>
    <rPh sb="32" eb="34">
      <t>レンケイ</t>
    </rPh>
    <rPh sb="51" eb="52">
      <t>カ</t>
    </rPh>
    <rPh sb="53" eb="54">
      <t>ハカ</t>
    </rPh>
    <rPh sb="58" eb="60">
      <t>イカ</t>
    </rPh>
    <rPh sb="61" eb="63">
      <t>ジギョウ</t>
    </rPh>
    <rPh sb="64" eb="66">
      <t>ジッシ</t>
    </rPh>
    <phoneticPr fontId="1"/>
  </si>
  <si>
    <t>1.20以上の企業・団体に海と日本プロジェクトの「推進パートナー」に新たに登録してもらう。
2.エリア内の団体・企業とコラボレーションした企画を実施する。
3.「海と体験する機会」「海ごみ対策」等を」テーマに、15秒動画を各3本制作する。
4.県内の海に関するイベントやアクティビティー等の2分程度の紹介動画を30本、もしくは20本以上総尺4,500秒以上制作する。
5.公式ウェブサイトにて、県内の海に関するニュースを50本発信する。
6.県の海が持つ特徴を子供たちが主体的に学ぶことができるオリジナルイベントを実施する。
7.海と日本プロジェクトにて全国展開する事業等とのコラボイベントを10回実施する</t>
    <phoneticPr fontId="1"/>
  </si>
  <si>
    <t>1.20の企業・団体を「推進パートナー」に登録した。
2.「推進パートナー」と連携した企画を4事例生み出した。
3.「泳げ！みんなのお魚」「海を体験する機会」「海洋ごみ対策」をテーマに、15秒動画を各1本ずつ制作し放送した。
4.県内の海に関するイベントやアクティビティ等の2分程度の紹介動画を30本制作した。
5.公式ウェブサイトにて、県内の海に関するイベント情報、ニュース、テレビで紹介した番組情報等62本投稿した
6.オリジナルイベントとして、「やまがた海洋塾　2020」を実施した。
7.CHANGE FOR THE BLUE　海ごみゼロウィーク・海ごみゼロアワード、stay home with the sea、うみぽす、日本遺産の港と海をつなぐ海洋教育ネットワーク事業in山形、スポGOMI甲子園、海と日本ニュースプロジェクト、日本さばけるプロジェクト、海とMAGNET
上記の全国展開する事業とのコラボイベントを実施した。</t>
    <phoneticPr fontId="1"/>
  </si>
  <si>
    <t>海と日本プロジェクトの活動の認知度が県内で高まっている。
一度イベントに参加した子どもが再度別のイベントにも参加している事例もあり、
海プロの「ファン層」獲得が進んでいる。
また、行政や関係団体と継続して関係を築き、連携して活動を行うことができた。</t>
    <phoneticPr fontId="1"/>
  </si>
  <si>
    <t>今年度は沿岸部のみではなく内陸の県民に対しても海に関心を持ってもらうよう、内陸でのイベントも複数回実施した。
しかし、内陸の県民の海洋ごみ問題に対する意識はまだ低いと言える。
県内の沿岸に1年間で流れ着く約1300トンのごみの8割が街のごみだという認識をより広めるための活動も継続して行う必要がある。</t>
    <phoneticPr fontId="1"/>
  </si>
  <si>
    <t>・海に関するイベント応援動画20～30本（2～3分）
・プロジェクト訴求動画3本（15秒）
・公式サイトにおける掲載記事50本
・オリジナルイベントのチラシ・ポスター
・報告書</t>
    <rPh sb="1" eb="2">
      <t>ウミ</t>
    </rPh>
    <rPh sb="3" eb="4">
      <t>カン</t>
    </rPh>
    <rPh sb="10" eb="14">
      <t>オウエンドウガ</t>
    </rPh>
    <rPh sb="19" eb="20">
      <t>ホン</t>
    </rPh>
    <rPh sb="24" eb="25">
      <t>フン</t>
    </rPh>
    <rPh sb="34" eb="38">
      <t>ソキュウドウガ</t>
    </rPh>
    <rPh sb="39" eb="40">
      <t>ホン</t>
    </rPh>
    <rPh sb="43" eb="44">
      <t>ビョウ</t>
    </rPh>
    <rPh sb="47" eb="49">
      <t>コウシキ</t>
    </rPh>
    <rPh sb="56" eb="60">
      <t>ケイサイキジ</t>
    </rPh>
    <rPh sb="62" eb="63">
      <t>ホン</t>
    </rPh>
    <rPh sb="85" eb="88">
      <t>ホウコクショ</t>
    </rPh>
    <phoneticPr fontId="1"/>
  </si>
  <si>
    <t>・海に関するイベント応援動画30本（2分）
・プロジェクト訴求動画3本（15秒）
・公式サイトにおける掲載記事62本
・オリジナルイベントのチラシ・ポスター
・報告書</t>
    <rPh sb="1" eb="2">
      <t>ウミ</t>
    </rPh>
    <rPh sb="3" eb="4">
      <t>カン</t>
    </rPh>
    <rPh sb="10" eb="14">
      <t>オウエンドウガ</t>
    </rPh>
    <rPh sb="16" eb="17">
      <t>ホン</t>
    </rPh>
    <rPh sb="19" eb="20">
      <t>フン</t>
    </rPh>
    <rPh sb="29" eb="33">
      <t>ソキュウドウガ</t>
    </rPh>
    <rPh sb="34" eb="35">
      <t>ホン</t>
    </rPh>
    <rPh sb="38" eb="39">
      <t>ビョウ</t>
    </rPh>
    <rPh sb="42" eb="44">
      <t>コウシキ</t>
    </rPh>
    <rPh sb="51" eb="55">
      <t>ケイサイキジ</t>
    </rPh>
    <rPh sb="57" eb="58">
      <t>ホン</t>
    </rPh>
    <rPh sb="80" eb="83">
      <t>ホウコクショ</t>
    </rPh>
    <phoneticPr fontId="1"/>
  </si>
  <si>
    <t>https://yamagata.uminohi.jp/</t>
    <phoneticPr fontId="1"/>
  </si>
  <si>
    <t>2020年4月1日～2021年3月31日</t>
    <rPh sb="4" eb="5">
      <t>ネン</t>
    </rPh>
    <rPh sb="6" eb="7">
      <t>ガツ</t>
    </rPh>
    <rPh sb="8" eb="9">
      <t>ニチ</t>
    </rPh>
    <rPh sb="14" eb="15">
      <t>ネン</t>
    </rPh>
    <rPh sb="16" eb="17">
      <t>ガツ</t>
    </rPh>
    <rPh sb="19" eb="20">
      <t>ニチ</t>
    </rPh>
    <phoneticPr fontId="1"/>
  </si>
  <si>
    <t>海と日本プロジェクトin山形実行委員会</t>
    <rPh sb="0" eb="1">
      <t>ウミ</t>
    </rPh>
    <rPh sb="2" eb="4">
      <t>ニホン</t>
    </rPh>
    <rPh sb="12" eb="14">
      <t>ヤマガタ</t>
    </rPh>
    <rPh sb="14" eb="19">
      <t>ジッコウイインカイ</t>
    </rPh>
    <phoneticPr fontId="1"/>
  </si>
  <si>
    <t>事務局費</t>
    <rPh sb="0" eb="4">
      <t>ジムキョクヒ</t>
    </rPh>
    <phoneticPr fontId="1"/>
  </si>
  <si>
    <t>動画制作費</t>
    <rPh sb="0" eb="5">
      <t>ドウガセイサクヒ</t>
    </rPh>
    <phoneticPr fontId="1"/>
  </si>
  <si>
    <t>オリジナルイベント制作費</t>
    <rPh sb="9" eb="12">
      <t>セイサクヒ</t>
    </rPh>
    <phoneticPr fontId="1"/>
  </si>
  <si>
    <t>その他イベント制作費</t>
    <rPh sb="2" eb="3">
      <t>タ</t>
    </rPh>
    <rPh sb="7" eb="10">
      <t>セイサクヒ</t>
    </rPh>
    <phoneticPr fontId="1"/>
  </si>
  <si>
    <t>オリジナルイベントの実施</t>
    <rPh sb="10" eb="12">
      <t>ジッシ</t>
    </rPh>
    <phoneticPr fontId="1"/>
  </si>
  <si>
    <t>コラボイベントの展開</t>
    <rPh sb="8" eb="10">
      <t>テンカイ</t>
    </rPh>
    <phoneticPr fontId="1"/>
  </si>
  <si>
    <t xml:space="preserve">オリジナルイベントの実施　やまがた海洋塾2020
⑴日時　2020年8月１日（土）8月2日（日）8月8日（土）
⑵場所　鶴岡市　酒田市
⑶参加者　小学生42名
⑷内容　
　次世代の海の担い手である子供たちに、海を体感し、楽しみ、知ることを通して考える機会を提供する。
「みんなで守ろう！素晴らしい僕たち・私たちの山形の海」をコンセプトに、山形県鶴岡市と酒田市を会場に様々なプログラムを実施。
</t>
    <rPh sb="10" eb="12">
      <t>ジッシ</t>
    </rPh>
    <rPh sb="17" eb="20">
      <t>カイヨウジュク</t>
    </rPh>
    <rPh sb="26" eb="28">
      <t>ニチジ</t>
    </rPh>
    <rPh sb="33" eb="34">
      <t>ネン</t>
    </rPh>
    <rPh sb="35" eb="36">
      <t>ガツ</t>
    </rPh>
    <rPh sb="37" eb="38">
      <t>ニチ</t>
    </rPh>
    <rPh sb="39" eb="40">
      <t>ド</t>
    </rPh>
    <rPh sb="42" eb="43">
      <t>ガツ</t>
    </rPh>
    <rPh sb="44" eb="45">
      <t>カ</t>
    </rPh>
    <rPh sb="46" eb="47">
      <t>ニチ</t>
    </rPh>
    <rPh sb="49" eb="50">
      <t>ガツ</t>
    </rPh>
    <rPh sb="51" eb="52">
      <t>カ</t>
    </rPh>
    <rPh sb="53" eb="54">
      <t>ド</t>
    </rPh>
    <rPh sb="57" eb="59">
      <t>バショ</t>
    </rPh>
    <rPh sb="60" eb="63">
      <t>ツルオカシ</t>
    </rPh>
    <rPh sb="64" eb="67">
      <t>サカタシ</t>
    </rPh>
    <rPh sb="69" eb="72">
      <t>サンカシャ</t>
    </rPh>
    <rPh sb="73" eb="76">
      <t>ショウガクセイ</t>
    </rPh>
    <rPh sb="78" eb="79">
      <t>メイ</t>
    </rPh>
    <rPh sb="81" eb="83">
      <t>ナイヨウ</t>
    </rPh>
    <rPh sb="192" eb="194">
      <t>ジッシ</t>
    </rPh>
    <phoneticPr fontId="1"/>
  </si>
  <si>
    <t>県内で海プロに賛同する企業や団体と連携してイベントを実施することで、参加者達により深い学びを共有することができた。</t>
    <rPh sb="0" eb="2">
      <t>ケンナイ</t>
    </rPh>
    <rPh sb="3" eb="4">
      <t>ウミ</t>
    </rPh>
    <rPh sb="7" eb="9">
      <t>サンドウ</t>
    </rPh>
    <rPh sb="11" eb="13">
      <t>キギョウ</t>
    </rPh>
    <rPh sb="14" eb="16">
      <t>ダンタイ</t>
    </rPh>
    <rPh sb="17" eb="19">
      <t>レンケイ</t>
    </rPh>
    <rPh sb="26" eb="28">
      <t>ジッシ</t>
    </rPh>
    <rPh sb="34" eb="37">
      <t>サンカシャ</t>
    </rPh>
    <rPh sb="37" eb="38">
      <t>タチ</t>
    </rPh>
    <rPh sb="41" eb="42">
      <t>フカ</t>
    </rPh>
    <rPh sb="43" eb="44">
      <t>マナ</t>
    </rPh>
    <rPh sb="46" eb="48">
      <t>キョウユウ</t>
    </rPh>
    <phoneticPr fontId="1"/>
  </si>
  <si>
    <t>海応援動画等の制作
県内の海に関する20～30の活動、「海と体験する機会」「海ごみ対策」等をテーマに取材し3本の動画を制作</t>
    <rPh sb="0" eb="5">
      <t>ウミオウエンドウガ</t>
    </rPh>
    <rPh sb="5" eb="6">
      <t>トウ</t>
    </rPh>
    <rPh sb="7" eb="9">
      <t>セイサク</t>
    </rPh>
    <rPh sb="10" eb="12">
      <t>ケンナイ</t>
    </rPh>
    <rPh sb="13" eb="14">
      <t>ウミ</t>
    </rPh>
    <rPh sb="15" eb="16">
      <t>カン</t>
    </rPh>
    <rPh sb="24" eb="26">
      <t>カツドウ</t>
    </rPh>
    <rPh sb="28" eb="29">
      <t>ウミ</t>
    </rPh>
    <rPh sb="30" eb="32">
      <t>タイケン</t>
    </rPh>
    <rPh sb="34" eb="36">
      <t>キカイ</t>
    </rPh>
    <rPh sb="38" eb="39">
      <t>ウミ</t>
    </rPh>
    <rPh sb="41" eb="43">
      <t>タイサク</t>
    </rPh>
    <rPh sb="44" eb="45">
      <t>ナド</t>
    </rPh>
    <rPh sb="50" eb="52">
      <t>シュザイ</t>
    </rPh>
    <rPh sb="54" eb="55">
      <t>ホン</t>
    </rPh>
    <rPh sb="56" eb="58">
      <t>ドウガ</t>
    </rPh>
    <rPh sb="59" eb="61">
      <t>セイサク</t>
    </rPh>
    <phoneticPr fontId="1"/>
  </si>
  <si>
    <t>県内の海に関する情報をまとめた動画を制作し、TV放送とWEBでの公開の両面から発信し県民に海の情報を波及できた。</t>
    <rPh sb="0" eb="2">
      <t>ケンナイ</t>
    </rPh>
    <rPh sb="3" eb="4">
      <t>ウミ</t>
    </rPh>
    <rPh sb="5" eb="6">
      <t>カン</t>
    </rPh>
    <rPh sb="8" eb="10">
      <t>ジョウホウ</t>
    </rPh>
    <rPh sb="15" eb="17">
      <t>ドウガ</t>
    </rPh>
    <rPh sb="18" eb="20">
      <t>セイサク</t>
    </rPh>
    <rPh sb="24" eb="26">
      <t>ホウソウ</t>
    </rPh>
    <rPh sb="32" eb="34">
      <t>コウカイ</t>
    </rPh>
    <rPh sb="35" eb="37">
      <t>リョウメン</t>
    </rPh>
    <rPh sb="39" eb="41">
      <t>ハッシン</t>
    </rPh>
    <rPh sb="42" eb="44">
      <t>ケンミン</t>
    </rPh>
    <rPh sb="45" eb="46">
      <t>ウミ</t>
    </rPh>
    <rPh sb="47" eb="49">
      <t>ジョウホウ</t>
    </rPh>
    <rPh sb="50" eb="52">
      <t>ハキュウ</t>
    </rPh>
    <phoneticPr fontId="1"/>
  </si>
  <si>
    <t>ニュースサイトの運営
県内の海に関する50の取り組みをニュース記事で発信</t>
    <rPh sb="8" eb="10">
      <t>ウンエイ</t>
    </rPh>
    <rPh sb="11" eb="13">
      <t>ケンナイ</t>
    </rPh>
    <rPh sb="14" eb="15">
      <t>ウミ</t>
    </rPh>
    <rPh sb="16" eb="17">
      <t>カン</t>
    </rPh>
    <rPh sb="22" eb="23">
      <t>ト</t>
    </rPh>
    <rPh sb="24" eb="25">
      <t>ク</t>
    </rPh>
    <rPh sb="31" eb="33">
      <t>キジ</t>
    </rPh>
    <rPh sb="34" eb="36">
      <t>ハッシン</t>
    </rPh>
    <phoneticPr fontId="1"/>
  </si>
  <si>
    <t xml:space="preserve">海応援動画等の制作
⑴日時　2020年4月1日～2021年3月31日
⑵内容
　県内の海に関する30本の応援動画を制作
　「海と体験する機会」「海ごみ対策」「泳げ！みんなのお　
　魚」をテーマに3本の動画を制作
</t>
    <rPh sb="11" eb="13">
      <t>ニチジ</t>
    </rPh>
    <rPh sb="18" eb="19">
      <t>ネン</t>
    </rPh>
    <rPh sb="20" eb="21">
      <t>ガツ</t>
    </rPh>
    <rPh sb="22" eb="23">
      <t>ニチ</t>
    </rPh>
    <rPh sb="28" eb="29">
      <t>ネン</t>
    </rPh>
    <rPh sb="30" eb="31">
      <t>ガツ</t>
    </rPh>
    <rPh sb="33" eb="34">
      <t>ニチ</t>
    </rPh>
    <rPh sb="36" eb="38">
      <t>ナイヨウ</t>
    </rPh>
    <rPh sb="40" eb="42">
      <t>ケンナイ</t>
    </rPh>
    <rPh sb="43" eb="44">
      <t>ウミ</t>
    </rPh>
    <rPh sb="45" eb="46">
      <t>カン</t>
    </rPh>
    <rPh sb="50" eb="51">
      <t>ホン</t>
    </rPh>
    <rPh sb="52" eb="56">
      <t>オウエンドウガ</t>
    </rPh>
    <rPh sb="57" eb="59">
      <t>セイサク</t>
    </rPh>
    <rPh sb="62" eb="63">
      <t>ウミ</t>
    </rPh>
    <rPh sb="64" eb="66">
      <t>タイケン</t>
    </rPh>
    <rPh sb="68" eb="70">
      <t>キカイ</t>
    </rPh>
    <rPh sb="72" eb="73">
      <t>ウミ</t>
    </rPh>
    <rPh sb="75" eb="77">
      <t>タイサク</t>
    </rPh>
    <rPh sb="79" eb="80">
      <t>オヨ</t>
    </rPh>
    <rPh sb="90" eb="91">
      <t>サカナ</t>
    </rPh>
    <rPh sb="98" eb="99">
      <t>ホン</t>
    </rPh>
    <rPh sb="100" eb="102">
      <t>ドウガ</t>
    </rPh>
    <rPh sb="103" eb="105">
      <t>セイサク</t>
    </rPh>
    <phoneticPr fontId="1"/>
  </si>
  <si>
    <t>ニュースサイトの運営
⑴日時　2020年4月1日～2021年3月31日
⑵内容　
　県内の海に関する取り組みを62本の記事にしてニュー　
　スサイトで公開</t>
    <rPh sb="8" eb="10">
      <t>ウンエイ</t>
    </rPh>
    <rPh sb="37" eb="39">
      <t>ナイヨウ</t>
    </rPh>
    <rPh sb="42" eb="44">
      <t>ケンナイ</t>
    </rPh>
    <rPh sb="45" eb="46">
      <t>ウミ</t>
    </rPh>
    <rPh sb="47" eb="48">
      <t>カン</t>
    </rPh>
    <rPh sb="50" eb="51">
      <t>ト</t>
    </rPh>
    <rPh sb="52" eb="53">
      <t>ク</t>
    </rPh>
    <rPh sb="57" eb="58">
      <t>ホン</t>
    </rPh>
    <rPh sb="59" eb="61">
      <t>キジ</t>
    </rPh>
    <rPh sb="75" eb="77">
      <t>コウカイ</t>
    </rPh>
    <phoneticPr fontId="1"/>
  </si>
  <si>
    <t>無し</t>
    <rPh sb="0" eb="1">
      <t>ナ</t>
    </rPh>
    <phoneticPr fontId="1"/>
  </si>
  <si>
    <t>山形県全域の海に関する情報を取り上げ、数多くの記事を発信、SNSでも記事のページを投稿することで情報を広く共有した。</t>
    <rPh sb="0" eb="3">
      <t>ヤマガタケン</t>
    </rPh>
    <rPh sb="3" eb="5">
      <t>ゼンイキ</t>
    </rPh>
    <rPh sb="6" eb="7">
      <t>ウミ</t>
    </rPh>
    <rPh sb="8" eb="9">
      <t>カン</t>
    </rPh>
    <rPh sb="11" eb="13">
      <t>ジョウホウ</t>
    </rPh>
    <rPh sb="14" eb="15">
      <t>ト</t>
    </rPh>
    <rPh sb="16" eb="17">
      <t>ア</t>
    </rPh>
    <rPh sb="19" eb="21">
      <t>カズオオ</t>
    </rPh>
    <rPh sb="23" eb="25">
      <t>キジ</t>
    </rPh>
    <rPh sb="26" eb="28">
      <t>ハッシン</t>
    </rPh>
    <rPh sb="34" eb="36">
      <t>キジ</t>
    </rPh>
    <rPh sb="41" eb="43">
      <t>トウコウ</t>
    </rPh>
    <rPh sb="48" eb="50">
      <t>ジョウホウ</t>
    </rPh>
    <rPh sb="51" eb="52">
      <t>ヒロ</t>
    </rPh>
    <rPh sb="53" eb="55">
      <t>キョウユウ</t>
    </rPh>
    <phoneticPr fontId="1"/>
  </si>
  <si>
    <t>無し</t>
    <rPh sb="0" eb="1">
      <t>ナ</t>
    </rPh>
    <phoneticPr fontId="1"/>
  </si>
  <si>
    <t>報告書に記載</t>
    <rPh sb="0" eb="3">
      <t>ホウコクショ</t>
    </rPh>
    <rPh sb="4" eb="6">
      <t>キサイ</t>
    </rPh>
    <phoneticPr fontId="1"/>
  </si>
  <si>
    <t>海と日本プロジェクトin山形（海と日本2020）</t>
    <rPh sb="0" eb="1">
      <t>ウミ</t>
    </rPh>
    <rPh sb="2" eb="4">
      <t>ニホン</t>
    </rPh>
    <rPh sb="12" eb="14">
      <t>ヤマガタ</t>
    </rPh>
    <rPh sb="15" eb="16">
      <t>ウミ</t>
    </rPh>
    <rPh sb="17" eb="19">
      <t>ニホン</t>
    </rPh>
    <phoneticPr fontId="1"/>
  </si>
  <si>
    <r>
      <t>事業名：</t>
    </r>
    <r>
      <rPr>
        <sz val="10"/>
        <color theme="1"/>
        <rFont val="ＭＳ Ｐゴシック"/>
        <family val="3"/>
        <charset val="128"/>
      </rPr>
      <t>海と日本プロジェクトin山形（海と日本2020）</t>
    </r>
    <rPh sb="4" eb="5">
      <t>ウミ</t>
    </rPh>
    <rPh sb="6" eb="8">
      <t>ニホン</t>
    </rPh>
    <rPh sb="16" eb="18">
      <t>ヤマガタ</t>
    </rPh>
    <rPh sb="19" eb="20">
      <t>ウミ</t>
    </rPh>
    <rPh sb="21" eb="23">
      <t>ニホン</t>
    </rPh>
    <phoneticPr fontId="1"/>
  </si>
  <si>
    <t xml:space="preserve">コラボイベントの展開
⑴日時　
①2020年9月28日（月）　
②2020年10月27日（火）
③2020年11月22日（日）
④2021年2月20日（日）
⑵場所　
①南陽市
②酒田市中央公民館
③山形市霞城セントラル
④山形ビッグウイング
⑶参加者
①119人
②300人
③1000人
④50人
⑷内容
①木製ブロック　もくロックのコラボ商品開発
　高校生を対象にワークショップを実施
②映画「島にて」上映会の実施　
　海プロの概要VTRの放映　
　海洋ごみの展示ブースを展開
③庄内浜の魚祭りin山形　
　海洋ごみの現状について学ぶブースを設置。 海洋ご　
　みを利用した フォトフレームづくりなどを実施
④親子で学ぶ海洋ごみに関するアニメの上映会
　アニメの上映とともに、会場に海洋ごみの展示及び 「大きさ」や「小ささ」を体感できる コーナーを設置。
</t>
    <rPh sb="8" eb="10">
      <t>テンカイ</t>
    </rPh>
    <rPh sb="12" eb="14">
      <t>ニチジ</t>
    </rPh>
    <rPh sb="21" eb="22">
      <t>ネン</t>
    </rPh>
    <rPh sb="23" eb="24">
      <t>ガツ</t>
    </rPh>
    <rPh sb="26" eb="27">
      <t>ニチ</t>
    </rPh>
    <rPh sb="28" eb="29">
      <t>ゲツ</t>
    </rPh>
    <rPh sb="37" eb="38">
      <t>ネン</t>
    </rPh>
    <rPh sb="40" eb="41">
      <t>ガツ</t>
    </rPh>
    <rPh sb="43" eb="44">
      <t>ニチ</t>
    </rPh>
    <rPh sb="45" eb="46">
      <t>カ</t>
    </rPh>
    <rPh sb="53" eb="54">
      <t>ネン</t>
    </rPh>
    <rPh sb="56" eb="57">
      <t>ガツ</t>
    </rPh>
    <rPh sb="59" eb="60">
      <t>ニチ</t>
    </rPh>
    <rPh sb="61" eb="62">
      <t>ニチ</t>
    </rPh>
    <rPh sb="69" eb="70">
      <t>ネン</t>
    </rPh>
    <rPh sb="71" eb="72">
      <t>ガツ</t>
    </rPh>
    <rPh sb="74" eb="75">
      <t>ニチ</t>
    </rPh>
    <rPh sb="76" eb="77">
      <t>ニチ</t>
    </rPh>
    <rPh sb="81" eb="83">
      <t>バショ</t>
    </rPh>
    <rPh sb="86" eb="89">
      <t>ナンヨウシ</t>
    </rPh>
    <rPh sb="91" eb="94">
      <t>サカタシ</t>
    </rPh>
    <rPh sb="94" eb="99">
      <t>チュウオウコウミンカン</t>
    </rPh>
    <rPh sb="101" eb="104">
      <t>ヤマガタシ</t>
    </rPh>
    <rPh sb="104" eb="106">
      <t>カジョウ</t>
    </rPh>
    <rPh sb="113" eb="115">
      <t>ヤマガタ</t>
    </rPh>
    <rPh sb="125" eb="128">
      <t>サンカシャ</t>
    </rPh>
    <rPh sb="133" eb="134">
      <t>ニン</t>
    </rPh>
    <rPh sb="139" eb="140">
      <t>ニン</t>
    </rPh>
    <rPh sb="146" eb="147">
      <t>ニン</t>
    </rPh>
    <rPh sb="151" eb="152">
      <t>ニン</t>
    </rPh>
    <rPh sb="155" eb="157">
      <t>ナイヨウ</t>
    </rPh>
    <rPh sb="159" eb="161">
      <t>モクセイ</t>
    </rPh>
    <rPh sb="175" eb="179">
      <t>ショウヒンカイハツ</t>
    </rPh>
    <rPh sb="181" eb="184">
      <t>コウコウセイ</t>
    </rPh>
    <rPh sb="185" eb="187">
      <t>タイショウ</t>
    </rPh>
    <rPh sb="196" eb="198">
      <t>ジッシ</t>
    </rPh>
    <rPh sb="200" eb="202">
      <t>エイガ</t>
    </rPh>
    <rPh sb="203" eb="204">
      <t>シマ</t>
    </rPh>
    <rPh sb="207" eb="210">
      <t>ジョウエイカイ</t>
    </rPh>
    <rPh sb="211" eb="213">
      <t>ジッシ</t>
    </rPh>
    <rPh sb="216" eb="217">
      <t>ウミ</t>
    </rPh>
    <rPh sb="220" eb="222">
      <t>ガイヨウ</t>
    </rPh>
    <rPh sb="226" eb="228">
      <t>ホウエイ</t>
    </rPh>
    <rPh sb="231" eb="233">
      <t>カイヨウ</t>
    </rPh>
    <rPh sb="236" eb="238">
      <t>テンジ</t>
    </rPh>
    <rPh sb="242" eb="244">
      <t>テンカイ</t>
    </rPh>
    <rPh sb="246" eb="249">
      <t>ショウナイハマ</t>
    </rPh>
    <rPh sb="250" eb="252">
      <t>サカナマツ</t>
    </rPh>
    <rPh sb="255" eb="257">
      <t>ヤマガタ</t>
    </rPh>
    <rPh sb="307" eb="309">
      <t>ジッシ</t>
    </rPh>
    <rPh sb="311" eb="313">
      <t>オヤコ</t>
    </rPh>
    <rPh sb="314" eb="315">
      <t>マナ</t>
    </rPh>
    <rPh sb="316" eb="318">
      <t>カイヨウ</t>
    </rPh>
    <rPh sb="321" eb="322">
      <t>カン</t>
    </rPh>
    <rPh sb="328" eb="331">
      <t>ジョウエイカイ</t>
    </rPh>
    <rPh sb="337" eb="339">
      <t>ジョウエイ</t>
    </rPh>
    <rPh sb="344" eb="346">
      <t>カイジョウ</t>
    </rPh>
    <phoneticPr fontId="1"/>
  </si>
  <si>
    <t xml:space="preserve">各項目ごと専門知識を持つ講師が授業を行うことで、子どもたちが貴重な体験をし、深い学びを得ることができ、子どもたちも自発的に意見を発信していた。
熱中症、コロナ感染予防対策にも力を入れ、問題なく終える事ができた。
</t>
    <rPh sb="7" eb="9">
      <t>チシキ</t>
    </rPh>
    <rPh sb="10" eb="11">
      <t>モ</t>
    </rPh>
    <rPh sb="12" eb="14">
      <t>コウシ</t>
    </rPh>
    <rPh sb="15" eb="17">
      <t>ジュギョウ</t>
    </rPh>
    <rPh sb="18" eb="19">
      <t>オコナ</t>
    </rPh>
    <rPh sb="24" eb="25">
      <t>コ</t>
    </rPh>
    <rPh sb="30" eb="32">
      <t>キチョウ</t>
    </rPh>
    <rPh sb="38" eb="39">
      <t>フカ</t>
    </rPh>
    <rPh sb="40" eb="41">
      <t>マナ</t>
    </rPh>
    <rPh sb="43" eb="44">
      <t>エ</t>
    </rPh>
    <rPh sb="51" eb="52">
      <t>コ</t>
    </rPh>
    <rPh sb="57" eb="60">
      <t>ジハツテキ</t>
    </rPh>
    <rPh sb="61" eb="63">
      <t>イケン</t>
    </rPh>
    <rPh sb="64" eb="66">
      <t>ハッシン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</si>
</sst>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8"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sz val="11"/>
      <color theme="1"/>
      <name val="游ゴシック"/>
      <family val="2"/>
      <charset val="128"/>
      <scheme val="minor"/>
    </font>
    <font>
      <b/>
      <sz val="14"/>
      <color theme="1"/>
      <name val="メイリオ"/>
      <family val="3"/>
      <charset val="128"/>
    </font>
    <font>
      <sz val="11"/>
      <color rgb="FFFF0000"/>
      <name val="メイリオ"/>
      <family val="3"/>
      <charset val="128"/>
    </font>
    <font>
      <sz val="11"/>
      <color theme="1"/>
      <name val="メイリオ"/>
      <family val="3"/>
      <charset val="128"/>
    </font>
    <font>
      <sz val="14"/>
      <color theme="1"/>
      <name val="メイリオ"/>
      <family val="3"/>
      <charset val="128"/>
    </font>
    <font>
      <sz val="11"/>
      <name val="メイリオ"/>
      <family val="3"/>
      <charset val="128"/>
    </font>
    <font>
      <b/>
      <sz val="11"/>
      <color theme="1"/>
      <name val="メイリオ"/>
      <family val="3"/>
      <charset val="128"/>
    </font>
    <font>
      <u/>
      <sz val="11"/>
      <color theme="1"/>
      <name val="メイリオ"/>
      <family val="3"/>
      <charset val="128"/>
    </font>
    <font>
      <b/>
      <sz val="11"/>
      <color theme="1"/>
      <name val="ＭＳ Ｐゴシック"/>
      <family val="3"/>
      <charset val="128"/>
    </font>
    <font>
      <u/>
      <sz val="11"/>
      <color theme="10"/>
      <name val="游ゴシック"/>
      <family val="2"/>
      <charset val="128"/>
      <scheme val="minor"/>
    </font>
    <font>
      <sz val="10"/>
      <color theme="1"/>
      <name val="ＭＳ Ｐゴシック"/>
      <family val="3"/>
      <charset val="128"/>
    </font>
  </fonts>
  <fills count="9">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CC"/>
        <bgColor indexed="64"/>
      </patternFill>
    </fill>
  </fills>
  <borders count="41">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diagonalUp="1" diagonalDown="1">
      <left style="medium">
        <color auto="1"/>
      </left>
      <right style="medium">
        <color auto="1"/>
      </right>
      <top/>
      <bottom style="medium">
        <color auto="1"/>
      </bottom>
      <diagonal style="hair">
        <color auto="1"/>
      </diagonal>
    </border>
    <border diagonalUp="1" diagonalDown="1">
      <left/>
      <right style="medium">
        <color auto="1"/>
      </right>
      <top/>
      <bottom style="medium">
        <color auto="1"/>
      </bottom>
      <diagonal style="hair">
        <color auto="1"/>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diagonalDown="1">
      <left style="medium">
        <color auto="1"/>
      </left>
      <right/>
      <top/>
      <bottom/>
      <diagonal style="hair">
        <color auto="1"/>
      </diagonal>
    </border>
    <border diagonalDown="1">
      <left style="medium">
        <color auto="1"/>
      </left>
      <right style="medium">
        <color auto="1"/>
      </right>
      <top/>
      <bottom/>
      <diagonal style="hair">
        <color auto="1"/>
      </diagonal>
    </border>
    <border diagonalDown="1">
      <left style="medium">
        <color auto="1"/>
      </left>
      <right/>
      <top/>
      <bottom style="medium">
        <color auto="1"/>
      </bottom>
      <diagonal style="hair">
        <color auto="1"/>
      </diagonal>
    </border>
    <border diagonalDown="1">
      <left style="medium">
        <color auto="1"/>
      </left>
      <right style="medium">
        <color auto="1"/>
      </right>
      <top/>
      <bottom style="medium">
        <color auto="1"/>
      </bottom>
      <diagonal style="hair">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15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2" xfId="0" applyFont="1" applyBorder="1">
      <alignment vertical="center"/>
    </xf>
    <xf numFmtId="0" fontId="5" fillId="0" borderId="2" xfId="0" applyFont="1" applyBorder="1" applyAlignment="1">
      <alignment vertical="center" wrapText="1"/>
    </xf>
    <xf numFmtId="0" fontId="4" fillId="0" borderId="0" xfId="0" applyFont="1" applyBorder="1" applyAlignment="1">
      <alignment horizontal="left" vertical="center"/>
    </xf>
    <xf numFmtId="0" fontId="3" fillId="0" borderId="3" xfId="0" applyFont="1" applyBorder="1" applyAlignment="1" applyProtection="1">
      <alignment horizontal="center" vertical="center"/>
    </xf>
    <xf numFmtId="38" fontId="10" fillId="0" borderId="0" xfId="1" applyFont="1">
      <alignment vertical="center"/>
    </xf>
    <xf numFmtId="38" fontId="11" fillId="0" borderId="0" xfId="1" applyFont="1">
      <alignment vertical="center"/>
    </xf>
    <xf numFmtId="38" fontId="10" fillId="0" borderId="0" xfId="1" applyFont="1" applyAlignment="1">
      <alignment horizontal="right" vertical="center"/>
    </xf>
    <xf numFmtId="38" fontId="10" fillId="0" borderId="0" xfId="1" applyFont="1" applyAlignment="1">
      <alignment horizontal="justify" vertical="center"/>
    </xf>
    <xf numFmtId="38" fontId="10" fillId="4" borderId="19" xfId="1" applyFont="1" applyFill="1" applyBorder="1" applyAlignment="1">
      <alignment horizontal="center" vertical="center"/>
    </xf>
    <xf numFmtId="38" fontId="10" fillId="4" borderId="21" xfId="1" applyFont="1" applyFill="1" applyBorder="1" applyAlignment="1">
      <alignment horizontal="center" vertical="center" wrapText="1"/>
    </xf>
    <xf numFmtId="38" fontId="10" fillId="4" borderId="22" xfId="1" applyFont="1" applyFill="1" applyBorder="1" applyAlignment="1">
      <alignment horizontal="center" vertical="center"/>
    </xf>
    <xf numFmtId="38" fontId="10" fillId="4" borderId="21" xfId="1" applyFont="1" applyFill="1" applyBorder="1" applyAlignment="1">
      <alignment horizontal="justify" vertical="center"/>
    </xf>
    <xf numFmtId="38" fontId="10" fillId="0" borderId="23" xfId="1" applyFont="1" applyBorder="1" applyAlignment="1">
      <alignment horizontal="right" vertical="center"/>
    </xf>
    <xf numFmtId="38" fontId="10" fillId="0" borderId="24" xfId="1" applyFont="1" applyBorder="1" applyAlignment="1">
      <alignment horizontal="right" vertical="center"/>
    </xf>
    <xf numFmtId="38" fontId="10" fillId="4" borderId="18" xfId="1" applyFont="1" applyFill="1" applyBorder="1" applyAlignment="1">
      <alignment horizontal="right" vertical="center" wrapText="1"/>
    </xf>
    <xf numFmtId="38" fontId="10" fillId="4" borderId="20" xfId="1" applyFont="1" applyFill="1" applyBorder="1" applyAlignment="1">
      <alignment horizontal="justify" vertical="center"/>
    </xf>
    <xf numFmtId="38" fontId="10" fillId="0" borderId="2" xfId="1" applyFont="1" applyBorder="1" applyAlignment="1">
      <alignment horizontal="right" vertical="center"/>
    </xf>
    <xf numFmtId="38" fontId="10" fillId="4" borderId="25" xfId="1" applyFont="1" applyFill="1" applyBorder="1" applyAlignment="1">
      <alignment horizontal="right" vertical="center"/>
    </xf>
    <xf numFmtId="38" fontId="10" fillId="4" borderId="26" xfId="1" applyFont="1" applyFill="1" applyBorder="1" applyAlignment="1">
      <alignment horizontal="center" vertical="center"/>
    </xf>
    <xf numFmtId="38" fontId="10" fillId="4" borderId="27" xfId="1" applyFont="1" applyFill="1" applyBorder="1" applyAlignment="1">
      <alignment horizontal="center" vertical="center"/>
    </xf>
    <xf numFmtId="38" fontId="13" fillId="4" borderId="20" xfId="1" applyFont="1" applyFill="1" applyBorder="1" applyAlignment="1">
      <alignment horizontal="justify" vertical="center"/>
    </xf>
    <xf numFmtId="38" fontId="13" fillId="4" borderId="28" xfId="1" applyFont="1" applyFill="1" applyBorder="1" applyAlignment="1">
      <alignment horizontal="right" vertical="center"/>
    </xf>
    <xf numFmtId="38" fontId="13" fillId="4" borderId="16" xfId="1" applyFont="1" applyFill="1" applyBorder="1" applyAlignment="1">
      <alignment horizontal="right" vertical="center"/>
    </xf>
    <xf numFmtId="38" fontId="13" fillId="4" borderId="20" xfId="1" applyFont="1" applyFill="1" applyBorder="1" applyAlignment="1">
      <alignment horizontal="right" vertical="center" wrapText="1"/>
    </xf>
    <xf numFmtId="38" fontId="10" fillId="0" borderId="2" xfId="1" applyFont="1" applyBorder="1">
      <alignment vertical="center"/>
    </xf>
    <xf numFmtId="38" fontId="10" fillId="4" borderId="24" xfId="1" applyFont="1" applyFill="1" applyBorder="1" applyAlignment="1">
      <alignment horizontal="center" vertical="center" wrapText="1"/>
    </xf>
    <xf numFmtId="38" fontId="10" fillId="4" borderId="25" xfId="1" applyFont="1" applyFill="1" applyBorder="1" applyAlignment="1">
      <alignment horizontal="center" vertical="center" wrapText="1"/>
    </xf>
    <xf numFmtId="38" fontId="10" fillId="0" borderId="29" xfId="1" applyFont="1" applyBorder="1" applyAlignment="1">
      <alignment horizontal="left" vertical="center" wrapText="1"/>
    </xf>
    <xf numFmtId="38" fontId="10" fillId="4" borderId="24" xfId="1" applyFont="1" applyFill="1" applyBorder="1" applyAlignment="1">
      <alignment horizontal="right" vertical="center" wrapText="1"/>
    </xf>
    <xf numFmtId="38" fontId="10" fillId="0" borderId="18" xfId="1" applyFont="1" applyBorder="1" applyAlignment="1">
      <alignment vertical="center" wrapText="1"/>
    </xf>
    <xf numFmtId="38" fontId="10" fillId="0" borderId="29" xfId="1" applyFont="1" applyBorder="1" applyAlignment="1">
      <alignment horizontal="right" vertical="center"/>
    </xf>
    <xf numFmtId="38" fontId="10" fillId="0" borderId="21" xfId="1" applyFont="1" applyBorder="1" applyAlignment="1">
      <alignment horizontal="right" vertical="center"/>
    </xf>
    <xf numFmtId="38" fontId="10" fillId="4" borderId="29" xfId="1" applyFont="1" applyFill="1" applyBorder="1" applyAlignment="1">
      <alignment horizontal="right" vertical="center" wrapText="1"/>
    </xf>
    <xf numFmtId="38" fontId="10" fillId="0" borderId="21" xfId="1" applyFont="1" applyBorder="1" applyAlignment="1">
      <alignment vertical="center" wrapText="1"/>
    </xf>
    <xf numFmtId="0" fontId="10" fillId="4" borderId="30" xfId="0" applyFont="1" applyFill="1" applyBorder="1">
      <alignment vertical="center"/>
    </xf>
    <xf numFmtId="38" fontId="10" fillId="4" borderId="17" xfId="1" applyFont="1" applyFill="1" applyBorder="1">
      <alignment vertical="center"/>
    </xf>
    <xf numFmtId="38" fontId="10" fillId="4" borderId="31" xfId="1" applyFont="1" applyFill="1" applyBorder="1" applyAlignment="1">
      <alignment horizontal="right" vertical="center"/>
    </xf>
    <xf numFmtId="38" fontId="10" fillId="4" borderId="32" xfId="1" applyFont="1" applyFill="1" applyBorder="1" applyAlignment="1">
      <alignment horizontal="right" vertical="center"/>
    </xf>
    <xf numFmtId="0" fontId="10" fillId="4" borderId="20" xfId="0" applyFont="1" applyFill="1" applyBorder="1" applyAlignment="1">
      <alignment vertical="center" wrapText="1"/>
    </xf>
    <xf numFmtId="41" fontId="10" fillId="4" borderId="30" xfId="1" applyNumberFormat="1" applyFont="1" applyFill="1" applyBorder="1" applyAlignment="1">
      <alignment horizontal="right" vertical="center"/>
    </xf>
    <xf numFmtId="38" fontId="10" fillId="4" borderId="33" xfId="1" applyFont="1" applyFill="1" applyBorder="1" applyAlignment="1">
      <alignment horizontal="right" vertical="center"/>
    </xf>
    <xf numFmtId="38" fontId="10" fillId="4" borderId="34" xfId="1" applyFont="1" applyFill="1" applyBorder="1" applyAlignment="1">
      <alignment horizontal="right" vertical="center"/>
    </xf>
    <xf numFmtId="38" fontId="13" fillId="4" borderId="16" xfId="1" applyFont="1" applyFill="1" applyBorder="1" applyAlignment="1">
      <alignment horizontal="justify" vertical="center"/>
    </xf>
    <xf numFmtId="38" fontId="13" fillId="4" borderId="30" xfId="1" applyFont="1" applyFill="1" applyBorder="1" applyAlignment="1">
      <alignment horizontal="right" vertical="center"/>
    </xf>
    <xf numFmtId="38" fontId="13" fillId="4" borderId="16" xfId="1" applyFont="1" applyFill="1" applyBorder="1" applyAlignment="1">
      <alignment horizontal="right" vertical="center" wrapText="1"/>
    </xf>
    <xf numFmtId="38" fontId="13" fillId="4" borderId="30" xfId="1" applyFont="1" applyFill="1" applyBorder="1" applyAlignment="1">
      <alignment vertical="center" wrapText="1"/>
    </xf>
    <xf numFmtId="38" fontId="13" fillId="0" borderId="0" xfId="1" applyFont="1" applyFill="1" applyBorder="1" applyAlignment="1">
      <alignment horizontal="right" vertical="center"/>
    </xf>
    <xf numFmtId="38" fontId="10" fillId="0" borderId="0" xfId="1" applyFont="1" applyBorder="1">
      <alignment vertical="center"/>
    </xf>
    <xf numFmtId="38" fontId="14" fillId="0" borderId="0" xfId="1" applyFont="1" applyAlignment="1">
      <alignment vertical="top"/>
    </xf>
    <xf numFmtId="38" fontId="10" fillId="0" borderId="0" xfId="1" applyFont="1" applyAlignment="1">
      <alignment vertical="center"/>
    </xf>
    <xf numFmtId="38" fontId="14" fillId="0" borderId="0" xfId="1" applyFont="1" applyAlignment="1">
      <alignment vertical="top" wrapText="1"/>
    </xf>
    <xf numFmtId="0" fontId="15" fillId="0" borderId="23" xfId="0" applyFont="1" applyBorder="1" applyAlignment="1">
      <alignment vertical="center" wrapText="1"/>
    </xf>
    <xf numFmtId="38" fontId="13" fillId="0" borderId="23" xfId="1" applyFont="1" applyFill="1" applyBorder="1" applyAlignment="1">
      <alignment horizontal="left" vertical="center"/>
    </xf>
    <xf numFmtId="38" fontId="10" fillId="0" borderId="23" xfId="1" applyFont="1" applyBorder="1">
      <alignment vertical="center"/>
    </xf>
    <xf numFmtId="38" fontId="10" fillId="0" borderId="35" xfId="1" applyFont="1" applyBorder="1" applyAlignment="1">
      <alignment vertical="center" wrapText="1"/>
    </xf>
    <xf numFmtId="38" fontId="10" fillId="0" borderId="36" xfId="1" applyFont="1" applyBorder="1" applyAlignment="1">
      <alignment vertical="center" wrapText="1"/>
    </xf>
    <xf numFmtId="38" fontId="10" fillId="0" borderId="37" xfId="1" applyFont="1" applyBorder="1" applyAlignment="1">
      <alignment vertical="center" wrapText="1"/>
    </xf>
    <xf numFmtId="38" fontId="10" fillId="0" borderId="38" xfId="1" applyFont="1" applyBorder="1" applyAlignment="1">
      <alignment vertical="center" wrapText="1"/>
    </xf>
    <xf numFmtId="0" fontId="10" fillId="0" borderId="0" xfId="1" applyNumberFormat="1" applyFont="1">
      <alignment vertical="center"/>
    </xf>
    <xf numFmtId="38" fontId="10" fillId="0" borderId="39" xfId="1" applyFont="1" applyBorder="1" applyAlignment="1">
      <alignment vertical="center" wrapText="1"/>
    </xf>
    <xf numFmtId="38" fontId="10" fillId="0" borderId="40" xfId="1" applyFont="1" applyBorder="1" applyAlignment="1">
      <alignment vertical="center" wrapText="1"/>
    </xf>
    <xf numFmtId="0" fontId="10" fillId="0" borderId="0" xfId="1" applyNumberFormat="1" applyFont="1" applyAlignment="1">
      <alignment vertical="center" wrapText="1"/>
    </xf>
    <xf numFmtId="38" fontId="10" fillId="0" borderId="0" xfId="1" applyFont="1" applyBorder="1" applyAlignment="1">
      <alignment vertical="center"/>
    </xf>
    <xf numFmtId="38" fontId="10" fillId="7" borderId="20" xfId="1" applyFont="1" applyFill="1" applyBorder="1" applyAlignment="1">
      <alignment horizontal="right" vertical="center"/>
    </xf>
    <xf numFmtId="38" fontId="10" fillId="3" borderId="19" xfId="1" applyFont="1" applyFill="1" applyBorder="1" applyAlignment="1">
      <alignment horizontal="right" vertical="center"/>
    </xf>
    <xf numFmtId="38" fontId="12" fillId="8" borderId="18" xfId="1" applyFont="1" applyFill="1" applyBorder="1" applyAlignment="1">
      <alignment horizontal="right" vertical="center"/>
    </xf>
    <xf numFmtId="38" fontId="13" fillId="2" borderId="28" xfId="1" applyFont="1" applyFill="1" applyBorder="1" applyAlignment="1">
      <alignment horizontal="right" vertical="center"/>
    </xf>
    <xf numFmtId="38" fontId="13" fillId="2" borderId="1" xfId="1" applyFont="1" applyFill="1" applyBorder="1">
      <alignment vertical="center"/>
    </xf>
    <xf numFmtId="0" fontId="4" fillId="0" borderId="2" xfId="0" applyFont="1" applyBorder="1" applyAlignment="1">
      <alignment horizontal="center" vertical="center" wrapText="1"/>
    </xf>
    <xf numFmtId="38" fontId="10" fillId="4" borderId="18" xfId="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right" vertical="center" wrapText="1"/>
    </xf>
    <xf numFmtId="0" fontId="5" fillId="0" borderId="1" xfId="0" applyFont="1" applyBorder="1" applyAlignment="1">
      <alignment horizontal="right" vertical="center" wrapText="1"/>
    </xf>
    <xf numFmtId="0" fontId="4" fillId="2" borderId="2" xfId="0" applyFont="1" applyFill="1" applyBorder="1" applyAlignment="1">
      <alignment horizontal="left" vertical="center" wrapText="1"/>
    </xf>
    <xf numFmtId="0" fontId="4" fillId="0" borderId="1" xfId="0" applyFont="1" applyBorder="1" applyAlignment="1">
      <alignment horizontal="center" vertical="center" wrapText="1"/>
    </xf>
    <xf numFmtId="0" fontId="4" fillId="7" borderId="2" xfId="0" applyFont="1" applyFill="1" applyBorder="1" applyAlignment="1">
      <alignment horizontal="left" vertical="center" wrapText="1"/>
    </xf>
    <xf numFmtId="0" fontId="4" fillId="0" borderId="4" xfId="0" applyFont="1" applyBorder="1" applyAlignment="1">
      <alignment horizontal="left" vertical="top"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8" borderId="2" xfId="0" applyFont="1" applyFill="1" applyBorder="1" applyAlignment="1">
      <alignment horizontal="left" vertical="center" wrapText="1"/>
    </xf>
    <xf numFmtId="0" fontId="4" fillId="6" borderId="2" xfId="0" applyFont="1" applyFill="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4" fillId="0" borderId="7" xfId="0" applyFont="1" applyBorder="1" applyAlignment="1">
      <alignment horizontal="left" vertical="top"/>
    </xf>
    <xf numFmtId="0" fontId="4" fillId="0" borderId="0" xfId="0" applyFont="1" applyBorder="1" applyAlignment="1">
      <alignment horizontal="left" vertical="top"/>
    </xf>
    <xf numFmtId="0" fontId="4" fillId="0" borderId="8" xfId="0" applyFont="1" applyBorder="1" applyAlignment="1">
      <alignment horizontal="left" vertical="top"/>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center" vertical="center"/>
    </xf>
    <xf numFmtId="0" fontId="6" fillId="0" borderId="4" xfId="0" applyFont="1" applyBorder="1" applyAlignment="1">
      <alignment horizontal="left" vertical="top" wrapText="1"/>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0"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4" fillId="0" borderId="4" xfId="0" applyFont="1" applyBorder="1" applyAlignment="1">
      <alignment horizontal="left" vertical="top"/>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6" fillId="0" borderId="0" xfId="0" applyFont="1" applyBorder="1" applyAlignment="1">
      <alignment horizontal="left" vertical="top"/>
    </xf>
    <xf numFmtId="0" fontId="6" fillId="0" borderId="8" xfId="0" applyFont="1" applyBorder="1" applyAlignment="1">
      <alignment horizontal="left" vertical="top"/>
    </xf>
    <xf numFmtId="0" fontId="6" fillId="0" borderId="7" xfId="0" applyFont="1" applyBorder="1" applyAlignment="1">
      <alignment horizontal="left" vertical="top"/>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0" borderId="3" xfId="0" applyFont="1" applyBorder="1" applyAlignment="1" applyProtection="1">
      <alignment horizontal="left" vertical="center" shrinkToFit="1"/>
    </xf>
    <xf numFmtId="0" fontId="16" fillId="0" borderId="4" xfId="2" applyBorder="1" applyAlignment="1">
      <alignment horizontal="left" vertical="top" wrapText="1"/>
    </xf>
    <xf numFmtId="0" fontId="6" fillId="0" borderId="0" xfId="0" applyFont="1" applyAlignment="1">
      <alignment horizontal="left" vertical="top"/>
    </xf>
    <xf numFmtId="38" fontId="10" fillId="4" borderId="18" xfId="1" applyFont="1" applyFill="1" applyBorder="1" applyAlignment="1">
      <alignment horizontal="center" vertical="center" wrapText="1"/>
    </xf>
    <xf numFmtId="38" fontId="10" fillId="4" borderId="20" xfId="1" applyFont="1" applyFill="1" applyBorder="1" applyAlignment="1">
      <alignment horizontal="center" vertical="center" wrapText="1"/>
    </xf>
    <xf numFmtId="38" fontId="13" fillId="5" borderId="3" xfId="1" applyFont="1" applyFill="1" applyBorder="1" applyAlignment="1">
      <alignment horizontal="center" vertical="center"/>
    </xf>
    <xf numFmtId="38" fontId="8" fillId="0" borderId="0" xfId="1" applyFont="1" applyAlignment="1">
      <alignment horizontal="left" vertical="center"/>
    </xf>
    <xf numFmtId="38" fontId="10" fillId="0" borderId="14" xfId="1" applyFont="1" applyBorder="1">
      <alignment vertical="center"/>
    </xf>
    <xf numFmtId="38" fontId="10" fillId="0" borderId="15" xfId="1" applyFont="1" applyBorder="1">
      <alignment vertical="center"/>
    </xf>
    <xf numFmtId="38" fontId="10" fillId="0" borderId="16" xfId="1" applyFont="1" applyBorder="1" applyAlignment="1">
      <alignment horizontal="center" vertical="center"/>
    </xf>
    <xf numFmtId="38" fontId="10" fillId="0" borderId="17" xfId="1" applyFont="1" applyBorder="1" applyAlignment="1">
      <alignment horizontal="center" vertical="center"/>
    </xf>
    <xf numFmtId="38" fontId="10" fillId="0" borderId="2" xfId="1" applyFont="1" applyBorder="1" applyAlignment="1">
      <alignment horizontal="center" vertical="center"/>
    </xf>
    <xf numFmtId="38" fontId="10" fillId="4" borderId="18" xfId="1" applyFont="1" applyFill="1" applyBorder="1" applyAlignment="1">
      <alignment horizontal="center" vertical="center"/>
    </xf>
    <xf numFmtId="38" fontId="10" fillId="4" borderId="20" xfId="1" applyFont="1" applyFill="1" applyBorder="1" applyAlignment="1">
      <alignment horizontal="center" vertical="center"/>
    </xf>
    <xf numFmtId="38" fontId="9" fillId="0" borderId="0" xfId="1" applyFont="1" applyAlignment="1">
      <alignment horizontal="right" vertical="center"/>
    </xf>
    <xf numFmtId="38" fontId="13" fillId="0" borderId="3" xfId="1" applyFont="1" applyBorder="1" applyAlignment="1">
      <alignment horizontal="center" vertical="center"/>
    </xf>
  </cellXfs>
  <cellStyles count="3">
    <cellStyle name="ハイパーリンク" xfId="2" builtinId="8"/>
    <cellStyle name="桁区切り" xfId="1" builtinId="6"/>
    <cellStyle name="標準" xfId="0" builtinId="0"/>
  </cellStyles>
  <dxfs count="14">
    <dxf>
      <font>
        <color auto="1"/>
      </font>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rgb="FFFF0000"/>
        </patternFill>
      </fill>
    </dxf>
    <dxf>
      <fill>
        <patternFill>
          <bgColor rgb="FFFF0000"/>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112059</xdr:colOff>
      <xdr:row>27</xdr:row>
      <xdr:rowOff>44823</xdr:rowOff>
    </xdr:from>
    <xdr:to>
      <xdr:col>5</xdr:col>
      <xdr:colOff>649941</xdr:colOff>
      <xdr:row>28</xdr:row>
      <xdr:rowOff>224118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49</xdr:row>
      <xdr:rowOff>44823</xdr:rowOff>
    </xdr:from>
    <xdr:to>
      <xdr:col>5</xdr:col>
      <xdr:colOff>649941</xdr:colOff>
      <xdr:row>50</xdr:row>
      <xdr:rowOff>224118</xdr:rowOff>
    </xdr:to>
    <xdr:sp macro="" textlink="">
      <xdr:nvSpPr>
        <xdr:cNvPr id="3" name="右矢印 8">
          <a:extLst>
            <a:ext uri="{FF2B5EF4-FFF2-40B4-BE49-F238E27FC236}">
              <a16:creationId xmlns:a16="http://schemas.microsoft.com/office/drawing/2014/main" id="{00000000-0008-0000-0000-000003000000}"/>
            </a:ext>
          </a:extLst>
        </xdr:cNvPr>
        <xdr:cNvSpPr/>
      </xdr:nvSpPr>
      <xdr:spPr>
        <a:xfrm>
          <a:off x="3731559" y="12490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71</xdr:row>
      <xdr:rowOff>44823</xdr:rowOff>
    </xdr:from>
    <xdr:to>
      <xdr:col>5</xdr:col>
      <xdr:colOff>649941</xdr:colOff>
      <xdr:row>72</xdr:row>
      <xdr:rowOff>224118</xdr:rowOff>
    </xdr:to>
    <xdr:sp macro="" textlink="">
      <xdr:nvSpPr>
        <xdr:cNvPr id="4" name="右矢印 9">
          <a:extLst>
            <a:ext uri="{FF2B5EF4-FFF2-40B4-BE49-F238E27FC236}">
              <a16:creationId xmlns:a16="http://schemas.microsoft.com/office/drawing/2014/main" id="{00000000-0008-0000-0000-000004000000}"/>
            </a:ext>
          </a:extLst>
        </xdr:cNvPr>
        <xdr:cNvSpPr/>
      </xdr:nvSpPr>
      <xdr:spPr>
        <a:xfrm>
          <a:off x="3731559" y="1807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92</xdr:row>
      <xdr:rowOff>44823</xdr:rowOff>
    </xdr:from>
    <xdr:to>
      <xdr:col>5</xdr:col>
      <xdr:colOff>649941</xdr:colOff>
      <xdr:row>93</xdr:row>
      <xdr:rowOff>224118</xdr:rowOff>
    </xdr:to>
    <xdr:sp macro="" textlink="">
      <xdr:nvSpPr>
        <xdr:cNvPr id="5" name="右矢印 10">
          <a:extLst>
            <a:ext uri="{FF2B5EF4-FFF2-40B4-BE49-F238E27FC236}">
              <a16:creationId xmlns:a16="http://schemas.microsoft.com/office/drawing/2014/main" id="{00000000-0008-0000-0000-000005000000}"/>
            </a:ext>
          </a:extLst>
        </xdr:cNvPr>
        <xdr:cNvSpPr/>
      </xdr:nvSpPr>
      <xdr:spPr>
        <a:xfrm>
          <a:off x="3731559" y="2341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161</xdr:row>
      <xdr:rowOff>44823</xdr:rowOff>
    </xdr:from>
    <xdr:to>
      <xdr:col>5</xdr:col>
      <xdr:colOff>649941</xdr:colOff>
      <xdr:row>162</xdr:row>
      <xdr:rowOff>224118</xdr:rowOff>
    </xdr:to>
    <xdr:sp macro="" textlink="">
      <xdr:nvSpPr>
        <xdr:cNvPr id="6" name="右矢印 11">
          <a:extLst>
            <a:ext uri="{FF2B5EF4-FFF2-40B4-BE49-F238E27FC236}">
              <a16:creationId xmlns:a16="http://schemas.microsoft.com/office/drawing/2014/main" id="{00000000-0008-0000-0000-000006000000}"/>
            </a:ext>
          </a:extLst>
        </xdr:cNvPr>
        <xdr:cNvSpPr/>
      </xdr:nvSpPr>
      <xdr:spPr>
        <a:xfrm>
          <a:off x="3731559" y="4093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313765</xdr:colOff>
      <xdr:row>120</xdr:row>
      <xdr:rowOff>56031</xdr:rowOff>
    </xdr:from>
    <xdr:to>
      <xdr:col>13</xdr:col>
      <xdr:colOff>649941</xdr:colOff>
      <xdr:row>122</xdr:row>
      <xdr:rowOff>149040</xdr:rowOff>
    </xdr:to>
    <xdr:sp macro="" textlink="">
      <xdr:nvSpPr>
        <xdr:cNvPr id="10" name="角丸四角形吹き出し 15">
          <a:extLst>
            <a:ext uri="{FF2B5EF4-FFF2-40B4-BE49-F238E27FC236}">
              <a16:creationId xmlns:a16="http://schemas.microsoft.com/office/drawing/2014/main" id="{00000000-0008-0000-0000-00000A000000}"/>
            </a:ext>
          </a:extLst>
        </xdr:cNvPr>
        <xdr:cNvSpPr>
          <a:spLocks noChangeArrowheads="1"/>
        </xdr:cNvSpPr>
      </xdr:nvSpPr>
      <xdr:spPr bwMode="auto">
        <a:xfrm>
          <a:off x="7552765" y="30536031"/>
          <a:ext cx="2431676" cy="60100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43</xdr:row>
      <xdr:rowOff>201610</xdr:rowOff>
    </xdr:from>
    <xdr:to>
      <xdr:col>5</xdr:col>
      <xdr:colOff>402168</xdr:colOff>
      <xdr:row>60</xdr:row>
      <xdr:rowOff>95250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9526" y="10463210"/>
          <a:ext cx="6564842" cy="3665540"/>
        </a:xfrm>
        <a:prstGeom prst="roundRect">
          <a:avLst>
            <a:gd name="adj" fmla="val 5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0</xdr:col>
      <xdr:colOff>112715</xdr:colOff>
      <xdr:row>48</xdr:row>
      <xdr:rowOff>136525</xdr:rowOff>
    </xdr:from>
    <xdr:to>
      <xdr:col>0</xdr:col>
      <xdr:colOff>360365</xdr:colOff>
      <xdr:row>49</xdr:row>
      <xdr:rowOff>127000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2715" y="11503025"/>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523875</xdr:colOff>
      <xdr:row>47</xdr:row>
      <xdr:rowOff>65087</xdr:rowOff>
    </xdr:from>
    <xdr:to>
      <xdr:col>4</xdr:col>
      <xdr:colOff>1111250</xdr:colOff>
      <xdr:row>50</xdr:row>
      <xdr:rowOff>142876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23875" y="11209337"/>
          <a:ext cx="5635625"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ア</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収入の部</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の予算額 </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の①日本財団助成金収入と③収入合計は、</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契約書に記載されている助成金額及び事業費総額と一致しているか。</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523875</xdr:colOff>
      <xdr:row>44</xdr:row>
      <xdr:rowOff>185737</xdr:rowOff>
    </xdr:from>
    <xdr:to>
      <xdr:col>1</xdr:col>
      <xdr:colOff>685800</xdr:colOff>
      <xdr:row>46</xdr:row>
      <xdr:rowOff>20637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23875" y="10663237"/>
          <a:ext cx="1895475"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セルフチェック項目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112716</xdr:colOff>
      <xdr:row>52</xdr:row>
      <xdr:rowOff>49213</xdr:rowOff>
    </xdr:from>
    <xdr:to>
      <xdr:col>0</xdr:col>
      <xdr:colOff>360366</xdr:colOff>
      <xdr:row>53</xdr:row>
      <xdr:rowOff>39688</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12716" y="123047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547687</xdr:colOff>
      <xdr:row>51</xdr:row>
      <xdr:rowOff>80962</xdr:rowOff>
    </xdr:from>
    <xdr:to>
      <xdr:col>4</xdr:col>
      <xdr:colOff>1111250</xdr:colOff>
      <xdr:row>54</xdr:row>
      <xdr:rowOff>158751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47687" y="12114212"/>
          <a:ext cx="5611813"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イ</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収入の部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③収入合計と</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支出の部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の日本財団承認済の予算額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(x)</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④支出合計</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が一致しているか。</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130179</xdr:colOff>
      <xdr:row>56</xdr:row>
      <xdr:rowOff>74613</xdr:rowOff>
    </xdr:from>
    <xdr:to>
      <xdr:col>0</xdr:col>
      <xdr:colOff>377829</xdr:colOff>
      <xdr:row>57</xdr:row>
      <xdr:rowOff>65088</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30179" y="132191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565150</xdr:colOff>
      <xdr:row>55</xdr:row>
      <xdr:rowOff>106362</xdr:rowOff>
    </xdr:from>
    <xdr:to>
      <xdr:col>4</xdr:col>
      <xdr:colOff>1111250</xdr:colOff>
      <xdr:row>58</xdr:row>
      <xdr:rowOff>184151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65150" y="13028612"/>
          <a:ext cx="5594350"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fontAlgn="auto" latinLnBrk="0" hangingPunct="1"/>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ウ</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一致確認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欄は全て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OK</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」であるか。</a:t>
          </a:r>
          <a:endParaRPr lang="ja-JP" altLang="ja-JP">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48</xdr:row>
          <xdr:rowOff>133350</xdr:rowOff>
        </xdr:from>
        <xdr:to>
          <xdr:col>0</xdr:col>
          <xdr:colOff>447675</xdr:colOff>
          <xdr:row>49</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52</xdr:row>
          <xdr:rowOff>9525</xdr:rowOff>
        </xdr:from>
        <xdr:to>
          <xdr:col>0</xdr:col>
          <xdr:colOff>428625</xdr:colOff>
          <xdr:row>53</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56</xdr:row>
          <xdr:rowOff>38100</xdr:rowOff>
        </xdr:from>
        <xdr:to>
          <xdr:col>0</xdr:col>
          <xdr:colOff>466725</xdr:colOff>
          <xdr:row>57</xdr:row>
          <xdr:rowOff>57150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9526</xdr:colOff>
      <xdr:row>43</xdr:row>
      <xdr:rowOff>201610</xdr:rowOff>
    </xdr:from>
    <xdr:to>
      <xdr:col>5</xdr:col>
      <xdr:colOff>402168</xdr:colOff>
      <xdr:row>60</xdr:row>
      <xdr:rowOff>95250</xdr:rowOff>
    </xdr:to>
    <xdr:sp macro="" textlink="">
      <xdr:nvSpPr>
        <xdr:cNvPr id="13" name="角丸四角形 1">
          <a:extLst>
            <a:ext uri="{FF2B5EF4-FFF2-40B4-BE49-F238E27FC236}">
              <a16:creationId xmlns:a16="http://schemas.microsoft.com/office/drawing/2014/main" id="{00000000-0008-0000-0100-00000D000000}"/>
            </a:ext>
          </a:extLst>
        </xdr:cNvPr>
        <xdr:cNvSpPr/>
      </xdr:nvSpPr>
      <xdr:spPr>
        <a:xfrm>
          <a:off x="9526" y="10460035"/>
          <a:ext cx="6574367" cy="3922715"/>
        </a:xfrm>
        <a:prstGeom prst="roundRect">
          <a:avLst>
            <a:gd name="adj" fmla="val 5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0</xdr:col>
      <xdr:colOff>112715</xdr:colOff>
      <xdr:row>48</xdr:row>
      <xdr:rowOff>136525</xdr:rowOff>
    </xdr:from>
    <xdr:to>
      <xdr:col>0</xdr:col>
      <xdr:colOff>360365</xdr:colOff>
      <xdr:row>49</xdr:row>
      <xdr:rowOff>127000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112715" y="11566525"/>
          <a:ext cx="247650" cy="2286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523875</xdr:colOff>
      <xdr:row>47</xdr:row>
      <xdr:rowOff>65087</xdr:rowOff>
    </xdr:from>
    <xdr:to>
      <xdr:col>4</xdr:col>
      <xdr:colOff>1111250</xdr:colOff>
      <xdr:row>50</xdr:row>
      <xdr:rowOff>142876</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523875" y="11256962"/>
          <a:ext cx="5645150" cy="7921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ア</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収入の部</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の予算額 </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の①日本財団助成金収入と③収入合計は、</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契約書に記載されている助成金額及び事業費総額と一致しているか。</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523875</xdr:colOff>
      <xdr:row>44</xdr:row>
      <xdr:rowOff>185737</xdr:rowOff>
    </xdr:from>
    <xdr:to>
      <xdr:col>1</xdr:col>
      <xdr:colOff>685800</xdr:colOff>
      <xdr:row>46</xdr:row>
      <xdr:rowOff>20637</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523875" y="10663237"/>
          <a:ext cx="1895475" cy="311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セルフチェック項目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112716</xdr:colOff>
      <xdr:row>52</xdr:row>
      <xdr:rowOff>49213</xdr:rowOff>
    </xdr:from>
    <xdr:to>
      <xdr:col>0</xdr:col>
      <xdr:colOff>360366</xdr:colOff>
      <xdr:row>53</xdr:row>
      <xdr:rowOff>39688</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112716" y="12431713"/>
          <a:ext cx="247650" cy="2286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547687</xdr:colOff>
      <xdr:row>51</xdr:row>
      <xdr:rowOff>80962</xdr:rowOff>
    </xdr:from>
    <xdr:to>
      <xdr:col>4</xdr:col>
      <xdr:colOff>1111250</xdr:colOff>
      <xdr:row>54</xdr:row>
      <xdr:rowOff>158751</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547687" y="12225337"/>
          <a:ext cx="5621338" cy="7921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イ</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収入の部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③収入合計と</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支出の部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の日本財団承認済の予算額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(x)</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④支出合計</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が一致しているか。</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130179</xdr:colOff>
      <xdr:row>56</xdr:row>
      <xdr:rowOff>74613</xdr:rowOff>
    </xdr:from>
    <xdr:to>
      <xdr:col>0</xdr:col>
      <xdr:colOff>377829</xdr:colOff>
      <xdr:row>57</xdr:row>
      <xdr:rowOff>65088</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30179" y="13409613"/>
          <a:ext cx="247650" cy="2286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565150</xdr:colOff>
      <xdr:row>55</xdr:row>
      <xdr:rowOff>106362</xdr:rowOff>
    </xdr:from>
    <xdr:to>
      <xdr:col>4</xdr:col>
      <xdr:colOff>1111250</xdr:colOff>
      <xdr:row>58</xdr:row>
      <xdr:rowOff>184151</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565150" y="13203237"/>
          <a:ext cx="5603875" cy="7921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fontAlgn="auto" latinLnBrk="0" hangingPunct="1"/>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ウ</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一致確認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欄は全て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OK</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」であるか。</a:t>
          </a:r>
          <a:endParaRPr lang="ja-JP" altLang="ja-JP">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48</xdr:row>
          <xdr:rowOff>133350</xdr:rowOff>
        </xdr:from>
        <xdr:to>
          <xdr:col>0</xdr:col>
          <xdr:colOff>447675</xdr:colOff>
          <xdr:row>49</xdr:row>
          <xdr:rowOff>152400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52</xdr:row>
          <xdr:rowOff>9525</xdr:rowOff>
        </xdr:from>
        <xdr:to>
          <xdr:col>0</xdr:col>
          <xdr:colOff>428625</xdr:colOff>
          <xdr:row>53</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56</xdr:row>
          <xdr:rowOff>38100</xdr:rowOff>
        </xdr:from>
        <xdr:to>
          <xdr:col>0</xdr:col>
          <xdr:colOff>466725</xdr:colOff>
          <xdr:row>57</xdr:row>
          <xdr:rowOff>57150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yamagata.uminohi.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180"/>
  <sheetViews>
    <sheetView showGridLines="0" tabSelected="1" view="pageBreakPreview" zoomScaleNormal="100" zoomScaleSheetLayoutView="100" workbookViewId="0">
      <selection activeCell="A41" sqref="A41:K43"/>
    </sheetView>
  </sheetViews>
  <sheetFormatPr defaultColWidth="9" defaultRowHeight="20.25" customHeight="1" x14ac:dyDescent="0.4"/>
  <cols>
    <col min="1" max="11" width="9.5" style="3" customWidth="1"/>
    <col min="12" max="16384" width="9" style="1"/>
  </cols>
  <sheetData>
    <row r="2" spans="1:11" ht="20.25" customHeight="1" x14ac:dyDescent="0.4">
      <c r="A2" s="2" t="s">
        <v>76</v>
      </c>
    </row>
    <row r="3" spans="1:11" ht="20.25" customHeight="1" x14ac:dyDescent="0.4">
      <c r="A3" s="3" t="s">
        <v>0</v>
      </c>
    </row>
    <row r="4" spans="1:11" ht="20.25" customHeight="1" x14ac:dyDescent="0.4">
      <c r="H4" s="3" t="s">
        <v>77</v>
      </c>
    </row>
    <row r="6" spans="1:11" ht="20.25" customHeight="1" x14ac:dyDescent="0.4">
      <c r="H6" s="3" t="s">
        <v>78</v>
      </c>
    </row>
    <row r="7" spans="1:11" ht="20.25" customHeight="1" x14ac:dyDescent="0.4">
      <c r="H7" s="3" t="s">
        <v>112</v>
      </c>
    </row>
    <row r="8" spans="1:11" ht="20.25" customHeight="1" x14ac:dyDescent="0.4">
      <c r="H8" s="3" t="s">
        <v>79</v>
      </c>
    </row>
    <row r="9" spans="1:11" ht="20.25" customHeight="1" x14ac:dyDescent="0.4">
      <c r="H9" s="3" t="s">
        <v>80</v>
      </c>
    </row>
    <row r="10" spans="1:11" ht="20.25" customHeight="1" x14ac:dyDescent="0.4">
      <c r="H10" s="3" t="s">
        <v>81</v>
      </c>
    </row>
    <row r="11" spans="1:11" ht="20.25" customHeight="1" x14ac:dyDescent="0.4">
      <c r="H11" s="3" t="s">
        <v>82</v>
      </c>
    </row>
    <row r="12" spans="1:11" ht="20.25" customHeight="1" thickBot="1" x14ac:dyDescent="0.45">
      <c r="A12" s="4"/>
      <c r="B12" s="4"/>
      <c r="C12" s="4"/>
      <c r="D12" s="4"/>
      <c r="E12" s="4"/>
      <c r="F12" s="4"/>
      <c r="G12" s="4"/>
      <c r="H12" s="4"/>
      <c r="I12" s="4"/>
      <c r="J12" s="4"/>
      <c r="K12" s="4"/>
    </row>
    <row r="13" spans="1:11" ht="20.25" customHeight="1" thickBot="1" x14ac:dyDescent="0.45">
      <c r="A13" s="74" t="s">
        <v>1</v>
      </c>
      <c r="B13" s="74"/>
      <c r="C13" s="72" t="s">
        <v>20</v>
      </c>
      <c r="D13" s="75" t="s">
        <v>83</v>
      </c>
      <c r="E13" s="76"/>
      <c r="F13" s="5"/>
      <c r="G13" s="77" t="s">
        <v>2</v>
      </c>
      <c r="H13" s="77"/>
      <c r="I13" s="77"/>
      <c r="J13" s="77"/>
      <c r="K13" s="77"/>
    </row>
    <row r="14" spans="1:11" ht="20.25" customHeight="1" thickBot="1" x14ac:dyDescent="0.45">
      <c r="A14" s="78" t="s">
        <v>3</v>
      </c>
      <c r="B14" s="78"/>
      <c r="C14" s="72" t="s">
        <v>20</v>
      </c>
      <c r="D14" s="75" t="s">
        <v>75</v>
      </c>
      <c r="E14" s="76"/>
      <c r="F14" s="5"/>
      <c r="G14" s="79" t="s">
        <v>4</v>
      </c>
      <c r="H14" s="79"/>
      <c r="I14" s="79"/>
      <c r="J14" s="79"/>
      <c r="K14" s="79"/>
    </row>
    <row r="15" spans="1:11" ht="20.25" customHeight="1" thickBot="1" x14ac:dyDescent="0.45">
      <c r="A15" s="78" t="s">
        <v>5</v>
      </c>
      <c r="B15" s="78"/>
      <c r="C15" s="72" t="s">
        <v>20</v>
      </c>
      <c r="D15" s="75" t="s">
        <v>83</v>
      </c>
      <c r="E15" s="76"/>
      <c r="F15" s="5"/>
      <c r="G15" s="86" t="s">
        <v>6</v>
      </c>
      <c r="H15" s="86"/>
      <c r="I15" s="86"/>
      <c r="J15" s="86"/>
      <c r="K15" s="86"/>
    </row>
    <row r="16" spans="1:11" ht="20.25" customHeight="1" thickBot="1" x14ac:dyDescent="0.45">
      <c r="A16" s="78" t="s">
        <v>7</v>
      </c>
      <c r="B16" s="78"/>
      <c r="C16" s="72" t="s">
        <v>20</v>
      </c>
      <c r="D16" s="75" t="s">
        <v>75</v>
      </c>
      <c r="E16" s="76"/>
      <c r="F16" s="5"/>
      <c r="G16" s="87" t="s">
        <v>8</v>
      </c>
      <c r="H16" s="87"/>
      <c r="I16" s="87"/>
      <c r="J16" s="87"/>
      <c r="K16" s="87"/>
    </row>
    <row r="18" spans="1:11" ht="20.25" customHeight="1" x14ac:dyDescent="0.4">
      <c r="A18" s="3" t="s">
        <v>9</v>
      </c>
    </row>
    <row r="19" spans="1:11" ht="20.25" customHeight="1" x14ac:dyDescent="0.4">
      <c r="A19" s="88" t="s">
        <v>84</v>
      </c>
      <c r="B19" s="89"/>
      <c r="C19" s="89"/>
      <c r="D19" s="89"/>
      <c r="E19" s="89"/>
      <c r="F19" s="89"/>
      <c r="G19" s="89"/>
      <c r="H19" s="89"/>
      <c r="I19" s="89"/>
      <c r="J19" s="89"/>
      <c r="K19" s="90"/>
    </row>
    <row r="20" spans="1:11" ht="20.25" customHeight="1" x14ac:dyDescent="0.4">
      <c r="A20" s="91"/>
      <c r="B20" s="92"/>
      <c r="C20" s="92"/>
      <c r="D20" s="92"/>
      <c r="E20" s="92"/>
      <c r="F20" s="92"/>
      <c r="G20" s="92"/>
      <c r="H20" s="92"/>
      <c r="I20" s="92"/>
      <c r="J20" s="92"/>
      <c r="K20" s="93"/>
    </row>
    <row r="21" spans="1:11" ht="20.25" customHeight="1" x14ac:dyDescent="0.4">
      <c r="A21" s="91"/>
      <c r="B21" s="92"/>
      <c r="C21" s="92"/>
      <c r="D21" s="92"/>
      <c r="E21" s="92"/>
      <c r="F21" s="92"/>
      <c r="G21" s="92"/>
      <c r="H21" s="92"/>
      <c r="I21" s="92"/>
      <c r="J21" s="92"/>
      <c r="K21" s="93"/>
    </row>
    <row r="22" spans="1:11" ht="20.25" customHeight="1" x14ac:dyDescent="0.4">
      <c r="A22" s="94"/>
      <c r="B22" s="95"/>
      <c r="C22" s="95"/>
      <c r="D22" s="95"/>
      <c r="E22" s="95"/>
      <c r="F22" s="95"/>
      <c r="G22" s="95"/>
      <c r="H22" s="95"/>
      <c r="I22" s="95"/>
      <c r="J22" s="95"/>
      <c r="K22" s="96"/>
    </row>
    <row r="23" spans="1:11" ht="20.25" customHeight="1" x14ac:dyDescent="0.4">
      <c r="A23" s="3" t="s">
        <v>31</v>
      </c>
    </row>
    <row r="24" spans="1:11" ht="20.25" customHeight="1" x14ac:dyDescent="0.4">
      <c r="A24" s="3" t="s">
        <v>14</v>
      </c>
      <c r="G24" s="3" t="s">
        <v>15</v>
      </c>
    </row>
    <row r="25" spans="1:11" ht="20.25" customHeight="1" x14ac:dyDescent="0.4">
      <c r="A25" s="80" t="s">
        <v>98</v>
      </c>
      <c r="B25" s="81"/>
      <c r="C25" s="81"/>
      <c r="D25" s="81"/>
      <c r="E25" s="82"/>
      <c r="G25" s="80" t="s">
        <v>100</v>
      </c>
      <c r="H25" s="100"/>
      <c r="I25" s="100"/>
      <c r="J25" s="100"/>
      <c r="K25" s="101"/>
    </row>
    <row r="26" spans="1:11" ht="20.25" customHeight="1" x14ac:dyDescent="0.4">
      <c r="A26" s="97"/>
      <c r="B26" s="98"/>
      <c r="C26" s="98"/>
      <c r="D26" s="98"/>
      <c r="E26" s="99"/>
      <c r="G26" s="102"/>
      <c r="H26" s="103"/>
      <c r="I26" s="103"/>
      <c r="J26" s="103"/>
      <c r="K26" s="104"/>
    </row>
    <row r="27" spans="1:11" ht="20.25" customHeight="1" x14ac:dyDescent="0.4">
      <c r="A27" s="97"/>
      <c r="B27" s="98"/>
      <c r="C27" s="98"/>
      <c r="D27" s="98"/>
      <c r="E27" s="99"/>
      <c r="G27" s="102"/>
      <c r="H27" s="103"/>
      <c r="I27" s="103"/>
      <c r="J27" s="103"/>
      <c r="K27" s="104"/>
    </row>
    <row r="28" spans="1:11" ht="20.25" customHeight="1" x14ac:dyDescent="0.4">
      <c r="A28" s="97"/>
      <c r="B28" s="98"/>
      <c r="C28" s="98"/>
      <c r="D28" s="98"/>
      <c r="E28" s="99"/>
      <c r="F28" s="108"/>
      <c r="G28" s="102"/>
      <c r="H28" s="103"/>
      <c r="I28" s="103"/>
      <c r="J28" s="103"/>
      <c r="K28" s="104"/>
    </row>
    <row r="29" spans="1:11" ht="20.25" customHeight="1" x14ac:dyDescent="0.4">
      <c r="A29" s="97"/>
      <c r="B29" s="98"/>
      <c r="C29" s="98"/>
      <c r="D29" s="98"/>
      <c r="E29" s="99"/>
      <c r="F29" s="108"/>
      <c r="G29" s="102"/>
      <c r="H29" s="103"/>
      <c r="I29" s="103"/>
      <c r="J29" s="103"/>
      <c r="K29" s="104"/>
    </row>
    <row r="30" spans="1:11" ht="20.25" customHeight="1" x14ac:dyDescent="0.4">
      <c r="A30" s="97"/>
      <c r="B30" s="98"/>
      <c r="C30" s="98"/>
      <c r="D30" s="98"/>
      <c r="E30" s="99"/>
      <c r="G30" s="102"/>
      <c r="H30" s="103"/>
      <c r="I30" s="103"/>
      <c r="J30" s="103"/>
      <c r="K30" s="104"/>
    </row>
    <row r="31" spans="1:11" ht="20.25" customHeight="1" x14ac:dyDescent="0.4">
      <c r="A31" s="97"/>
      <c r="B31" s="98"/>
      <c r="C31" s="98"/>
      <c r="D31" s="98"/>
      <c r="E31" s="99"/>
      <c r="G31" s="102"/>
      <c r="H31" s="103"/>
      <c r="I31" s="103"/>
      <c r="J31" s="103"/>
      <c r="K31" s="104"/>
    </row>
    <row r="32" spans="1:11" ht="20.25" customHeight="1" x14ac:dyDescent="0.4">
      <c r="A32" s="97"/>
      <c r="B32" s="98"/>
      <c r="C32" s="98"/>
      <c r="D32" s="98"/>
      <c r="E32" s="99"/>
      <c r="G32" s="102"/>
      <c r="H32" s="103"/>
      <c r="I32" s="103"/>
      <c r="J32" s="103"/>
      <c r="K32" s="104"/>
    </row>
    <row r="33" spans="1:11" ht="20.25" customHeight="1" x14ac:dyDescent="0.4">
      <c r="A33" s="83"/>
      <c r="B33" s="84"/>
      <c r="C33" s="84"/>
      <c r="D33" s="84"/>
      <c r="E33" s="85"/>
      <c r="G33" s="105"/>
      <c r="H33" s="106"/>
      <c r="I33" s="106"/>
      <c r="J33" s="106"/>
      <c r="K33" s="107"/>
    </row>
    <row r="34" spans="1:11" ht="20.25" customHeight="1" x14ac:dyDescent="0.4">
      <c r="A34" s="3" t="s">
        <v>12</v>
      </c>
    </row>
    <row r="35" spans="1:11" ht="20.25" customHeight="1" x14ac:dyDescent="0.4">
      <c r="A35" s="109" t="s">
        <v>114</v>
      </c>
      <c r="B35" s="110"/>
      <c r="C35" s="110"/>
      <c r="D35" s="110"/>
      <c r="E35" s="110"/>
      <c r="F35" s="110"/>
      <c r="G35" s="110"/>
      <c r="H35" s="110"/>
      <c r="I35" s="110"/>
      <c r="J35" s="110"/>
      <c r="K35" s="111"/>
    </row>
    <row r="36" spans="1:11" ht="45" customHeight="1" x14ac:dyDescent="0.4">
      <c r="A36" s="112"/>
      <c r="B36" s="113"/>
      <c r="C36" s="113"/>
      <c r="D36" s="113"/>
      <c r="E36" s="113"/>
      <c r="F36" s="113"/>
      <c r="G36" s="113"/>
      <c r="H36" s="113"/>
      <c r="I36" s="113"/>
      <c r="J36" s="113"/>
      <c r="K36" s="114"/>
    </row>
    <row r="37" spans="1:11" ht="20.25" customHeight="1" x14ac:dyDescent="0.4">
      <c r="A37" s="3" t="s">
        <v>13</v>
      </c>
    </row>
    <row r="38" spans="1:11" ht="20.25" customHeight="1" x14ac:dyDescent="0.4">
      <c r="A38" s="80" t="s">
        <v>107</v>
      </c>
      <c r="B38" s="81"/>
      <c r="C38" s="81"/>
      <c r="D38" s="81"/>
      <c r="E38" s="81"/>
      <c r="F38" s="81"/>
      <c r="G38" s="81"/>
      <c r="H38" s="81"/>
      <c r="I38" s="81"/>
      <c r="J38" s="81"/>
      <c r="K38" s="82"/>
    </row>
    <row r="39" spans="1:11" ht="20.25" customHeight="1" x14ac:dyDescent="0.4">
      <c r="A39" s="83"/>
      <c r="B39" s="84"/>
      <c r="C39" s="84"/>
      <c r="D39" s="84"/>
      <c r="E39" s="84"/>
      <c r="F39" s="84"/>
      <c r="G39" s="84"/>
      <c r="H39" s="84"/>
      <c r="I39" s="84"/>
      <c r="J39" s="84"/>
      <c r="K39" s="85"/>
    </row>
    <row r="40" spans="1:11" ht="20.25" customHeight="1" x14ac:dyDescent="0.4">
      <c r="A40" s="3" t="s">
        <v>24</v>
      </c>
    </row>
    <row r="41" spans="1:11" ht="20.25" customHeight="1" x14ac:dyDescent="0.4">
      <c r="A41" s="109" t="s">
        <v>110</v>
      </c>
      <c r="B41" s="115"/>
      <c r="C41" s="115"/>
      <c r="D41" s="115"/>
      <c r="E41" s="115"/>
      <c r="F41" s="115"/>
      <c r="G41" s="115"/>
      <c r="H41" s="115"/>
      <c r="I41" s="115"/>
      <c r="J41" s="115"/>
      <c r="K41" s="116"/>
    </row>
    <row r="42" spans="1:11" ht="20.25" customHeight="1" x14ac:dyDescent="0.4">
      <c r="A42" s="117"/>
      <c r="B42" s="118"/>
      <c r="C42" s="118"/>
      <c r="D42" s="118"/>
      <c r="E42" s="118"/>
      <c r="F42" s="118"/>
      <c r="G42" s="118"/>
      <c r="H42" s="118"/>
      <c r="I42" s="118"/>
      <c r="J42" s="118"/>
      <c r="K42" s="119"/>
    </row>
    <row r="43" spans="1:11" ht="20.25" customHeight="1" x14ac:dyDescent="0.4">
      <c r="A43" s="120"/>
      <c r="B43" s="121"/>
      <c r="C43" s="121"/>
      <c r="D43" s="121"/>
      <c r="E43" s="121"/>
      <c r="F43" s="121"/>
      <c r="G43" s="121"/>
      <c r="H43" s="121"/>
      <c r="I43" s="121"/>
      <c r="J43" s="121"/>
      <c r="K43" s="122"/>
    </row>
    <row r="45" spans="1:11" ht="20.25" customHeight="1" x14ac:dyDescent="0.4">
      <c r="A45" s="3" t="s">
        <v>32</v>
      </c>
    </row>
    <row r="46" spans="1:11" ht="20.25" customHeight="1" x14ac:dyDescent="0.4">
      <c r="A46" s="3" t="s">
        <v>10</v>
      </c>
      <c r="G46" s="3" t="s">
        <v>11</v>
      </c>
    </row>
    <row r="47" spans="1:11" ht="20.25" customHeight="1" x14ac:dyDescent="0.4">
      <c r="A47" s="80" t="s">
        <v>99</v>
      </c>
      <c r="B47" s="81"/>
      <c r="C47" s="81"/>
      <c r="D47" s="81"/>
      <c r="E47" s="82"/>
      <c r="G47" s="80" t="s">
        <v>113</v>
      </c>
      <c r="H47" s="100"/>
      <c r="I47" s="100"/>
      <c r="J47" s="100"/>
      <c r="K47" s="101"/>
    </row>
    <row r="48" spans="1:11" ht="20.25" customHeight="1" x14ac:dyDescent="0.4">
      <c r="A48" s="97"/>
      <c r="B48" s="98"/>
      <c r="C48" s="98"/>
      <c r="D48" s="98"/>
      <c r="E48" s="99"/>
      <c r="G48" s="102"/>
      <c r="H48" s="103"/>
      <c r="I48" s="103"/>
      <c r="J48" s="103"/>
      <c r="K48" s="104"/>
    </row>
    <row r="49" spans="1:11" ht="20.25" customHeight="1" x14ac:dyDescent="0.4">
      <c r="A49" s="97"/>
      <c r="B49" s="98"/>
      <c r="C49" s="98"/>
      <c r="D49" s="98"/>
      <c r="E49" s="99"/>
      <c r="G49" s="102"/>
      <c r="H49" s="103"/>
      <c r="I49" s="103"/>
      <c r="J49" s="103"/>
      <c r="K49" s="104"/>
    </row>
    <row r="50" spans="1:11" ht="20.25" customHeight="1" x14ac:dyDescent="0.4">
      <c r="A50" s="97"/>
      <c r="B50" s="98"/>
      <c r="C50" s="98"/>
      <c r="D50" s="98"/>
      <c r="E50" s="99"/>
      <c r="F50" s="108"/>
      <c r="G50" s="102"/>
      <c r="H50" s="103"/>
      <c r="I50" s="103"/>
      <c r="J50" s="103"/>
      <c r="K50" s="104"/>
    </row>
    <row r="51" spans="1:11" ht="20.25" customHeight="1" x14ac:dyDescent="0.4">
      <c r="A51" s="97"/>
      <c r="B51" s="98"/>
      <c r="C51" s="98"/>
      <c r="D51" s="98"/>
      <c r="E51" s="99"/>
      <c r="F51" s="108"/>
      <c r="G51" s="102"/>
      <c r="H51" s="103"/>
      <c r="I51" s="103"/>
      <c r="J51" s="103"/>
      <c r="K51" s="104"/>
    </row>
    <row r="52" spans="1:11" ht="20.25" customHeight="1" x14ac:dyDescent="0.4">
      <c r="A52" s="97"/>
      <c r="B52" s="98"/>
      <c r="C52" s="98"/>
      <c r="D52" s="98"/>
      <c r="E52" s="99"/>
      <c r="G52" s="102"/>
      <c r="H52" s="103"/>
      <c r="I52" s="103"/>
      <c r="J52" s="103"/>
      <c r="K52" s="104"/>
    </row>
    <row r="53" spans="1:11" ht="20.25" customHeight="1" x14ac:dyDescent="0.4">
      <c r="A53" s="97"/>
      <c r="B53" s="98"/>
      <c r="C53" s="98"/>
      <c r="D53" s="98"/>
      <c r="E53" s="99"/>
      <c r="G53" s="102"/>
      <c r="H53" s="103"/>
      <c r="I53" s="103"/>
      <c r="J53" s="103"/>
      <c r="K53" s="104"/>
    </row>
    <row r="54" spans="1:11" ht="20.25" customHeight="1" x14ac:dyDescent="0.4">
      <c r="A54" s="97"/>
      <c r="B54" s="98"/>
      <c r="C54" s="98"/>
      <c r="D54" s="98"/>
      <c r="E54" s="99"/>
      <c r="G54" s="102"/>
      <c r="H54" s="103"/>
      <c r="I54" s="103"/>
      <c r="J54" s="103"/>
      <c r="K54" s="104"/>
    </row>
    <row r="55" spans="1:11" ht="293.25" customHeight="1" x14ac:dyDescent="0.4">
      <c r="A55" s="83"/>
      <c r="B55" s="84"/>
      <c r="C55" s="84"/>
      <c r="D55" s="84"/>
      <c r="E55" s="85"/>
      <c r="G55" s="105"/>
      <c r="H55" s="106"/>
      <c r="I55" s="106"/>
      <c r="J55" s="106"/>
      <c r="K55" s="107"/>
    </row>
    <row r="56" spans="1:11" ht="20.25" customHeight="1" x14ac:dyDescent="0.4">
      <c r="A56" s="3" t="s">
        <v>12</v>
      </c>
    </row>
    <row r="57" spans="1:11" ht="20.25" customHeight="1" x14ac:dyDescent="0.4">
      <c r="A57" s="123" t="s">
        <v>101</v>
      </c>
      <c r="B57" s="81"/>
      <c r="C57" s="81"/>
      <c r="D57" s="81"/>
      <c r="E57" s="81"/>
      <c r="F57" s="81"/>
      <c r="G57" s="81"/>
      <c r="H57" s="81"/>
      <c r="I57" s="81"/>
      <c r="J57" s="81"/>
      <c r="K57" s="82"/>
    </row>
    <row r="58" spans="1:11" ht="20.25" customHeight="1" x14ac:dyDescent="0.4">
      <c r="A58" s="83"/>
      <c r="B58" s="84"/>
      <c r="C58" s="84"/>
      <c r="D58" s="84"/>
      <c r="E58" s="84"/>
      <c r="F58" s="84"/>
      <c r="G58" s="84"/>
      <c r="H58" s="84"/>
      <c r="I58" s="84"/>
      <c r="J58" s="84"/>
      <c r="K58" s="85"/>
    </row>
    <row r="59" spans="1:11" ht="20.25" customHeight="1" x14ac:dyDescent="0.4">
      <c r="A59" s="3" t="s">
        <v>13</v>
      </c>
    </row>
    <row r="60" spans="1:11" ht="20.25" customHeight="1" x14ac:dyDescent="0.4">
      <c r="A60" s="123" t="s">
        <v>107</v>
      </c>
      <c r="B60" s="81"/>
      <c r="C60" s="81"/>
      <c r="D60" s="81"/>
      <c r="E60" s="81"/>
      <c r="F60" s="81"/>
      <c r="G60" s="81"/>
      <c r="H60" s="81"/>
      <c r="I60" s="81"/>
      <c r="J60" s="81"/>
      <c r="K60" s="82"/>
    </row>
    <row r="61" spans="1:11" ht="20.25" customHeight="1" x14ac:dyDescent="0.4">
      <c r="A61" s="83"/>
      <c r="B61" s="84"/>
      <c r="C61" s="84"/>
      <c r="D61" s="84"/>
      <c r="E61" s="84"/>
      <c r="F61" s="84"/>
      <c r="G61" s="84"/>
      <c r="H61" s="84"/>
      <c r="I61" s="84"/>
      <c r="J61" s="84"/>
      <c r="K61" s="85"/>
    </row>
    <row r="62" spans="1:11" ht="20.25" customHeight="1" x14ac:dyDescent="0.4">
      <c r="A62" s="3" t="s">
        <v>24</v>
      </c>
    </row>
    <row r="63" spans="1:11" ht="20.25" customHeight="1" x14ac:dyDescent="0.4">
      <c r="A63" s="109" t="s">
        <v>110</v>
      </c>
      <c r="B63" s="115"/>
      <c r="C63" s="115"/>
      <c r="D63" s="115"/>
      <c r="E63" s="115"/>
      <c r="F63" s="115"/>
      <c r="G63" s="115"/>
      <c r="H63" s="115"/>
      <c r="I63" s="115"/>
      <c r="J63" s="115"/>
      <c r="K63" s="116"/>
    </row>
    <row r="64" spans="1:11" ht="20.25" customHeight="1" x14ac:dyDescent="0.4">
      <c r="A64" s="117"/>
      <c r="B64" s="118"/>
      <c r="C64" s="118"/>
      <c r="D64" s="118"/>
      <c r="E64" s="118"/>
      <c r="F64" s="118"/>
      <c r="G64" s="118"/>
      <c r="H64" s="118"/>
      <c r="I64" s="118"/>
      <c r="J64" s="118"/>
      <c r="K64" s="119"/>
    </row>
    <row r="65" spans="1:11" ht="20.25" customHeight="1" x14ac:dyDescent="0.4">
      <c r="A65" s="120"/>
      <c r="B65" s="121"/>
      <c r="C65" s="121"/>
      <c r="D65" s="121"/>
      <c r="E65" s="121"/>
      <c r="F65" s="121"/>
      <c r="G65" s="121"/>
      <c r="H65" s="121"/>
      <c r="I65" s="121"/>
      <c r="J65" s="121"/>
      <c r="K65" s="122"/>
    </row>
    <row r="66" spans="1:11" ht="20.25" customHeight="1" x14ac:dyDescent="0.4">
      <c r="A66" s="6"/>
      <c r="B66" s="6"/>
      <c r="C66" s="6"/>
      <c r="D66" s="6"/>
      <c r="E66" s="6"/>
      <c r="F66" s="6"/>
      <c r="G66" s="6"/>
      <c r="H66" s="6"/>
      <c r="I66" s="6"/>
      <c r="J66" s="6"/>
      <c r="K66" s="6"/>
    </row>
    <row r="67" spans="1:11" ht="20.25" customHeight="1" x14ac:dyDescent="0.4">
      <c r="A67" s="3" t="s">
        <v>33</v>
      </c>
    </row>
    <row r="68" spans="1:11" ht="19.5" customHeight="1" x14ac:dyDescent="0.4">
      <c r="A68" s="3" t="s">
        <v>10</v>
      </c>
      <c r="G68" s="3" t="s">
        <v>11</v>
      </c>
    </row>
    <row r="69" spans="1:11" ht="20.25" customHeight="1" x14ac:dyDescent="0.4">
      <c r="A69" s="80" t="s">
        <v>102</v>
      </c>
      <c r="B69" s="81"/>
      <c r="C69" s="81"/>
      <c r="D69" s="81"/>
      <c r="E69" s="82"/>
      <c r="G69" s="80" t="s">
        <v>105</v>
      </c>
      <c r="H69" s="100"/>
      <c r="I69" s="100"/>
      <c r="J69" s="100"/>
      <c r="K69" s="101"/>
    </row>
    <row r="70" spans="1:11" ht="20.25" customHeight="1" x14ac:dyDescent="0.4">
      <c r="A70" s="97"/>
      <c r="B70" s="98"/>
      <c r="C70" s="98"/>
      <c r="D70" s="98"/>
      <c r="E70" s="99"/>
      <c r="G70" s="102"/>
      <c r="H70" s="103"/>
      <c r="I70" s="103"/>
      <c r="J70" s="103"/>
      <c r="K70" s="104"/>
    </row>
    <row r="71" spans="1:11" ht="20.25" customHeight="1" x14ac:dyDescent="0.4">
      <c r="A71" s="97"/>
      <c r="B71" s="98"/>
      <c r="C71" s="98"/>
      <c r="D71" s="98"/>
      <c r="E71" s="99"/>
      <c r="G71" s="102"/>
      <c r="H71" s="103"/>
      <c r="I71" s="103"/>
      <c r="J71" s="103"/>
      <c r="K71" s="104"/>
    </row>
    <row r="72" spans="1:11" ht="20.25" customHeight="1" x14ac:dyDescent="0.4">
      <c r="A72" s="97"/>
      <c r="B72" s="98"/>
      <c r="C72" s="98"/>
      <c r="D72" s="98"/>
      <c r="E72" s="99"/>
      <c r="F72" s="108"/>
      <c r="G72" s="102"/>
      <c r="H72" s="103"/>
      <c r="I72" s="103"/>
      <c r="J72" s="103"/>
      <c r="K72" s="104"/>
    </row>
    <row r="73" spans="1:11" ht="20.25" customHeight="1" x14ac:dyDescent="0.4">
      <c r="A73" s="97"/>
      <c r="B73" s="98"/>
      <c r="C73" s="98"/>
      <c r="D73" s="98"/>
      <c r="E73" s="99"/>
      <c r="F73" s="108"/>
      <c r="G73" s="102"/>
      <c r="H73" s="103"/>
      <c r="I73" s="103"/>
      <c r="J73" s="103"/>
      <c r="K73" s="104"/>
    </row>
    <row r="74" spans="1:11" ht="20.25" customHeight="1" x14ac:dyDescent="0.4">
      <c r="A74" s="97"/>
      <c r="B74" s="98"/>
      <c r="C74" s="98"/>
      <c r="D74" s="98"/>
      <c r="E74" s="99"/>
      <c r="G74" s="102"/>
      <c r="H74" s="103"/>
      <c r="I74" s="103"/>
      <c r="J74" s="103"/>
      <c r="K74" s="104"/>
    </row>
    <row r="75" spans="1:11" ht="20.25" customHeight="1" x14ac:dyDescent="0.4">
      <c r="A75" s="97"/>
      <c r="B75" s="98"/>
      <c r="C75" s="98"/>
      <c r="D75" s="98"/>
      <c r="E75" s="99"/>
      <c r="G75" s="102"/>
      <c r="H75" s="103"/>
      <c r="I75" s="103"/>
      <c r="J75" s="103"/>
      <c r="K75" s="104"/>
    </row>
    <row r="76" spans="1:11" ht="20.25" customHeight="1" x14ac:dyDescent="0.4">
      <c r="A76" s="97"/>
      <c r="B76" s="98"/>
      <c r="C76" s="98"/>
      <c r="D76" s="98"/>
      <c r="E76" s="99"/>
      <c r="G76" s="102"/>
      <c r="H76" s="103"/>
      <c r="I76" s="103"/>
      <c r="J76" s="103"/>
      <c r="K76" s="104"/>
    </row>
    <row r="77" spans="1:11" ht="20.25" customHeight="1" x14ac:dyDescent="0.4">
      <c r="A77" s="83"/>
      <c r="B77" s="84"/>
      <c r="C77" s="84"/>
      <c r="D77" s="84"/>
      <c r="E77" s="85"/>
      <c r="G77" s="105"/>
      <c r="H77" s="106"/>
      <c r="I77" s="106"/>
      <c r="J77" s="106"/>
      <c r="K77" s="107"/>
    </row>
    <row r="78" spans="1:11" ht="20.25" customHeight="1" x14ac:dyDescent="0.4">
      <c r="A78" s="3" t="s">
        <v>12</v>
      </c>
    </row>
    <row r="79" spans="1:11" ht="20.25" customHeight="1" x14ac:dyDescent="0.4">
      <c r="A79" s="124" t="s">
        <v>103</v>
      </c>
      <c r="B79" s="125"/>
      <c r="C79" s="125"/>
      <c r="D79" s="125"/>
      <c r="E79" s="125"/>
      <c r="F79" s="125"/>
      <c r="G79" s="125"/>
      <c r="H79" s="125"/>
      <c r="I79" s="125"/>
      <c r="J79" s="125"/>
      <c r="K79" s="126"/>
    </row>
    <row r="80" spans="1:11" ht="20.25" customHeight="1" x14ac:dyDescent="0.4">
      <c r="A80" s="127"/>
      <c r="B80" s="128"/>
      <c r="C80" s="128"/>
      <c r="D80" s="128"/>
      <c r="E80" s="128"/>
      <c r="F80" s="128"/>
      <c r="G80" s="128"/>
      <c r="H80" s="128"/>
      <c r="I80" s="128"/>
      <c r="J80" s="128"/>
      <c r="K80" s="129"/>
    </row>
    <row r="81" spans="1:11" ht="20.25" customHeight="1" x14ac:dyDescent="0.4">
      <c r="A81" s="3" t="s">
        <v>13</v>
      </c>
    </row>
    <row r="82" spans="1:11" ht="20.25" customHeight="1" x14ac:dyDescent="0.4">
      <c r="A82" s="80" t="s">
        <v>107</v>
      </c>
      <c r="B82" s="81"/>
      <c r="C82" s="81"/>
      <c r="D82" s="81"/>
      <c r="E82" s="81"/>
      <c r="F82" s="81"/>
      <c r="G82" s="81"/>
      <c r="H82" s="81"/>
      <c r="I82" s="81"/>
      <c r="J82" s="81"/>
      <c r="K82" s="82"/>
    </row>
    <row r="83" spans="1:11" ht="20.25" customHeight="1" x14ac:dyDescent="0.4">
      <c r="A83" s="83"/>
      <c r="B83" s="84"/>
      <c r="C83" s="84"/>
      <c r="D83" s="84"/>
      <c r="E83" s="84"/>
      <c r="F83" s="84"/>
      <c r="G83" s="84"/>
      <c r="H83" s="84"/>
      <c r="I83" s="84"/>
      <c r="J83" s="84"/>
      <c r="K83" s="85"/>
    </row>
    <row r="84" spans="1:11" ht="20.25" customHeight="1" x14ac:dyDescent="0.4">
      <c r="A84" s="3" t="s">
        <v>24</v>
      </c>
    </row>
    <row r="85" spans="1:11" ht="20.25" customHeight="1" x14ac:dyDescent="0.4">
      <c r="A85" s="109" t="s">
        <v>110</v>
      </c>
      <c r="B85" s="115"/>
      <c r="C85" s="115"/>
      <c r="D85" s="115"/>
      <c r="E85" s="115"/>
      <c r="F85" s="115"/>
      <c r="G85" s="115"/>
      <c r="H85" s="115"/>
      <c r="I85" s="115"/>
      <c r="J85" s="115"/>
      <c r="K85" s="116"/>
    </row>
    <row r="86" spans="1:11" ht="20.25" customHeight="1" x14ac:dyDescent="0.4">
      <c r="A86" s="117"/>
      <c r="B86" s="118"/>
      <c r="C86" s="118"/>
      <c r="D86" s="118"/>
      <c r="E86" s="118"/>
      <c r="F86" s="118"/>
      <c r="G86" s="118"/>
      <c r="H86" s="118"/>
      <c r="I86" s="118"/>
      <c r="J86" s="118"/>
      <c r="K86" s="119"/>
    </row>
    <row r="87" spans="1:11" ht="20.25" customHeight="1" x14ac:dyDescent="0.4">
      <c r="A87" s="120"/>
      <c r="B87" s="121"/>
      <c r="C87" s="121"/>
      <c r="D87" s="121"/>
      <c r="E87" s="121"/>
      <c r="F87" s="121"/>
      <c r="G87" s="121"/>
      <c r="H87" s="121"/>
      <c r="I87" s="121"/>
      <c r="J87" s="121"/>
      <c r="K87" s="122"/>
    </row>
    <row r="88" spans="1:11" ht="20.25" customHeight="1" x14ac:dyDescent="0.4">
      <c r="A88" s="3" t="s">
        <v>34</v>
      </c>
    </row>
    <row r="89" spans="1:11" ht="20.25" customHeight="1" x14ac:dyDescent="0.4">
      <c r="A89" s="3" t="s">
        <v>10</v>
      </c>
      <c r="G89" s="3" t="s">
        <v>11</v>
      </c>
    </row>
    <row r="90" spans="1:11" ht="20.25" customHeight="1" x14ac:dyDescent="0.4">
      <c r="A90" s="80" t="s">
        <v>104</v>
      </c>
      <c r="B90" s="81"/>
      <c r="C90" s="81"/>
      <c r="D90" s="81"/>
      <c r="E90" s="82"/>
      <c r="G90" s="80" t="s">
        <v>106</v>
      </c>
      <c r="H90" s="100"/>
      <c r="I90" s="100"/>
      <c r="J90" s="100"/>
      <c r="K90" s="101"/>
    </row>
    <row r="91" spans="1:11" ht="20.25" customHeight="1" x14ac:dyDescent="0.4">
      <c r="A91" s="97"/>
      <c r="B91" s="98"/>
      <c r="C91" s="98"/>
      <c r="D91" s="98"/>
      <c r="E91" s="99"/>
      <c r="G91" s="102"/>
      <c r="H91" s="103"/>
      <c r="I91" s="103"/>
      <c r="J91" s="103"/>
      <c r="K91" s="104"/>
    </row>
    <row r="92" spans="1:11" ht="20.25" customHeight="1" x14ac:dyDescent="0.4">
      <c r="A92" s="97"/>
      <c r="B92" s="98"/>
      <c r="C92" s="98"/>
      <c r="D92" s="98"/>
      <c r="E92" s="99"/>
      <c r="G92" s="102"/>
      <c r="H92" s="103"/>
      <c r="I92" s="103"/>
      <c r="J92" s="103"/>
      <c r="K92" s="104"/>
    </row>
    <row r="93" spans="1:11" ht="20.25" customHeight="1" x14ac:dyDescent="0.4">
      <c r="A93" s="97"/>
      <c r="B93" s="98"/>
      <c r="C93" s="98"/>
      <c r="D93" s="98"/>
      <c r="E93" s="99"/>
      <c r="F93" s="108"/>
      <c r="G93" s="102"/>
      <c r="H93" s="103"/>
      <c r="I93" s="103"/>
      <c r="J93" s="103"/>
      <c r="K93" s="104"/>
    </row>
    <row r="94" spans="1:11" ht="20.25" customHeight="1" x14ac:dyDescent="0.4">
      <c r="A94" s="97"/>
      <c r="B94" s="98"/>
      <c r="C94" s="98"/>
      <c r="D94" s="98"/>
      <c r="E94" s="99"/>
      <c r="F94" s="108"/>
      <c r="G94" s="102"/>
      <c r="H94" s="103"/>
      <c r="I94" s="103"/>
      <c r="J94" s="103"/>
      <c r="K94" s="104"/>
    </row>
    <row r="95" spans="1:11" ht="20.25" customHeight="1" x14ac:dyDescent="0.4">
      <c r="A95" s="97"/>
      <c r="B95" s="98"/>
      <c r="C95" s="98"/>
      <c r="D95" s="98"/>
      <c r="E95" s="99"/>
      <c r="G95" s="102"/>
      <c r="H95" s="103"/>
      <c r="I95" s="103"/>
      <c r="J95" s="103"/>
      <c r="K95" s="104"/>
    </row>
    <row r="96" spans="1:11" ht="20.25" customHeight="1" x14ac:dyDescent="0.4">
      <c r="A96" s="97"/>
      <c r="B96" s="98"/>
      <c r="C96" s="98"/>
      <c r="D96" s="98"/>
      <c r="E96" s="99"/>
      <c r="G96" s="102"/>
      <c r="H96" s="103"/>
      <c r="I96" s="103"/>
      <c r="J96" s="103"/>
      <c r="K96" s="104"/>
    </row>
    <row r="97" spans="1:11" ht="20.25" customHeight="1" x14ac:dyDescent="0.4">
      <c r="A97" s="97"/>
      <c r="B97" s="98"/>
      <c r="C97" s="98"/>
      <c r="D97" s="98"/>
      <c r="E97" s="99"/>
      <c r="G97" s="102"/>
      <c r="H97" s="103"/>
      <c r="I97" s="103"/>
      <c r="J97" s="103"/>
      <c r="K97" s="104"/>
    </row>
    <row r="98" spans="1:11" ht="20.25" customHeight="1" x14ac:dyDescent="0.4">
      <c r="A98" s="83"/>
      <c r="B98" s="84"/>
      <c r="C98" s="84"/>
      <c r="D98" s="84"/>
      <c r="E98" s="85"/>
      <c r="G98" s="105"/>
      <c r="H98" s="106"/>
      <c r="I98" s="106"/>
      <c r="J98" s="106"/>
      <c r="K98" s="107"/>
    </row>
    <row r="99" spans="1:11" ht="20.25" customHeight="1" x14ac:dyDescent="0.4">
      <c r="A99" s="3" t="s">
        <v>12</v>
      </c>
    </row>
    <row r="100" spans="1:11" ht="20.25" customHeight="1" x14ac:dyDescent="0.4">
      <c r="A100" s="124" t="s">
        <v>108</v>
      </c>
      <c r="B100" s="125"/>
      <c r="C100" s="125"/>
      <c r="D100" s="125"/>
      <c r="E100" s="125"/>
      <c r="F100" s="125"/>
      <c r="G100" s="125"/>
      <c r="H100" s="125"/>
      <c r="I100" s="125"/>
      <c r="J100" s="125"/>
      <c r="K100" s="126"/>
    </row>
    <row r="101" spans="1:11" ht="20.25" customHeight="1" x14ac:dyDescent="0.4">
      <c r="A101" s="127"/>
      <c r="B101" s="128"/>
      <c r="C101" s="128"/>
      <c r="D101" s="128"/>
      <c r="E101" s="128"/>
      <c r="F101" s="128"/>
      <c r="G101" s="128"/>
      <c r="H101" s="128"/>
      <c r="I101" s="128"/>
      <c r="J101" s="128"/>
      <c r="K101" s="129"/>
    </row>
    <row r="102" spans="1:11" ht="20.25" customHeight="1" x14ac:dyDescent="0.4">
      <c r="A102" s="3" t="s">
        <v>13</v>
      </c>
    </row>
    <row r="103" spans="1:11" ht="20.25" customHeight="1" x14ac:dyDescent="0.4">
      <c r="A103" s="124" t="s">
        <v>107</v>
      </c>
      <c r="B103" s="125"/>
      <c r="C103" s="125"/>
      <c r="D103" s="125"/>
      <c r="E103" s="125"/>
      <c r="F103" s="125"/>
      <c r="G103" s="125"/>
      <c r="H103" s="125"/>
      <c r="I103" s="125"/>
      <c r="J103" s="125"/>
      <c r="K103" s="126"/>
    </row>
    <row r="104" spans="1:11" ht="20.25" customHeight="1" x14ac:dyDescent="0.4">
      <c r="A104" s="127"/>
      <c r="B104" s="128"/>
      <c r="C104" s="128"/>
      <c r="D104" s="128"/>
      <c r="E104" s="128"/>
      <c r="F104" s="128"/>
      <c r="G104" s="128"/>
      <c r="H104" s="128"/>
      <c r="I104" s="128"/>
      <c r="J104" s="128"/>
      <c r="K104" s="129"/>
    </row>
    <row r="105" spans="1:11" ht="20.25" customHeight="1" x14ac:dyDescent="0.4">
      <c r="A105" s="3" t="s">
        <v>24</v>
      </c>
    </row>
    <row r="106" spans="1:11" ht="20.25" customHeight="1" x14ac:dyDescent="0.4">
      <c r="A106" s="109" t="s">
        <v>110</v>
      </c>
      <c r="B106" s="115"/>
      <c r="C106" s="115"/>
      <c r="D106" s="115"/>
      <c r="E106" s="115"/>
      <c r="F106" s="115"/>
      <c r="G106" s="115"/>
      <c r="H106" s="115"/>
      <c r="I106" s="115"/>
      <c r="J106" s="115"/>
      <c r="K106" s="116"/>
    </row>
    <row r="107" spans="1:11" ht="20.25" customHeight="1" x14ac:dyDescent="0.4">
      <c r="A107" s="117"/>
      <c r="B107" s="118"/>
      <c r="C107" s="118"/>
      <c r="D107" s="118"/>
      <c r="E107" s="118"/>
      <c r="F107" s="118"/>
      <c r="G107" s="118"/>
      <c r="H107" s="118"/>
      <c r="I107" s="118"/>
      <c r="J107" s="118"/>
      <c r="K107" s="119"/>
    </row>
    <row r="108" spans="1:11" ht="20.25" customHeight="1" x14ac:dyDescent="0.4">
      <c r="A108" s="120"/>
      <c r="B108" s="121"/>
      <c r="C108" s="121"/>
      <c r="D108" s="121"/>
      <c r="E108" s="121"/>
      <c r="F108" s="121"/>
      <c r="G108" s="121"/>
      <c r="H108" s="121"/>
      <c r="I108" s="121"/>
      <c r="J108" s="121"/>
      <c r="K108" s="122"/>
    </row>
    <row r="110" spans="1:11" ht="20.25" customHeight="1" x14ac:dyDescent="0.4">
      <c r="A110" s="3" t="s">
        <v>21</v>
      </c>
    </row>
    <row r="112" spans="1:11" ht="20.25" customHeight="1" x14ac:dyDescent="0.4">
      <c r="A112" s="3" t="s">
        <v>16</v>
      </c>
    </row>
    <row r="113" spans="1:12" ht="20.25" customHeight="1" x14ac:dyDescent="0.4">
      <c r="A113" s="109" t="s">
        <v>85</v>
      </c>
      <c r="B113" s="81"/>
      <c r="C113" s="81"/>
      <c r="D113" s="81"/>
      <c r="E113" s="81"/>
      <c r="F113" s="81"/>
      <c r="G113" s="81"/>
      <c r="H113" s="81"/>
      <c r="I113" s="81"/>
      <c r="J113" s="81"/>
      <c r="K113" s="82"/>
    </row>
    <row r="114" spans="1:12" ht="20.25" customHeight="1" x14ac:dyDescent="0.4">
      <c r="A114" s="102"/>
      <c r="B114" s="98"/>
      <c r="C114" s="98"/>
      <c r="D114" s="98"/>
      <c r="E114" s="98"/>
      <c r="F114" s="98"/>
      <c r="G114" s="98"/>
      <c r="H114" s="98"/>
      <c r="I114" s="98"/>
      <c r="J114" s="98"/>
      <c r="K114" s="99"/>
    </row>
    <row r="115" spans="1:12" ht="20.25" customHeight="1" x14ac:dyDescent="0.4">
      <c r="A115" s="102"/>
      <c r="B115" s="98"/>
      <c r="C115" s="98"/>
      <c r="D115" s="98"/>
      <c r="E115" s="98"/>
      <c r="F115" s="98"/>
      <c r="G115" s="98"/>
      <c r="H115" s="98"/>
      <c r="I115" s="98"/>
      <c r="J115" s="98"/>
      <c r="K115" s="99"/>
    </row>
    <row r="116" spans="1:12" ht="20.25" customHeight="1" x14ac:dyDescent="0.4">
      <c r="A116" s="102"/>
      <c r="B116" s="98"/>
      <c r="C116" s="98"/>
      <c r="D116" s="98"/>
      <c r="E116" s="98"/>
      <c r="F116" s="98"/>
      <c r="G116" s="98"/>
      <c r="H116" s="98"/>
      <c r="I116" s="98"/>
      <c r="J116" s="98"/>
      <c r="K116" s="99"/>
    </row>
    <row r="117" spans="1:12" ht="20.25" customHeight="1" x14ac:dyDescent="0.4">
      <c r="A117" s="102"/>
      <c r="B117" s="98"/>
      <c r="C117" s="98"/>
      <c r="D117" s="98"/>
      <c r="E117" s="98"/>
      <c r="F117" s="98"/>
      <c r="G117" s="98"/>
      <c r="H117" s="98"/>
      <c r="I117" s="98"/>
      <c r="J117" s="98"/>
      <c r="K117" s="99"/>
    </row>
    <row r="118" spans="1:12" ht="20.25" customHeight="1" x14ac:dyDescent="0.4">
      <c r="A118" s="102"/>
      <c r="B118" s="98"/>
      <c r="C118" s="98"/>
      <c r="D118" s="98"/>
      <c r="E118" s="98"/>
      <c r="F118" s="98"/>
      <c r="G118" s="98"/>
      <c r="H118" s="98"/>
      <c r="I118" s="98"/>
      <c r="J118" s="98"/>
      <c r="K118" s="99"/>
    </row>
    <row r="119" spans="1:12" ht="20.25" customHeight="1" x14ac:dyDescent="0.4">
      <c r="A119" s="102"/>
      <c r="B119" s="98"/>
      <c r="C119" s="98"/>
      <c r="D119" s="98"/>
      <c r="E119" s="98"/>
      <c r="F119" s="98"/>
      <c r="G119" s="98"/>
      <c r="H119" s="98"/>
      <c r="I119" s="98"/>
      <c r="J119" s="98"/>
      <c r="K119" s="99"/>
    </row>
    <row r="120" spans="1:12" ht="20.25" customHeight="1" x14ac:dyDescent="0.4">
      <c r="A120" s="102"/>
      <c r="B120" s="98"/>
      <c r="C120" s="98"/>
      <c r="D120" s="98"/>
      <c r="E120" s="98"/>
      <c r="F120" s="98"/>
      <c r="G120" s="98"/>
      <c r="H120" s="98"/>
      <c r="I120" s="98"/>
      <c r="J120" s="98"/>
      <c r="K120" s="99"/>
    </row>
    <row r="121" spans="1:12" ht="20.25" customHeight="1" x14ac:dyDescent="0.4">
      <c r="A121" s="83"/>
      <c r="B121" s="84"/>
      <c r="C121" s="84"/>
      <c r="D121" s="84"/>
      <c r="E121" s="84"/>
      <c r="F121" s="84"/>
      <c r="G121" s="84"/>
      <c r="H121" s="84"/>
      <c r="I121" s="84"/>
      <c r="J121" s="84"/>
      <c r="K121" s="85"/>
    </row>
    <row r="123" spans="1:12" ht="20.25" customHeight="1" x14ac:dyDescent="0.4">
      <c r="A123" s="3" t="s">
        <v>29</v>
      </c>
    </row>
    <row r="124" spans="1:12" ht="20.25" customHeight="1" x14ac:dyDescent="0.4">
      <c r="A124" s="133" t="s">
        <v>17</v>
      </c>
      <c r="B124" s="134"/>
      <c r="C124" s="7">
        <f>LEN(A125)</f>
        <v>418</v>
      </c>
      <c r="D124" s="135" t="s">
        <v>30</v>
      </c>
      <c r="E124" s="135"/>
      <c r="F124" s="136" t="str">
        <f>IF($C$124&lt;700,"OK","700文字を越えています。700文字以内になるようご調整ください。")</f>
        <v>OK</v>
      </c>
      <c r="G124" s="136"/>
      <c r="H124" s="136"/>
      <c r="I124" s="136"/>
      <c r="J124" s="136"/>
      <c r="K124" s="136"/>
    </row>
    <row r="125" spans="1:12" ht="20.25" customHeight="1" x14ac:dyDescent="0.4">
      <c r="A125" s="109" t="s">
        <v>86</v>
      </c>
      <c r="B125" s="110"/>
      <c r="C125" s="110"/>
      <c r="D125" s="110"/>
      <c r="E125" s="110"/>
      <c r="F125" s="110"/>
      <c r="G125" s="110"/>
      <c r="H125" s="110"/>
      <c r="I125" s="110"/>
      <c r="J125" s="110"/>
      <c r="K125" s="111"/>
      <c r="L125" s="1" t="s">
        <v>27</v>
      </c>
    </row>
    <row r="126" spans="1:12" ht="20.25" customHeight="1" x14ac:dyDescent="0.4">
      <c r="A126" s="117"/>
      <c r="B126" s="130"/>
      <c r="C126" s="130"/>
      <c r="D126" s="130"/>
      <c r="E126" s="130"/>
      <c r="F126" s="130"/>
      <c r="G126" s="130"/>
      <c r="H126" s="130"/>
      <c r="I126" s="130"/>
      <c r="J126" s="130"/>
      <c r="K126" s="131"/>
      <c r="L126" s="1" t="s">
        <v>28</v>
      </c>
    </row>
    <row r="127" spans="1:12" ht="20.25" customHeight="1" x14ac:dyDescent="0.4">
      <c r="A127" s="117"/>
      <c r="B127" s="130"/>
      <c r="C127" s="130"/>
      <c r="D127" s="130"/>
      <c r="E127" s="130"/>
      <c r="F127" s="130"/>
      <c r="G127" s="130"/>
      <c r="H127" s="130"/>
      <c r="I127" s="130"/>
      <c r="J127" s="130"/>
      <c r="K127" s="131"/>
      <c r="L127" s="1" t="s">
        <v>35</v>
      </c>
    </row>
    <row r="128" spans="1:12" ht="20.25" customHeight="1" x14ac:dyDescent="0.4">
      <c r="A128" s="117"/>
      <c r="B128" s="130"/>
      <c r="C128" s="130"/>
      <c r="D128" s="130"/>
      <c r="E128" s="130"/>
      <c r="F128" s="130"/>
      <c r="G128" s="130"/>
      <c r="H128" s="130"/>
      <c r="I128" s="130"/>
      <c r="J128" s="130"/>
      <c r="K128" s="131"/>
    </row>
    <row r="129" spans="1:11" ht="20.25" customHeight="1" x14ac:dyDescent="0.4">
      <c r="A129" s="117"/>
      <c r="B129" s="130"/>
      <c r="C129" s="130"/>
      <c r="D129" s="130"/>
      <c r="E129" s="130"/>
      <c r="F129" s="130"/>
      <c r="G129" s="130"/>
      <c r="H129" s="130"/>
      <c r="I129" s="130"/>
      <c r="J129" s="130"/>
      <c r="K129" s="131"/>
    </row>
    <row r="130" spans="1:11" ht="20.25" customHeight="1" x14ac:dyDescent="0.4">
      <c r="A130" s="117"/>
      <c r="B130" s="130"/>
      <c r="C130" s="130"/>
      <c r="D130" s="130"/>
      <c r="E130" s="130"/>
      <c r="F130" s="130"/>
      <c r="G130" s="130"/>
      <c r="H130" s="130"/>
      <c r="I130" s="130"/>
      <c r="J130" s="130"/>
      <c r="K130" s="131"/>
    </row>
    <row r="131" spans="1:11" ht="20.25" customHeight="1" x14ac:dyDescent="0.4">
      <c r="A131" s="132"/>
      <c r="B131" s="130"/>
      <c r="C131" s="130"/>
      <c r="D131" s="130"/>
      <c r="E131" s="130"/>
      <c r="F131" s="130"/>
      <c r="G131" s="130"/>
      <c r="H131" s="130"/>
      <c r="I131" s="130"/>
      <c r="J131" s="130"/>
      <c r="K131" s="131"/>
    </row>
    <row r="132" spans="1:11" ht="20.25" customHeight="1" x14ac:dyDescent="0.4">
      <c r="A132" s="132"/>
      <c r="B132" s="130"/>
      <c r="C132" s="130"/>
      <c r="D132" s="130"/>
      <c r="E132" s="130"/>
      <c r="F132" s="130"/>
      <c r="G132" s="130"/>
      <c r="H132" s="130"/>
      <c r="I132" s="130"/>
      <c r="J132" s="130"/>
      <c r="K132" s="131"/>
    </row>
    <row r="133" spans="1:11" ht="20.25" customHeight="1" x14ac:dyDescent="0.4">
      <c r="A133" s="112"/>
      <c r="B133" s="113"/>
      <c r="C133" s="113"/>
      <c r="D133" s="113"/>
      <c r="E133" s="113"/>
      <c r="F133" s="113"/>
      <c r="G133" s="113"/>
      <c r="H133" s="113"/>
      <c r="I133" s="113"/>
      <c r="J133" s="113"/>
      <c r="K133" s="114"/>
    </row>
    <row r="135" spans="1:11" ht="20.25" customHeight="1" x14ac:dyDescent="0.4">
      <c r="A135" s="3" t="s">
        <v>22</v>
      </c>
    </row>
    <row r="136" spans="1:11" ht="20.25" customHeight="1" x14ac:dyDescent="0.4">
      <c r="A136" s="109" t="s">
        <v>87</v>
      </c>
      <c r="B136" s="110"/>
      <c r="C136" s="110"/>
      <c r="D136" s="110"/>
      <c r="E136" s="110"/>
      <c r="F136" s="110"/>
      <c r="G136" s="110"/>
      <c r="H136" s="110"/>
      <c r="I136" s="110"/>
      <c r="J136" s="110"/>
      <c r="K136" s="111"/>
    </row>
    <row r="137" spans="1:11" ht="20.25" customHeight="1" x14ac:dyDescent="0.4">
      <c r="A137" s="117"/>
      <c r="B137" s="130"/>
      <c r="C137" s="130"/>
      <c r="D137" s="130"/>
      <c r="E137" s="130"/>
      <c r="F137" s="130"/>
      <c r="G137" s="130"/>
      <c r="H137" s="130"/>
      <c r="I137" s="130"/>
      <c r="J137" s="130"/>
      <c r="K137" s="131"/>
    </row>
    <row r="138" spans="1:11" ht="20.25" customHeight="1" x14ac:dyDescent="0.4">
      <c r="A138" s="117"/>
      <c r="B138" s="130"/>
      <c r="C138" s="130"/>
      <c r="D138" s="130"/>
      <c r="E138" s="130"/>
      <c r="F138" s="130"/>
      <c r="G138" s="130"/>
      <c r="H138" s="130"/>
      <c r="I138" s="130"/>
      <c r="J138" s="130"/>
      <c r="K138" s="131"/>
    </row>
    <row r="139" spans="1:11" ht="20.25" customHeight="1" x14ac:dyDescent="0.4">
      <c r="A139" s="117"/>
      <c r="B139" s="130"/>
      <c r="C139" s="130"/>
      <c r="D139" s="130"/>
      <c r="E139" s="130"/>
      <c r="F139" s="130"/>
      <c r="G139" s="130"/>
      <c r="H139" s="130"/>
      <c r="I139" s="130"/>
      <c r="J139" s="130"/>
      <c r="K139" s="131"/>
    </row>
    <row r="140" spans="1:11" ht="20.25" customHeight="1" x14ac:dyDescent="0.4">
      <c r="A140" s="117"/>
      <c r="B140" s="130"/>
      <c r="C140" s="130"/>
      <c r="D140" s="130"/>
      <c r="E140" s="130"/>
      <c r="F140" s="130"/>
      <c r="G140" s="130"/>
      <c r="H140" s="130"/>
      <c r="I140" s="130"/>
      <c r="J140" s="130"/>
      <c r="K140" s="131"/>
    </row>
    <row r="141" spans="1:11" ht="20.25" customHeight="1" x14ac:dyDescent="0.4">
      <c r="A141" s="117"/>
      <c r="B141" s="130"/>
      <c r="C141" s="130"/>
      <c r="D141" s="130"/>
      <c r="E141" s="130"/>
      <c r="F141" s="130"/>
      <c r="G141" s="130"/>
      <c r="H141" s="130"/>
      <c r="I141" s="130"/>
      <c r="J141" s="130"/>
      <c r="K141" s="131"/>
    </row>
    <row r="142" spans="1:11" ht="20.25" customHeight="1" x14ac:dyDescent="0.4">
      <c r="A142" s="117"/>
      <c r="B142" s="130"/>
      <c r="C142" s="130"/>
      <c r="D142" s="130"/>
      <c r="E142" s="130"/>
      <c r="F142" s="130"/>
      <c r="G142" s="130"/>
      <c r="H142" s="130"/>
      <c r="I142" s="130"/>
      <c r="J142" s="130"/>
      <c r="K142" s="131"/>
    </row>
    <row r="143" spans="1:11" ht="20.25" customHeight="1" x14ac:dyDescent="0.4">
      <c r="A143" s="117"/>
      <c r="B143" s="130"/>
      <c r="C143" s="130"/>
      <c r="D143" s="130"/>
      <c r="E143" s="130"/>
      <c r="F143" s="130"/>
      <c r="G143" s="130"/>
      <c r="H143" s="130"/>
      <c r="I143" s="130"/>
      <c r="J143" s="130"/>
      <c r="K143" s="131"/>
    </row>
    <row r="144" spans="1:11" ht="20.25" customHeight="1" x14ac:dyDescent="0.4">
      <c r="A144" s="112"/>
      <c r="B144" s="113"/>
      <c r="C144" s="113"/>
      <c r="D144" s="113"/>
      <c r="E144" s="113"/>
      <c r="F144" s="113"/>
      <c r="G144" s="113"/>
      <c r="H144" s="113"/>
      <c r="I144" s="113"/>
      <c r="J144" s="113"/>
      <c r="K144" s="114"/>
    </row>
    <row r="146" spans="1:11" ht="20.25" customHeight="1" x14ac:dyDescent="0.4">
      <c r="A146" s="3" t="s">
        <v>26</v>
      </c>
    </row>
    <row r="147" spans="1:11" ht="20.25" customHeight="1" x14ac:dyDescent="0.4">
      <c r="A147" s="80" t="s">
        <v>88</v>
      </c>
      <c r="B147" s="81"/>
      <c r="C147" s="81"/>
      <c r="D147" s="81"/>
      <c r="E147" s="81"/>
      <c r="F147" s="81"/>
      <c r="G147" s="81"/>
      <c r="H147" s="81"/>
      <c r="I147" s="81"/>
      <c r="J147" s="81"/>
      <c r="K147" s="82"/>
    </row>
    <row r="148" spans="1:11" ht="20.25" customHeight="1" x14ac:dyDescent="0.4">
      <c r="A148" s="102"/>
      <c r="B148" s="98"/>
      <c r="C148" s="98"/>
      <c r="D148" s="98"/>
      <c r="E148" s="98"/>
      <c r="F148" s="98"/>
      <c r="G148" s="98"/>
      <c r="H148" s="98"/>
      <c r="I148" s="98"/>
      <c r="J148" s="98"/>
      <c r="K148" s="99"/>
    </row>
    <row r="149" spans="1:11" ht="20.25" customHeight="1" x14ac:dyDescent="0.4">
      <c r="A149" s="102"/>
      <c r="B149" s="98"/>
      <c r="C149" s="98"/>
      <c r="D149" s="98"/>
      <c r="E149" s="98"/>
      <c r="F149" s="98"/>
      <c r="G149" s="98"/>
      <c r="H149" s="98"/>
      <c r="I149" s="98"/>
      <c r="J149" s="98"/>
      <c r="K149" s="99"/>
    </row>
    <row r="150" spans="1:11" ht="20.25" customHeight="1" x14ac:dyDescent="0.4">
      <c r="A150" s="102"/>
      <c r="B150" s="98"/>
      <c r="C150" s="98"/>
      <c r="D150" s="98"/>
      <c r="E150" s="98"/>
      <c r="F150" s="98"/>
      <c r="G150" s="98"/>
      <c r="H150" s="98"/>
      <c r="I150" s="98"/>
      <c r="J150" s="98"/>
      <c r="K150" s="99"/>
    </row>
    <row r="151" spans="1:11" ht="20.25" customHeight="1" x14ac:dyDescent="0.4">
      <c r="A151" s="102"/>
      <c r="B151" s="98"/>
      <c r="C151" s="98"/>
      <c r="D151" s="98"/>
      <c r="E151" s="98"/>
      <c r="F151" s="98"/>
      <c r="G151" s="98"/>
      <c r="H151" s="98"/>
      <c r="I151" s="98"/>
      <c r="J151" s="98"/>
      <c r="K151" s="99"/>
    </row>
    <row r="152" spans="1:11" ht="20.25" customHeight="1" x14ac:dyDescent="0.4">
      <c r="A152" s="102"/>
      <c r="B152" s="98"/>
      <c r="C152" s="98"/>
      <c r="D152" s="98"/>
      <c r="E152" s="98"/>
      <c r="F152" s="98"/>
      <c r="G152" s="98"/>
      <c r="H152" s="98"/>
      <c r="I152" s="98"/>
      <c r="J152" s="98"/>
      <c r="K152" s="99"/>
    </row>
    <row r="153" spans="1:11" ht="20.25" customHeight="1" x14ac:dyDescent="0.4">
      <c r="A153" s="102"/>
      <c r="B153" s="98"/>
      <c r="C153" s="98"/>
      <c r="D153" s="98"/>
      <c r="E153" s="98"/>
      <c r="F153" s="98"/>
      <c r="G153" s="98"/>
      <c r="H153" s="98"/>
      <c r="I153" s="98"/>
      <c r="J153" s="98"/>
      <c r="K153" s="99"/>
    </row>
    <row r="154" spans="1:11" ht="20.25" customHeight="1" x14ac:dyDescent="0.4">
      <c r="A154" s="102"/>
      <c r="B154" s="98"/>
      <c r="C154" s="98"/>
      <c r="D154" s="98"/>
      <c r="E154" s="98"/>
      <c r="F154" s="98"/>
      <c r="G154" s="98"/>
      <c r="H154" s="98"/>
      <c r="I154" s="98"/>
      <c r="J154" s="98"/>
      <c r="K154" s="99"/>
    </row>
    <row r="155" spans="1:11" ht="20.25" customHeight="1" x14ac:dyDescent="0.4">
      <c r="A155" s="83"/>
      <c r="B155" s="84"/>
      <c r="C155" s="84"/>
      <c r="D155" s="84"/>
      <c r="E155" s="84"/>
      <c r="F155" s="84"/>
      <c r="G155" s="84"/>
      <c r="H155" s="84"/>
      <c r="I155" s="84"/>
      <c r="J155" s="84"/>
      <c r="K155" s="85"/>
    </row>
    <row r="157" spans="1:11" ht="20.25" customHeight="1" x14ac:dyDescent="0.4">
      <c r="A157" s="3" t="s">
        <v>25</v>
      </c>
    </row>
    <row r="158" spans="1:11" ht="20.25" customHeight="1" x14ac:dyDescent="0.4">
      <c r="A158" s="3" t="s">
        <v>18</v>
      </c>
      <c r="G158" s="3" t="s">
        <v>19</v>
      </c>
    </row>
    <row r="159" spans="1:11" ht="20.25" customHeight="1" x14ac:dyDescent="0.4">
      <c r="A159" s="109" t="s">
        <v>89</v>
      </c>
      <c r="B159" s="110"/>
      <c r="C159" s="110"/>
      <c r="D159" s="110"/>
      <c r="E159" s="111"/>
      <c r="G159" s="109" t="s">
        <v>90</v>
      </c>
      <c r="H159" s="110"/>
      <c r="I159" s="110"/>
      <c r="J159" s="110"/>
      <c r="K159" s="111"/>
    </row>
    <row r="160" spans="1:11" ht="20.25" customHeight="1" x14ac:dyDescent="0.4">
      <c r="A160" s="132"/>
      <c r="B160" s="138"/>
      <c r="C160" s="138"/>
      <c r="D160" s="138"/>
      <c r="E160" s="131"/>
      <c r="G160" s="132"/>
      <c r="H160" s="138"/>
      <c r="I160" s="138"/>
      <c r="J160" s="138"/>
      <c r="K160" s="131"/>
    </row>
    <row r="161" spans="1:11" ht="20.25" customHeight="1" x14ac:dyDescent="0.4">
      <c r="A161" s="132"/>
      <c r="B161" s="138"/>
      <c r="C161" s="138"/>
      <c r="D161" s="138"/>
      <c r="E161" s="131"/>
      <c r="G161" s="132"/>
      <c r="H161" s="138"/>
      <c r="I161" s="138"/>
      <c r="J161" s="138"/>
      <c r="K161" s="131"/>
    </row>
    <row r="162" spans="1:11" ht="20.25" customHeight="1" x14ac:dyDescent="0.4">
      <c r="A162" s="132"/>
      <c r="B162" s="138"/>
      <c r="C162" s="138"/>
      <c r="D162" s="138"/>
      <c r="E162" s="131"/>
      <c r="F162" s="108"/>
      <c r="G162" s="132"/>
      <c r="H162" s="138"/>
      <c r="I162" s="138"/>
      <c r="J162" s="138"/>
      <c r="K162" s="131"/>
    </row>
    <row r="163" spans="1:11" ht="20.25" customHeight="1" x14ac:dyDescent="0.4">
      <c r="A163" s="132"/>
      <c r="B163" s="138"/>
      <c r="C163" s="138"/>
      <c r="D163" s="138"/>
      <c r="E163" s="131"/>
      <c r="F163" s="108"/>
      <c r="G163" s="132"/>
      <c r="H163" s="138"/>
      <c r="I163" s="138"/>
      <c r="J163" s="138"/>
      <c r="K163" s="131"/>
    </row>
    <row r="164" spans="1:11" ht="20.25" customHeight="1" x14ac:dyDescent="0.4">
      <c r="A164" s="132"/>
      <c r="B164" s="138"/>
      <c r="C164" s="138"/>
      <c r="D164" s="138"/>
      <c r="E164" s="131"/>
      <c r="G164" s="132"/>
      <c r="H164" s="138"/>
      <c r="I164" s="138"/>
      <c r="J164" s="138"/>
      <c r="K164" s="131"/>
    </row>
    <row r="165" spans="1:11" ht="20.25" customHeight="1" x14ac:dyDescent="0.4">
      <c r="A165" s="132"/>
      <c r="B165" s="138"/>
      <c r="C165" s="138"/>
      <c r="D165" s="138"/>
      <c r="E165" s="131"/>
      <c r="G165" s="132"/>
      <c r="H165" s="138"/>
      <c r="I165" s="138"/>
      <c r="J165" s="138"/>
      <c r="K165" s="131"/>
    </row>
    <row r="166" spans="1:11" ht="20.25" customHeight="1" x14ac:dyDescent="0.4">
      <c r="A166" s="132"/>
      <c r="B166" s="138"/>
      <c r="C166" s="138"/>
      <c r="D166" s="138"/>
      <c r="E166" s="131"/>
      <c r="G166" s="132"/>
      <c r="H166" s="138"/>
      <c r="I166" s="138"/>
      <c r="J166" s="138"/>
      <c r="K166" s="131"/>
    </row>
    <row r="167" spans="1:11" ht="20.25" customHeight="1" x14ac:dyDescent="0.4">
      <c r="A167" s="112"/>
      <c r="B167" s="113"/>
      <c r="C167" s="113"/>
      <c r="D167" s="113"/>
      <c r="E167" s="114"/>
      <c r="G167" s="112"/>
      <c r="H167" s="113"/>
      <c r="I167" s="113"/>
      <c r="J167" s="113"/>
      <c r="K167" s="114"/>
    </row>
    <row r="168" spans="1:11" ht="20.25" customHeight="1" x14ac:dyDescent="0.4">
      <c r="A168" s="3" t="s">
        <v>23</v>
      </c>
    </row>
    <row r="169" spans="1:11" ht="20.25" customHeight="1" x14ac:dyDescent="0.4">
      <c r="A169" s="109" t="s">
        <v>109</v>
      </c>
      <c r="B169" s="110"/>
      <c r="C169" s="110"/>
      <c r="D169" s="110"/>
      <c r="E169" s="110"/>
      <c r="F169" s="110"/>
      <c r="G169" s="110"/>
      <c r="H169" s="110"/>
      <c r="I169" s="110"/>
      <c r="J169" s="110"/>
      <c r="K169" s="111"/>
    </row>
    <row r="170" spans="1:11" ht="20.25" customHeight="1" x14ac:dyDescent="0.4">
      <c r="A170" s="132"/>
      <c r="B170" s="130"/>
      <c r="C170" s="130"/>
      <c r="D170" s="130"/>
      <c r="E170" s="130"/>
      <c r="F170" s="130"/>
      <c r="G170" s="130"/>
      <c r="H170" s="130"/>
      <c r="I170" s="130"/>
      <c r="J170" s="130"/>
      <c r="K170" s="131"/>
    </row>
    <row r="171" spans="1:11" ht="20.25" customHeight="1" x14ac:dyDescent="0.4">
      <c r="A171" s="132"/>
      <c r="B171" s="130"/>
      <c r="C171" s="130"/>
      <c r="D171" s="130"/>
      <c r="E171" s="130"/>
      <c r="F171" s="130"/>
      <c r="G171" s="130"/>
      <c r="H171" s="130"/>
      <c r="I171" s="130"/>
      <c r="J171" s="130"/>
      <c r="K171" s="131"/>
    </row>
    <row r="172" spans="1:11" ht="20.25" customHeight="1" x14ac:dyDescent="0.4">
      <c r="A172" s="112"/>
      <c r="B172" s="113"/>
      <c r="C172" s="113"/>
      <c r="D172" s="113"/>
      <c r="E172" s="113"/>
      <c r="F172" s="113"/>
      <c r="G172" s="113"/>
      <c r="H172" s="113"/>
      <c r="I172" s="113"/>
      <c r="J172" s="113"/>
      <c r="K172" s="114"/>
    </row>
    <row r="174" spans="1:11" ht="20.25" customHeight="1" x14ac:dyDescent="0.4">
      <c r="A174" s="3" t="s">
        <v>36</v>
      </c>
    </row>
    <row r="175" spans="1:11" ht="20.25" customHeight="1" x14ac:dyDescent="0.4">
      <c r="A175" s="137" t="s">
        <v>91</v>
      </c>
      <c r="B175" s="81"/>
      <c r="C175" s="81"/>
      <c r="D175" s="81"/>
      <c r="E175" s="81"/>
      <c r="F175" s="81"/>
      <c r="G175" s="81"/>
      <c r="H175" s="81"/>
      <c r="I175" s="81"/>
      <c r="J175" s="81"/>
      <c r="K175" s="82"/>
    </row>
    <row r="176" spans="1:11" ht="20.25" customHeight="1" x14ac:dyDescent="0.4">
      <c r="A176" s="97"/>
      <c r="B176" s="98"/>
      <c r="C176" s="98"/>
      <c r="D176" s="98"/>
      <c r="E176" s="98"/>
      <c r="F176" s="98"/>
      <c r="G176" s="98"/>
      <c r="H176" s="98"/>
      <c r="I176" s="98"/>
      <c r="J176" s="98"/>
      <c r="K176" s="99"/>
    </row>
    <row r="177" spans="1:11" ht="20.25" customHeight="1" x14ac:dyDescent="0.4">
      <c r="A177" s="97"/>
      <c r="B177" s="98"/>
      <c r="C177" s="98"/>
      <c r="D177" s="98"/>
      <c r="E177" s="98"/>
      <c r="F177" s="98"/>
      <c r="G177" s="98"/>
      <c r="H177" s="98"/>
      <c r="I177" s="98"/>
      <c r="J177" s="98"/>
      <c r="K177" s="99"/>
    </row>
    <row r="178" spans="1:11" ht="20.25" customHeight="1" x14ac:dyDescent="0.4">
      <c r="A178" s="97"/>
      <c r="B178" s="98"/>
      <c r="C178" s="98"/>
      <c r="D178" s="98"/>
      <c r="E178" s="98"/>
      <c r="F178" s="98"/>
      <c r="G178" s="98"/>
      <c r="H178" s="98"/>
      <c r="I178" s="98"/>
      <c r="J178" s="98"/>
      <c r="K178" s="99"/>
    </row>
    <row r="179" spans="1:11" ht="20.25" customHeight="1" x14ac:dyDescent="0.4">
      <c r="A179" s="97"/>
      <c r="B179" s="98"/>
      <c r="C179" s="98"/>
      <c r="D179" s="98"/>
      <c r="E179" s="98"/>
      <c r="F179" s="98"/>
      <c r="G179" s="98"/>
      <c r="H179" s="98"/>
      <c r="I179" s="98"/>
      <c r="J179" s="98"/>
      <c r="K179" s="99"/>
    </row>
    <row r="180" spans="1:11" ht="20.25" customHeight="1" x14ac:dyDescent="0.4">
      <c r="A180" s="83"/>
      <c r="B180" s="84"/>
      <c r="C180" s="84"/>
      <c r="D180" s="84"/>
      <c r="E180" s="84"/>
      <c r="F180" s="84"/>
      <c r="G180" s="84"/>
      <c r="H180" s="84"/>
      <c r="I180" s="84"/>
      <c r="J180" s="84"/>
      <c r="K180" s="85"/>
    </row>
  </sheetData>
  <protectedRanges>
    <protectedRange sqref="A124:K124" name="範囲1"/>
  </protectedRanges>
  <mergeCells count="49">
    <mergeCell ref="A175:K180"/>
    <mergeCell ref="A136:K144"/>
    <mergeCell ref="A147:K155"/>
    <mergeCell ref="A159:E167"/>
    <mergeCell ref="G159:K167"/>
    <mergeCell ref="F162:F163"/>
    <mergeCell ref="A169:K172"/>
    <mergeCell ref="A125:K133"/>
    <mergeCell ref="A85:K87"/>
    <mergeCell ref="A90:E98"/>
    <mergeCell ref="G90:K98"/>
    <mergeCell ref="F93:F94"/>
    <mergeCell ref="A100:K101"/>
    <mergeCell ref="A103:K104"/>
    <mergeCell ref="A106:K108"/>
    <mergeCell ref="A113:K121"/>
    <mergeCell ref="A124:B124"/>
    <mergeCell ref="D124:E124"/>
    <mergeCell ref="F124:K124"/>
    <mergeCell ref="A82:K83"/>
    <mergeCell ref="A41:K43"/>
    <mergeCell ref="A47:E55"/>
    <mergeCell ref="G47:K55"/>
    <mergeCell ref="F50:F51"/>
    <mergeCell ref="A57:K58"/>
    <mergeCell ref="A60:K61"/>
    <mergeCell ref="A63:K65"/>
    <mergeCell ref="A69:E77"/>
    <mergeCell ref="G69:K77"/>
    <mergeCell ref="F72:F73"/>
    <mergeCell ref="A79:K80"/>
    <mergeCell ref="A38:K39"/>
    <mergeCell ref="A15:B15"/>
    <mergeCell ref="D15:E15"/>
    <mergeCell ref="G15:K15"/>
    <mergeCell ref="A16:B16"/>
    <mergeCell ref="D16:E16"/>
    <mergeCell ref="G16:K16"/>
    <mergeCell ref="A19:K22"/>
    <mergeCell ref="A25:E33"/>
    <mergeCell ref="G25:K33"/>
    <mergeCell ref="F28:F29"/>
    <mergeCell ref="A35:K36"/>
    <mergeCell ref="A13:B13"/>
    <mergeCell ref="D13:E13"/>
    <mergeCell ref="G13:K13"/>
    <mergeCell ref="A14:B14"/>
    <mergeCell ref="D14:E14"/>
    <mergeCell ref="G14:K14"/>
  </mergeCells>
  <phoneticPr fontId="1"/>
  <conditionalFormatting sqref="A125:K133">
    <cfRule type="expression" dxfId="13" priority="5">
      <formula>$C$124&gt;700</formula>
    </cfRule>
  </conditionalFormatting>
  <conditionalFormatting sqref="C124">
    <cfRule type="expression" dxfId="12" priority="4">
      <formula>$B$124&gt;700</formula>
    </cfRule>
  </conditionalFormatting>
  <conditionalFormatting sqref="D124">
    <cfRule type="expression" dxfId="11" priority="3">
      <formula>$B$124&gt;700</formula>
    </cfRule>
  </conditionalFormatting>
  <conditionalFormatting sqref="F124">
    <cfRule type="expression" dxfId="10" priority="2">
      <formula>$B$124&gt;700</formula>
    </cfRule>
  </conditionalFormatting>
  <conditionalFormatting sqref="F124:K124">
    <cfRule type="expression" dxfId="9" priority="1">
      <formula>$C$124&gt;700</formula>
    </cfRule>
  </conditionalFormatting>
  <hyperlinks>
    <hyperlink ref="A175" r:id="rId1" xr:uid="{8A77FC72-022E-4188-AC47-F3FC62D612FF}"/>
  </hyperlinks>
  <pageMargins left="0.7" right="0.7" top="0.75" bottom="0.75" header="0.3" footer="0.3"/>
  <pageSetup paperSize="9" scale="77" fitToHeight="0" orientation="portrait" r:id="rId2"/>
  <rowBreaks count="3" manualBreakCount="3">
    <brk id="44" max="10" man="1"/>
    <brk id="87" max="10" man="1"/>
    <brk id="133" max="10"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8"/>
  <sheetViews>
    <sheetView zoomScale="90" zoomScaleNormal="90" zoomScaleSheetLayoutView="90" workbookViewId="0">
      <selection activeCell="F27" sqref="F27"/>
    </sheetView>
  </sheetViews>
  <sheetFormatPr defaultColWidth="8.625" defaultRowHeight="18.75" x14ac:dyDescent="0.4"/>
  <cols>
    <col min="1" max="1" width="22.75" style="8" customWidth="1"/>
    <col min="2" max="2" width="17.375" style="8" customWidth="1"/>
    <col min="3" max="4" width="13.125" style="8" customWidth="1"/>
    <col min="5" max="5" width="14.75" style="8" customWidth="1"/>
    <col min="6" max="6" width="27.375" style="8" customWidth="1"/>
    <col min="7" max="16384" width="8.625" style="8"/>
  </cols>
  <sheetData>
    <row r="1" spans="1:6" ht="19.5" customHeight="1" thickBot="1" x14ac:dyDescent="0.45">
      <c r="A1" s="142" t="s">
        <v>74</v>
      </c>
      <c r="B1" s="142"/>
      <c r="C1" s="142"/>
      <c r="D1" s="150" t="s">
        <v>92</v>
      </c>
      <c r="E1" s="150"/>
      <c r="F1" s="150"/>
    </row>
    <row r="2" spans="1:6" ht="18.600000000000001" customHeight="1" thickBot="1" x14ac:dyDescent="0.45">
      <c r="B2" s="9"/>
      <c r="C2" s="9"/>
      <c r="D2" s="10" t="s">
        <v>37</v>
      </c>
      <c r="E2" s="143" t="s">
        <v>93</v>
      </c>
      <c r="F2" s="144"/>
    </row>
    <row r="3" spans="1:6" ht="18.600000000000001" customHeight="1" thickBot="1" x14ac:dyDescent="0.45">
      <c r="B3" s="9"/>
      <c r="C3" s="9"/>
      <c r="D3" s="10" t="s">
        <v>38</v>
      </c>
      <c r="E3" s="145" t="s">
        <v>111</v>
      </c>
      <c r="F3" s="146"/>
    </row>
    <row r="4" spans="1:6" ht="17.100000000000001" customHeight="1" thickBot="1" x14ac:dyDescent="0.45">
      <c r="A4" s="11" t="s">
        <v>39</v>
      </c>
      <c r="B4" s="147"/>
      <c r="C4" s="147"/>
      <c r="D4" s="147"/>
      <c r="E4" s="147"/>
      <c r="F4" s="10" t="s">
        <v>40</v>
      </c>
    </row>
    <row r="5" spans="1:6" ht="17.100000000000001" customHeight="1" x14ac:dyDescent="0.4">
      <c r="A5" s="148" t="s">
        <v>41</v>
      </c>
      <c r="B5" s="139" t="s">
        <v>42</v>
      </c>
      <c r="C5" s="148" t="s">
        <v>43</v>
      </c>
      <c r="D5" s="148" t="s">
        <v>44</v>
      </c>
      <c r="E5" s="73" t="s">
        <v>45</v>
      </c>
      <c r="F5" s="12" t="s">
        <v>46</v>
      </c>
    </row>
    <row r="6" spans="1:6" ht="17.100000000000001" customHeight="1" thickBot="1" x14ac:dyDescent="0.45">
      <c r="A6" s="149"/>
      <c r="B6" s="140"/>
      <c r="C6" s="149"/>
      <c r="D6" s="149"/>
      <c r="E6" s="13" t="s">
        <v>47</v>
      </c>
      <c r="F6" s="14" t="s">
        <v>48</v>
      </c>
    </row>
    <row r="7" spans="1:6" ht="17.100000000000001" customHeight="1" x14ac:dyDescent="0.4">
      <c r="A7" s="15" t="s">
        <v>49</v>
      </c>
      <c r="B7" s="16">
        <v>25800000</v>
      </c>
      <c r="C7" s="69">
        <v>25800000</v>
      </c>
      <c r="D7" s="17">
        <v>25800000</v>
      </c>
      <c r="E7" s="18" t="str">
        <f>IF(B7-D7&lt;=0,"",(B7-D7))</f>
        <v/>
      </c>
      <c r="F7" s="68" t="str">
        <f>IF(C7&lt;B7,B7-C7,"")</f>
        <v/>
      </c>
    </row>
    <row r="8" spans="1:6" ht="17.100000000000001" customHeight="1" thickBot="1" x14ac:dyDescent="0.45">
      <c r="A8" s="19" t="s">
        <v>50</v>
      </c>
      <c r="B8" s="20"/>
      <c r="C8" s="67"/>
      <c r="D8" s="21" t="str">
        <f>IF(C8=0,"",C8)</f>
        <v/>
      </c>
      <c r="E8" s="22"/>
      <c r="F8" s="23"/>
    </row>
    <row r="9" spans="1:6" ht="17.100000000000001" customHeight="1" thickBot="1" x14ac:dyDescent="0.45">
      <c r="A9" s="24" t="s">
        <v>51</v>
      </c>
      <c r="B9" s="25">
        <f>IF(SUM(B7,B8)=0,"",SUM(B7,B8))</f>
        <v>25800000</v>
      </c>
      <c r="C9" s="70">
        <f t="shared" ref="C9:F9" si="0">IF(SUM(C7,C8)=0,"",SUM(C7,C8))</f>
        <v>25800000</v>
      </c>
      <c r="D9" s="26">
        <f t="shared" si="0"/>
        <v>25800000</v>
      </c>
      <c r="E9" s="27" t="str">
        <f>IF(SUM(E7,E8)=0,"0",SUM(E7,E8))</f>
        <v>0</v>
      </c>
      <c r="F9" s="25" t="str">
        <f t="shared" si="0"/>
        <v/>
      </c>
    </row>
    <row r="10" spans="1:6" ht="17.100000000000001" customHeight="1" x14ac:dyDescent="0.4"/>
    <row r="11" spans="1:6" ht="17.100000000000001" customHeight="1" thickBot="1" x14ac:dyDescent="0.45">
      <c r="A11" s="11" t="s">
        <v>52</v>
      </c>
      <c r="B11" s="10"/>
      <c r="C11" s="28"/>
      <c r="D11" s="28"/>
      <c r="E11" s="28"/>
      <c r="F11" s="10" t="s">
        <v>53</v>
      </c>
    </row>
    <row r="12" spans="1:6" ht="18.75" customHeight="1" x14ac:dyDescent="0.4">
      <c r="A12" s="148" t="s">
        <v>41</v>
      </c>
      <c r="B12" s="139" t="s">
        <v>54</v>
      </c>
      <c r="C12" s="148" t="s">
        <v>55</v>
      </c>
      <c r="D12" s="148" t="s">
        <v>56</v>
      </c>
      <c r="E12" s="29" t="s">
        <v>57</v>
      </c>
      <c r="F12" s="139" t="s">
        <v>58</v>
      </c>
    </row>
    <row r="13" spans="1:6" ht="29.25" customHeight="1" thickBot="1" x14ac:dyDescent="0.45">
      <c r="A13" s="149"/>
      <c r="B13" s="140"/>
      <c r="C13" s="149"/>
      <c r="D13" s="149"/>
      <c r="E13" s="30" t="s">
        <v>59</v>
      </c>
      <c r="F13" s="140"/>
    </row>
    <row r="14" spans="1:6" ht="17.100000000000001" customHeight="1" x14ac:dyDescent="0.4">
      <c r="A14" s="31" t="s">
        <v>94</v>
      </c>
      <c r="B14" s="17">
        <v>6600000</v>
      </c>
      <c r="C14" s="17">
        <v>6600000</v>
      </c>
      <c r="D14" s="17">
        <v>6600000</v>
      </c>
      <c r="E14" s="32"/>
      <c r="F14" s="33"/>
    </row>
    <row r="15" spans="1:6" ht="17.100000000000001" customHeight="1" x14ac:dyDescent="0.4">
      <c r="A15" s="31" t="s">
        <v>95</v>
      </c>
      <c r="B15" s="34">
        <v>11200000</v>
      </c>
      <c r="C15" s="34">
        <v>11200000</v>
      </c>
      <c r="D15" s="35">
        <v>11200000</v>
      </c>
      <c r="E15" s="36" t="str">
        <f t="shared" ref="E15:E27" si="1">IF(C15-D15=0,"",C15-D15)</f>
        <v/>
      </c>
      <c r="F15" s="37"/>
    </row>
    <row r="16" spans="1:6" ht="17.100000000000001" customHeight="1" x14ac:dyDescent="0.4">
      <c r="A16" s="31" t="s">
        <v>96</v>
      </c>
      <c r="B16" s="34">
        <v>6400000</v>
      </c>
      <c r="C16" s="34">
        <v>6400000</v>
      </c>
      <c r="D16" s="35">
        <v>6400000</v>
      </c>
      <c r="E16" s="36" t="str">
        <f t="shared" si="1"/>
        <v/>
      </c>
      <c r="F16" s="37"/>
    </row>
    <row r="17" spans="1:6" ht="17.100000000000001" customHeight="1" x14ac:dyDescent="0.4">
      <c r="A17" s="31" t="s">
        <v>97</v>
      </c>
      <c r="B17" s="34">
        <v>1600000</v>
      </c>
      <c r="C17" s="34">
        <v>1600000</v>
      </c>
      <c r="D17" s="35">
        <v>1600000</v>
      </c>
      <c r="E17" s="36" t="str">
        <f t="shared" si="1"/>
        <v/>
      </c>
      <c r="F17" s="37"/>
    </row>
    <row r="18" spans="1:6" ht="17.100000000000001" customHeight="1" x14ac:dyDescent="0.4">
      <c r="A18" s="31"/>
      <c r="B18" s="34"/>
      <c r="C18" s="34"/>
      <c r="D18" s="35"/>
      <c r="E18" s="36" t="str">
        <f t="shared" si="1"/>
        <v/>
      </c>
      <c r="F18" s="37"/>
    </row>
    <row r="19" spans="1:6" ht="17.100000000000001" customHeight="1" x14ac:dyDescent="0.4">
      <c r="A19" s="31"/>
      <c r="B19" s="34"/>
      <c r="C19" s="34"/>
      <c r="D19" s="35"/>
      <c r="E19" s="36" t="str">
        <f t="shared" si="1"/>
        <v/>
      </c>
      <c r="F19" s="37"/>
    </row>
    <row r="20" spans="1:6" ht="17.100000000000001" customHeight="1" x14ac:dyDescent="0.4">
      <c r="A20" s="31"/>
      <c r="B20" s="34"/>
      <c r="C20" s="34"/>
      <c r="D20" s="35"/>
      <c r="E20" s="36" t="str">
        <f t="shared" si="1"/>
        <v/>
      </c>
      <c r="F20" s="37"/>
    </row>
    <row r="21" spans="1:6" ht="17.100000000000001" customHeight="1" x14ac:dyDescent="0.4">
      <c r="A21" s="31"/>
      <c r="B21" s="34"/>
      <c r="C21" s="34"/>
      <c r="D21" s="35"/>
      <c r="E21" s="36" t="str">
        <f t="shared" si="1"/>
        <v/>
      </c>
      <c r="F21" s="37"/>
    </row>
    <row r="22" spans="1:6" ht="17.100000000000001" customHeight="1" x14ac:dyDescent="0.4">
      <c r="A22" s="31"/>
      <c r="B22" s="34"/>
      <c r="C22" s="34"/>
      <c r="D22" s="35"/>
      <c r="E22" s="36" t="str">
        <f t="shared" si="1"/>
        <v/>
      </c>
      <c r="F22" s="37"/>
    </row>
    <row r="23" spans="1:6" ht="17.100000000000001" customHeight="1" x14ac:dyDescent="0.4">
      <c r="A23" s="31"/>
      <c r="B23" s="34"/>
      <c r="C23" s="34"/>
      <c r="D23" s="35"/>
      <c r="E23" s="36" t="str">
        <f t="shared" si="1"/>
        <v/>
      </c>
      <c r="F23" s="37"/>
    </row>
    <row r="24" spans="1:6" ht="17.100000000000001" customHeight="1" x14ac:dyDescent="0.4">
      <c r="A24" s="31"/>
      <c r="B24" s="34"/>
      <c r="C24" s="34"/>
      <c r="D24" s="35"/>
      <c r="E24" s="36" t="str">
        <f t="shared" si="1"/>
        <v/>
      </c>
      <c r="F24" s="37"/>
    </row>
    <row r="25" spans="1:6" ht="17.100000000000001" customHeight="1" thickBot="1" x14ac:dyDescent="0.45">
      <c r="A25" s="31"/>
      <c r="B25" s="34"/>
      <c r="C25" s="34"/>
      <c r="D25" s="35"/>
      <c r="E25" s="36" t="str">
        <f t="shared" si="1"/>
        <v/>
      </c>
      <c r="F25" s="37"/>
    </row>
    <row r="26" spans="1:6" ht="17.100000000000001" customHeight="1" thickBot="1" x14ac:dyDescent="0.45">
      <c r="A26" s="38" t="s">
        <v>60</v>
      </c>
      <c r="B26" s="39">
        <f>IF(SUM(B14:B25)=0,"",SUM(B12:B25))</f>
        <v>25800000</v>
      </c>
      <c r="C26" s="40"/>
      <c r="D26" s="41"/>
      <c r="E26" s="36" t="str">
        <f t="shared" si="1"/>
        <v/>
      </c>
      <c r="F26" s="37"/>
    </row>
    <row r="27" spans="1:6" ht="17.100000000000001" customHeight="1" thickBot="1" x14ac:dyDescent="0.45">
      <c r="A27" s="42" t="s">
        <v>61</v>
      </c>
      <c r="B27" s="43">
        <f>IFERROR(B26-B28,"")</f>
        <v>0</v>
      </c>
      <c r="C27" s="44"/>
      <c r="D27" s="45"/>
      <c r="E27" s="36" t="str">
        <f t="shared" si="1"/>
        <v/>
      </c>
      <c r="F27" s="37"/>
    </row>
    <row r="28" spans="1:6" ht="17.100000000000001" customHeight="1" thickBot="1" x14ac:dyDescent="0.45">
      <c r="A28" s="46" t="s">
        <v>62</v>
      </c>
      <c r="B28" s="47">
        <f>IFERROR(ROUNDDOWN(B26,-4),"")</f>
        <v>25800000</v>
      </c>
      <c r="C28" s="71">
        <f>IF(SUM(C14:C27)=0,"",SUM(C14:C27))</f>
        <v>25800000</v>
      </c>
      <c r="D28" s="47">
        <f>IF(SUM(D14:D27)=0,"",SUM(D14:D27))</f>
        <v>25800000</v>
      </c>
      <c r="E28" s="48" t="str">
        <f>IF(SUM(E14:E27)=0,"0",SUM(E14:E27))</f>
        <v>0</v>
      </c>
      <c r="F28" s="49"/>
    </row>
    <row r="29" spans="1:6" ht="15.75" customHeight="1" x14ac:dyDescent="0.4">
      <c r="A29" s="1" t="s">
        <v>63</v>
      </c>
      <c r="B29" s="50"/>
    </row>
    <row r="30" spans="1:6" ht="15.75" customHeight="1" x14ac:dyDescent="0.4">
      <c r="A30" s="1" t="s">
        <v>64</v>
      </c>
      <c r="B30" s="50"/>
    </row>
    <row r="31" spans="1:6" ht="15.75" customHeight="1" x14ac:dyDescent="0.4">
      <c r="A31" s="1"/>
      <c r="B31" s="50"/>
    </row>
    <row r="32" spans="1:6" ht="15.75" customHeight="1" x14ac:dyDescent="0.4">
      <c r="A32" s="1" t="s">
        <v>65</v>
      </c>
      <c r="B32" s="50"/>
      <c r="C32" s="51"/>
      <c r="D32" s="51"/>
      <c r="E32" s="51"/>
      <c r="F32" s="51"/>
    </row>
    <row r="33" spans="1:6" ht="15.75" customHeight="1" x14ac:dyDescent="0.4">
      <c r="A33" s="141" t="s">
        <v>66</v>
      </c>
      <c r="B33" s="141"/>
    </row>
    <row r="34" spans="1:6" ht="15.75" customHeight="1" x14ac:dyDescent="0.4">
      <c r="A34" s="151" t="str">
        <f>IF(C9&lt;B9,"有り","無し")</f>
        <v>無し</v>
      </c>
      <c r="B34" s="151"/>
    </row>
    <row r="35" spans="1:6" ht="15.75" customHeight="1" x14ac:dyDescent="0.4">
      <c r="A35" s="52" t="s">
        <v>67</v>
      </c>
      <c r="B35" s="52"/>
      <c r="C35" s="52"/>
      <c r="D35" s="52"/>
      <c r="E35" s="52"/>
      <c r="F35" s="53"/>
    </row>
    <row r="36" spans="1:6" ht="15.75" customHeight="1" x14ac:dyDescent="0.4">
      <c r="A36" s="52" t="s">
        <v>68</v>
      </c>
      <c r="B36" s="52"/>
      <c r="C36" s="52"/>
      <c r="D36" s="52"/>
      <c r="E36" s="52"/>
      <c r="F36" s="53"/>
    </row>
    <row r="37" spans="1:6" ht="15.75" customHeight="1" x14ac:dyDescent="0.4">
      <c r="A37" s="52"/>
      <c r="B37" s="52"/>
      <c r="C37" s="52"/>
      <c r="D37" s="52"/>
      <c r="E37" s="54"/>
    </row>
    <row r="38" spans="1:6" ht="15.75" customHeight="1" x14ac:dyDescent="0.4">
      <c r="A38" s="52"/>
      <c r="B38" s="52"/>
      <c r="C38" s="52"/>
      <c r="D38" s="52"/>
      <c r="E38" s="54"/>
    </row>
    <row r="39" spans="1:6" ht="15.75" customHeight="1" thickBot="1" x14ac:dyDescent="0.45">
      <c r="A39" s="54"/>
      <c r="B39" s="54"/>
      <c r="C39" s="54"/>
      <c r="D39" s="54"/>
      <c r="E39" s="54"/>
    </row>
    <row r="40" spans="1:6" ht="19.5" customHeight="1" thickBot="1" x14ac:dyDescent="0.45">
      <c r="A40" s="55" t="s">
        <v>69</v>
      </c>
      <c r="B40" s="56" t="s">
        <v>70</v>
      </c>
      <c r="C40" s="57"/>
      <c r="D40" s="57"/>
      <c r="E40" s="57"/>
      <c r="F40" s="57"/>
    </row>
    <row r="41" spans="1:6" ht="37.5" x14ac:dyDescent="0.4">
      <c r="A41" s="58" t="s">
        <v>71</v>
      </c>
      <c r="B41" s="59" t="str">
        <f>IF(B9="","",(IF(B9=B28,"OK","NG")))</f>
        <v>OK</v>
      </c>
    </row>
    <row r="42" spans="1:6" ht="37.5" x14ac:dyDescent="0.4">
      <c r="A42" s="60" t="s">
        <v>72</v>
      </c>
      <c r="B42" s="61" t="str">
        <f>IF(B9="","",(IF(C9=C28,"OK","NG")))</f>
        <v>OK</v>
      </c>
      <c r="C42" s="62"/>
    </row>
    <row r="43" spans="1:6" ht="57" thickBot="1" x14ac:dyDescent="0.45">
      <c r="A43" s="63" t="s">
        <v>73</v>
      </c>
      <c r="B43" s="64" t="str">
        <f>IFERROR(IF(D9+E9=D28+E28, "OK", "NG"),"")</f>
        <v>OK</v>
      </c>
      <c r="C43" s="65"/>
    </row>
    <row r="44" spans="1:6" ht="17.25" customHeight="1" x14ac:dyDescent="0.4">
      <c r="A44" s="66"/>
      <c r="B44" s="66"/>
      <c r="C44" s="66"/>
      <c r="D44" s="66"/>
      <c r="E44" s="66"/>
      <c r="F44" s="66"/>
    </row>
    <row r="57" spans="1:1" x14ac:dyDescent="0.4">
      <c r="A57" s="1"/>
    </row>
    <row r="58" spans="1:1" x14ac:dyDescent="0.4">
      <c r="A58" s="1"/>
    </row>
  </sheetData>
  <mergeCells count="16">
    <mergeCell ref="A34:B34"/>
    <mergeCell ref="A12:A13"/>
    <mergeCell ref="B12:B13"/>
    <mergeCell ref="C12:C13"/>
    <mergeCell ref="D12:D13"/>
    <mergeCell ref="F12:F13"/>
    <mergeCell ref="A33:B33"/>
    <mergeCell ref="A1:C1"/>
    <mergeCell ref="E2:F2"/>
    <mergeCell ref="E3:F3"/>
    <mergeCell ref="B4:E4"/>
    <mergeCell ref="A5:A6"/>
    <mergeCell ref="B5:B6"/>
    <mergeCell ref="C5:C6"/>
    <mergeCell ref="D5:D6"/>
    <mergeCell ref="D1:F1"/>
  </mergeCells>
  <phoneticPr fontId="1"/>
  <conditionalFormatting sqref="C43">
    <cfRule type="containsText" dxfId="8" priority="9" operator="containsText" text="NG">
      <formula>NOT(ISERROR(SEARCH("NG",C43)))</formula>
    </cfRule>
    <cfRule type="expression" dxfId="7" priority="10">
      <formula>$B$43</formula>
    </cfRule>
    <cfRule type="expression" priority="11">
      <formula>$B$43</formula>
    </cfRule>
  </conditionalFormatting>
  <conditionalFormatting sqref="C41">
    <cfRule type="containsText" dxfId="6" priority="7" operator="containsText" text="NG">
      <formula>NOT(ISERROR(SEARCH("NG",C41)))</formula>
    </cfRule>
    <cfRule type="containsText" priority="8" operator="containsText" text="NG">
      <formula>NOT(ISERROR(SEARCH("NG",C41)))</formula>
    </cfRule>
  </conditionalFormatting>
  <conditionalFormatting sqref="C42">
    <cfRule type="containsText" dxfId="5" priority="6" operator="containsText" text="NG">
      <formula>NOT(ISERROR(SEARCH("NG",C42)))</formula>
    </cfRule>
  </conditionalFormatting>
  <conditionalFormatting sqref="B43">
    <cfRule type="containsText" dxfId="4" priority="2" operator="containsText" text="NG">
      <formula>NOT(ISERROR(SEARCH("NG",B43)))</formula>
    </cfRule>
    <cfRule type="containsText" dxfId="3" priority="5" operator="containsText" text="NG">
      <formula>NOT(ISERROR(SEARCH("NG",B43)))</formula>
    </cfRule>
  </conditionalFormatting>
  <conditionalFormatting sqref="B41">
    <cfRule type="containsText" dxfId="2" priority="4" operator="containsText" text="NG">
      <formula>NOT(ISERROR(SEARCH("NG",B41)))</formula>
    </cfRule>
  </conditionalFormatting>
  <conditionalFormatting sqref="B42">
    <cfRule type="containsText" dxfId="1" priority="3" operator="containsText" text="NG">
      <formula>NOT(ISERROR(SEARCH("NG",B42)))</formula>
    </cfRule>
  </conditionalFormatting>
  <conditionalFormatting sqref="A34:B34">
    <cfRule type="containsText" dxfId="0" priority="1" operator="containsText" text="有り">
      <formula>NOT(ISERROR(SEARCH("有り",A34)))</formula>
    </cfRule>
  </conditionalFormatting>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114300</xdr:colOff>
                    <xdr:row>48</xdr:row>
                    <xdr:rowOff>133350</xdr:rowOff>
                  </from>
                  <to>
                    <xdr:col>0</xdr:col>
                    <xdr:colOff>447675</xdr:colOff>
                    <xdr:row>49</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95250</xdr:colOff>
                    <xdr:row>52</xdr:row>
                    <xdr:rowOff>9525</xdr:rowOff>
                  </from>
                  <to>
                    <xdr:col>0</xdr:col>
                    <xdr:colOff>428625</xdr:colOff>
                    <xdr:row>53</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133350</xdr:colOff>
                    <xdr:row>56</xdr:row>
                    <xdr:rowOff>38100</xdr:rowOff>
                  </from>
                  <to>
                    <xdr:col>0</xdr:col>
                    <xdr:colOff>466725</xdr:colOff>
                    <xdr:row>57</xdr:row>
                    <xdr:rowOff>57150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114300</xdr:colOff>
                    <xdr:row>48</xdr:row>
                    <xdr:rowOff>133350</xdr:rowOff>
                  </from>
                  <to>
                    <xdr:col>0</xdr:col>
                    <xdr:colOff>447675</xdr:colOff>
                    <xdr:row>49</xdr:row>
                    <xdr:rowOff>152400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95250</xdr:colOff>
                    <xdr:row>52</xdr:row>
                    <xdr:rowOff>9525</xdr:rowOff>
                  </from>
                  <to>
                    <xdr:col>0</xdr:col>
                    <xdr:colOff>428625</xdr:colOff>
                    <xdr:row>53</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133350</xdr:colOff>
                    <xdr:row>56</xdr:row>
                    <xdr:rowOff>38100</xdr:rowOff>
                  </from>
                  <to>
                    <xdr:col>0</xdr:col>
                    <xdr:colOff>466725</xdr:colOff>
                    <xdr:row>57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【フォーム】完了報告書</vt:lpstr>
      <vt:lpstr>【フォーム】収支計算書</vt:lpstr>
      <vt:lpstr>【フォーム】完了報告書!Print_Area</vt:lpstr>
      <vt:lpstr>【フォーム】収支計算書!Print_Area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2020-03-19T05:24:39Z</dcterms:created>
  <dcterms:modified xsi:type="dcterms:W3CDTF">2021-04-13T03:02:30Z</dcterms:modified>
</cp:coreProperties>
</file>