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B8" i="5"/>
  <c r="B13" i="5"/>
  <c r="B19" i="5" l="1"/>
  <c r="D9" i="5"/>
  <c r="D15" i="5"/>
  <c r="B6" i="5" l="1"/>
  <c r="B15" i="5" l="1"/>
  <c r="B17" i="5" s="1"/>
</calcChain>
</file>

<file path=xl/sharedStrings.xml><?xml version="1.0" encoding="utf-8"?>
<sst xmlns="http://schemas.openxmlformats.org/spreadsheetml/2006/main" count="25" uniqueCount="22">
  <si>
    <t>(単位:円)</t>
    <rPh sb="1" eb="3">
      <t>タンイ</t>
    </rPh>
    <rPh sb="4" eb="5">
      <t>エン</t>
    </rPh>
    <phoneticPr fontId="1"/>
  </si>
  <si>
    <t>収    入</t>
    <rPh sb="0" eb="1">
      <t>オサム</t>
    </rPh>
    <rPh sb="5" eb="6">
      <t>ニュウ</t>
    </rPh>
    <phoneticPr fontId="1"/>
  </si>
  <si>
    <t>支    出</t>
    <rPh sb="0" eb="1">
      <t>シ</t>
    </rPh>
    <rPh sb="5" eb="6">
      <t>デ</t>
    </rPh>
    <phoneticPr fontId="1"/>
  </si>
  <si>
    <t>前期繰越金</t>
    <rPh sb="0" eb="5">
      <t>ゼンキクリコシキン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</si>
  <si>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</si>
  <si>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</si>
  <si>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預金利息(定期)</t>
    <rPh sb="0" eb="2">
      <t>ヨキン</t>
    </rPh>
    <rPh sb="2" eb="4">
      <t>リソク</t>
    </rPh>
    <rPh sb="5" eb="7">
      <t>テイキ</t>
    </rPh>
    <phoneticPr fontId="1"/>
  </si>
  <si>
    <t>預金利息(通帳)</t>
    <rPh sb="0" eb="2">
      <t>ヨキン</t>
    </rPh>
    <rPh sb="2" eb="4">
      <t>リソク</t>
    </rPh>
    <rPh sb="5" eb="7">
      <t>ツウチョウ</t>
    </rPh>
    <phoneticPr fontId="1"/>
  </si>
  <si>
    <t>寄付金(ｸﾗｳﾄﾞﾌｧﾝﾃﾞｨﾝｸﾞ)</t>
    <rPh sb="0" eb="3">
      <t>キフキン</t>
    </rPh>
    <phoneticPr fontId="1"/>
  </si>
  <si>
    <t>寄付金(社頭)</t>
    <rPh sb="0" eb="3">
      <t>キフキン</t>
    </rPh>
    <rPh sb="4" eb="6">
      <t>シャトウ</t>
    </rPh>
    <phoneticPr fontId="1"/>
  </si>
  <si>
    <t>定期預金</t>
    <rPh sb="0" eb="4">
      <t>テイキヨキン</t>
    </rPh>
    <phoneticPr fontId="1"/>
  </si>
  <si>
    <t>令和5年度 収支報告書</t>
    <rPh sb="0" eb="2">
      <t>レイワ</t>
    </rPh>
    <rPh sb="3" eb="5">
      <t>ネンド</t>
    </rPh>
    <rPh sb="6" eb="11">
      <t>シュウシホウコクショ</t>
    </rPh>
    <phoneticPr fontId="1"/>
  </si>
  <si>
    <t>令和5年1月1日～12月31日</t>
    <rPh sb="0" eb="2">
      <t>レイワ</t>
    </rPh>
    <rPh sb="3" eb="4">
      <t>ネン</t>
    </rPh>
    <rPh sb="5" eb="6">
      <t>ガツ</t>
    </rPh>
    <rPh sb="6" eb="8">
      <t>ツイタチ</t>
    </rPh>
    <rPh sb="11" eb="12">
      <t>ガツ</t>
    </rPh>
    <rPh sb="14" eb="15">
      <t>ニチ</t>
    </rPh>
    <phoneticPr fontId="1"/>
  </si>
  <si>
    <t>京都市からの補助金</t>
    <rPh sb="0" eb="3">
      <t>キョウトシ</t>
    </rPh>
    <rPh sb="6" eb="9">
      <t>ホジョキン</t>
    </rPh>
    <phoneticPr fontId="1"/>
  </si>
  <si>
    <t>振込手数料</t>
    <rPh sb="0" eb="5">
      <t>フリコミテスウリョウ</t>
    </rPh>
    <phoneticPr fontId="1"/>
  </si>
  <si>
    <t>事業費(本工事)</t>
    <rPh sb="0" eb="3">
      <t>ジギョウヒ</t>
    </rPh>
    <rPh sb="4" eb="7">
      <t>ホンコウジ</t>
    </rPh>
    <phoneticPr fontId="1"/>
  </si>
  <si>
    <t>事業費(足場、解体)</t>
    <rPh sb="0" eb="3">
      <t>ジギョウヒ</t>
    </rPh>
    <rPh sb="4" eb="6">
      <t>アシバ</t>
    </rPh>
    <rPh sb="7" eb="9">
      <t>カイタイ</t>
    </rPh>
    <phoneticPr fontId="1"/>
  </si>
  <si>
    <t>事業費(追加工事)</t>
    <rPh sb="0" eb="3">
      <t>ジギョウヒ</t>
    </rPh>
    <rPh sb="4" eb="6">
      <t>ツイカ</t>
    </rPh>
    <rPh sb="6" eb="8">
      <t>コウジ</t>
    </rPh>
    <phoneticPr fontId="1"/>
  </si>
  <si>
    <t>神社本会計から預入</t>
    <rPh sb="0" eb="2">
      <t>ジンジャ</t>
    </rPh>
    <rPh sb="2" eb="5">
      <t>ホンカイケイ</t>
    </rPh>
    <rPh sb="7" eb="9">
      <t>ヨニュウ</t>
    </rPh>
    <phoneticPr fontId="1"/>
  </si>
  <si>
    <t>定期へ振替</t>
    <rPh sb="0" eb="2">
      <t>テイキ</t>
    </rPh>
    <rPh sb="3" eb="5">
      <t>フリカエ</t>
    </rPh>
    <phoneticPr fontId="1"/>
  </si>
  <si>
    <t>定期預金(新規)</t>
    <rPh sb="5" eb="7">
      <t>シンキ</t>
    </rPh>
    <phoneticPr fontId="1"/>
  </si>
  <si>
    <t>定期預金解約預入</t>
    <rPh sb="0" eb="4">
      <t>テイキヨキン</t>
    </rPh>
    <rPh sb="4" eb="8">
      <t>カイヤクヨニュウ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</si>
</sst>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21454;&#2590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B14">
            <v>6003357</v>
          </cell>
        </row>
        <row r="18">
          <cell r="B18">
            <v>21143404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A10" sqref="A10"/>
    </sheetView>
  </sheetViews>
  <sheetFormatPr defaultRowHeight="14" x14ac:dyDescent="0.2"/>
  <cols>
    <col min="1" max="1" width="26.36328125" style="1" customWidth="1"/>
    <col min="2" max="2" width="16.1796875" style="1" customWidth="1"/>
    <col min="3" max="3" width="21" style="1" customWidth="1"/>
    <col min="4" max="4" width="16.1796875" style="1" customWidth="1"/>
    <col min="5" max="18" width="18.6328125" style="1" customWidth="1"/>
  </cols>
  <sheetData>
    <row r="1" spans="1:5" ht="16.5" x14ac:dyDescent="0.2">
      <c r="A1" s="15" t="s">
        <v>11</v>
      </c>
      <c r="B1" s="15"/>
      <c r="C1" s="15"/>
      <c r="D1" s="15"/>
      <c r="E1" s="2"/>
    </row>
    <row r="2" spans="1:5" x14ac:dyDescent="0.2">
      <c r="A2" s="2"/>
      <c r="B2" s="3"/>
      <c r="C2" s="16" t="s">
        <v>12</v>
      </c>
      <c r="D2" s="16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7" t="s">
        <v>1</v>
      </c>
      <c r="B5" s="17"/>
      <c r="C5" s="17" t="s">
        <v>2</v>
      </c>
      <c r="D5" s="17"/>
      <c r="E5" s="2"/>
    </row>
    <row r="6" spans="1:5" x14ac:dyDescent="0.2">
      <c r="A6" s="5" t="s">
        <v>3</v>
      </c>
      <c r="B6" s="6">
        <f>[1]Sheet1!$B$14</f>
        <v>6003357</v>
      </c>
      <c r="C6" s="5" t="s">
        <v>15</v>
      </c>
      <c r="D6" s="6">
        <v>28303000</v>
      </c>
      <c r="E6" s="2"/>
    </row>
    <row r="7" spans="1:5" x14ac:dyDescent="0.2">
      <c r="A7" s="5" t="s">
        <v>8</v>
      </c>
      <c r="B7" s="6">
        <v>6000000</v>
      </c>
      <c r="C7" s="5" t="s">
        <v>16</v>
      </c>
      <c r="D7" s="6">
        <v>8987000</v>
      </c>
      <c r="E7" s="2"/>
    </row>
    <row r="8" spans="1:5" x14ac:dyDescent="0.2">
      <c r="A8" s="5" t="s">
        <v>9</v>
      </c>
      <c r="B8" s="6">
        <f>35000+30000+1000000+3000+51000+1000000+10000+25000+20000</f>
        <v>2174000</v>
      </c>
      <c r="C8" s="5" t="s">
        <v>17</v>
      </c>
      <c r="D8" s="6">
        <v>2070000</v>
      </c>
      <c r="E8" s="2"/>
    </row>
    <row r="9" spans="1:5" x14ac:dyDescent="0.2">
      <c r="A9" s="5" t="s">
        <v>21</v>
      </c>
      <c r="B9" s="6">
        <v>15017162</v>
      </c>
      <c r="C9" s="5" t="s">
        <v>14</v>
      </c>
      <c r="D9" s="6">
        <f>440*3</f>
        <v>1320</v>
      </c>
      <c r="E9" s="2"/>
    </row>
    <row r="10" spans="1:5" x14ac:dyDescent="0.2">
      <c r="A10" s="5" t="s">
        <v>21</v>
      </c>
      <c r="B10" s="6">
        <v>10005835</v>
      </c>
      <c r="C10" s="5"/>
      <c r="D10" s="6"/>
      <c r="E10" s="2"/>
    </row>
    <row r="11" spans="1:5" x14ac:dyDescent="0.2">
      <c r="A11" s="5" t="s">
        <v>13</v>
      </c>
      <c r="B11" s="6">
        <v>10000000</v>
      </c>
      <c r="C11" s="5" t="s">
        <v>19</v>
      </c>
      <c r="D11" s="6">
        <v>10000000</v>
      </c>
      <c r="E11" s="2"/>
    </row>
    <row r="12" spans="1:5" x14ac:dyDescent="0.2">
      <c r="A12" s="5" t="s">
        <v>18</v>
      </c>
      <c r="B12" s="6">
        <v>500000</v>
      </c>
      <c r="C12" s="5"/>
      <c r="D12" s="6"/>
      <c r="E12" s="2"/>
    </row>
    <row r="13" spans="1:5" x14ac:dyDescent="0.2">
      <c r="A13" s="5" t="s">
        <v>7</v>
      </c>
      <c r="B13" s="6">
        <f>30+49</f>
        <v>79</v>
      </c>
      <c r="C13" s="5"/>
      <c r="D13" s="6"/>
      <c r="E13" s="2"/>
    </row>
    <row r="14" spans="1:5" ht="14.5" thickBot="1" x14ac:dyDescent="0.25">
      <c r="A14" s="11"/>
      <c r="B14" s="12"/>
      <c r="C14" s="11"/>
      <c r="D14" s="12"/>
      <c r="E14" s="2"/>
    </row>
    <row r="15" spans="1:5" ht="14.5" thickTop="1" x14ac:dyDescent="0.2">
      <c r="A15" s="7" t="s">
        <v>4</v>
      </c>
      <c r="B15" s="8">
        <f>SUM(B6:B14)</f>
        <v>49700433</v>
      </c>
      <c r="C15" s="7" t="s">
        <v>4</v>
      </c>
      <c r="D15" s="8">
        <f>SUM(D6:D14)</f>
        <v>49361320</v>
      </c>
      <c r="E15" s="2"/>
    </row>
    <row r="16" spans="1:5" x14ac:dyDescent="0.2">
      <c r="A16" s="2"/>
      <c r="B16" s="3"/>
      <c r="C16" s="2"/>
      <c r="D16" s="3"/>
      <c r="E16" s="2"/>
    </row>
    <row r="17" spans="1:5" x14ac:dyDescent="0.2">
      <c r="A17" s="9" t="s">
        <v>5</v>
      </c>
      <c r="B17" s="10">
        <f>B15-D15</f>
        <v>339113</v>
      </c>
      <c r="C17" s="2"/>
      <c r="D17" s="3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5" t="s">
        <v>10</v>
      </c>
      <c r="B19" s="6">
        <f>[1]Sheet1!$B$18</f>
        <v>21143404</v>
      </c>
      <c r="C19" s="2"/>
      <c r="D19" s="2"/>
      <c r="E19" s="2"/>
    </row>
    <row r="20" spans="1:5" x14ac:dyDescent="0.2">
      <c r="A20" s="11" t="s">
        <v>6</v>
      </c>
      <c r="B20" s="12">
        <v>2114</v>
      </c>
      <c r="C20" s="2"/>
      <c r="D20" s="2"/>
      <c r="E20" s="2"/>
    </row>
    <row r="21" spans="1:5" ht="14.5" thickBot="1" x14ac:dyDescent="0.25">
      <c r="A21" s="13" t="s">
        <v>20</v>
      </c>
      <c r="B21" s="14">
        <v>10000000</v>
      </c>
      <c r="C21" s="2"/>
      <c r="D21" s="2"/>
      <c r="E21" s="2"/>
    </row>
    <row r="22" spans="1:5" ht="14.5" thickTop="1" x14ac:dyDescent="0.2">
      <c r="A22" s="7" t="s">
        <v>4</v>
      </c>
      <c r="B22" s="8">
        <f>SUM(B19:B21)</f>
        <v>31145518</v>
      </c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  <row r="64" spans="1:5" x14ac:dyDescent="0.2">
      <c r="A64" s="2"/>
      <c r="B64" s="2"/>
      <c r="C64" s="2"/>
      <c r="D64" s="2"/>
      <c r="E64" s="2"/>
    </row>
    <row r="65" spans="1:5" x14ac:dyDescent="0.2">
      <c r="A65" s="2"/>
      <c r="B65" s="2"/>
      <c r="C65" s="2"/>
      <c r="D65" s="2"/>
      <c r="E65" s="2"/>
    </row>
    <row r="66" spans="1:5" x14ac:dyDescent="0.2">
      <c r="A66" s="2"/>
      <c r="B66" s="2"/>
      <c r="C66" s="2"/>
      <c r="D66" s="2"/>
      <c r="E66" s="2"/>
    </row>
    <row r="67" spans="1:5" x14ac:dyDescent="0.2">
      <c r="A67" s="2"/>
      <c r="B67" s="2"/>
      <c r="C67" s="2"/>
      <c r="D67" s="2"/>
      <c r="E67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2021-06-01T00:43:02Z</cp:lastPrinted>
  <dcterms:created xsi:type="dcterms:W3CDTF">2015-06-23T07:20:12Z</dcterms:created>
  <dcterms:modified xsi:type="dcterms:W3CDTF">2024-04-10T07:26:28Z</dcterms:modified>
</cp:coreProperties>
</file>