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57fb67c47818e8/デスクトップ/"/>
    </mc:Choice>
  </mc:AlternateContent>
  <xr:revisionPtr revIDLastSave="109" documentId="13_ncr:1_{98BEB8F3-84E6-4ABF-92FA-E05675667196}" xr6:coauthVersionLast="47" xr6:coauthVersionMax="47" xr10:uidLastSave="{8D6A6669-3F6E-4216-ACEF-DB02B54298D0}"/>
  <bookViews>
    <workbookView xWindow="8445" yWindow="405" windowWidth="14235" windowHeight="14865" xr2:uid="{00000000-000D-0000-FFFF-FFFF00000000}"/>
  </bookViews>
  <sheets>
    <sheet name="H3103活動予算書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3" l="1"/>
  <c r="I44" i="3"/>
  <c r="I43" i="3"/>
  <c r="I42" i="3"/>
  <c r="I27" i="3"/>
  <c r="I15" i="3"/>
  <c r="I16" i="3"/>
  <c r="I17" i="3"/>
  <c r="I73" i="3"/>
  <c r="I71" i="3"/>
  <c r="G65" i="3"/>
  <c r="I64" i="3"/>
  <c r="I63" i="3"/>
  <c r="I62" i="3"/>
  <c r="I61" i="3"/>
  <c r="H59" i="3"/>
  <c r="G59" i="3"/>
  <c r="I58" i="3"/>
  <c r="I59" i="3" s="1"/>
  <c r="I56" i="3"/>
  <c r="H52" i="3"/>
  <c r="G52" i="3"/>
  <c r="I51" i="3"/>
  <c r="I50" i="3"/>
  <c r="I49" i="3"/>
  <c r="I48" i="3"/>
  <c r="I47" i="3"/>
  <c r="I46" i="3"/>
  <c r="I41" i="3"/>
  <c r="I40" i="3"/>
  <c r="I39" i="3"/>
  <c r="I38" i="3"/>
  <c r="I37" i="3"/>
  <c r="I36" i="3"/>
  <c r="I35" i="3"/>
  <c r="I34" i="3"/>
  <c r="I33" i="3"/>
  <c r="I32" i="3"/>
  <c r="H30" i="3"/>
  <c r="I28" i="3"/>
  <c r="I26" i="3"/>
  <c r="I25" i="3"/>
  <c r="H21" i="3"/>
  <c r="I20" i="3"/>
  <c r="I19" i="3"/>
  <c r="I14" i="3"/>
  <c r="G21" i="3"/>
  <c r="I10" i="3"/>
  <c r="I8" i="3"/>
  <c r="H53" i="3" l="1"/>
  <c r="H67" i="3" s="1"/>
  <c r="H68" i="3" s="1"/>
  <c r="H72" i="3" s="1"/>
  <c r="H74" i="3" s="1"/>
  <c r="G66" i="3"/>
  <c r="I66" i="3" s="1"/>
  <c r="I65" i="3"/>
  <c r="I30" i="3"/>
  <c r="I52" i="3"/>
  <c r="I12" i="3"/>
  <c r="I21" i="3" s="1"/>
  <c r="G30" i="3"/>
  <c r="G53" i="3" s="1"/>
  <c r="G67" i="3" l="1"/>
  <c r="G68" i="3" s="1"/>
  <c r="G72" i="3" s="1"/>
  <c r="G74" i="3" s="1"/>
  <c r="I53" i="3"/>
  <c r="I67" i="3" s="1"/>
  <c r="I68" i="3" s="1"/>
  <c r="I72" i="3" s="1"/>
  <c r="I74" i="3" s="1"/>
  <c r="I76" i="3" s="1"/>
</calcChain>
</file>

<file path=xl/sharedStrings.xml><?xml version="1.0" encoding="utf-8"?>
<sst xmlns="http://schemas.openxmlformats.org/spreadsheetml/2006/main" count="79" uniqueCount="71">
  <si>
    <t>令和３年度　活動予算書</t>
    <rPh sb="0" eb="2">
      <t>レイワ</t>
    </rPh>
    <rPh sb="3" eb="5">
      <t>ネンド</t>
    </rPh>
    <rPh sb="6" eb="8">
      <t>カツドウ</t>
    </rPh>
    <rPh sb="8" eb="11">
      <t>ヨサンショ</t>
    </rPh>
    <phoneticPr fontId="3"/>
  </si>
  <si>
    <t>令和３（2021）年４月　１日から　令和４年３月３１日まで</t>
    <rPh sb="0" eb="2">
      <t>レイワ</t>
    </rPh>
    <rPh sb="9" eb="10">
      <t>ネン</t>
    </rPh>
    <rPh sb="11" eb="12">
      <t>ガツ</t>
    </rPh>
    <rPh sb="14" eb="15">
      <t>ニチ</t>
    </rPh>
    <rPh sb="18" eb="20">
      <t>レイワ</t>
    </rPh>
    <rPh sb="21" eb="22">
      <t>ネン</t>
    </rPh>
    <rPh sb="23" eb="24">
      <t>ガツ</t>
    </rPh>
    <rPh sb="26" eb="27">
      <t>ニチ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</si>
  <si>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</si>
  <si>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</si>
  <si>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特定非営利活動</t>
    <rPh sb="0" eb="2">
      <t>トクテイ</t>
    </rPh>
    <rPh sb="2" eb="5">
      <t>ヒエイリ</t>
    </rPh>
    <rPh sb="5" eb="7">
      <t>カツドウ</t>
    </rPh>
    <phoneticPr fontId="3"/>
  </si>
  <si>
    <t>その他の事業</t>
    <rPh sb="2" eb="3">
      <t>タ</t>
    </rPh>
    <rPh sb="4" eb="6">
      <t>ジギョウ</t>
    </rPh>
    <phoneticPr fontId="3"/>
  </si>
  <si>
    <t>合計</t>
    <rPh sb="0" eb="2">
      <t>ゴウケイ</t>
    </rPh>
    <phoneticPr fontId="3"/>
  </si>
  <si>
    <t>に係る事業</t>
    <rPh sb="1" eb="2">
      <t>カカ</t>
    </rPh>
    <rPh sb="3" eb="5">
      <t>ジギョウ</t>
    </rPh>
    <phoneticPr fontId="3"/>
  </si>
  <si>
    <t>Ⅰ　経常収益</t>
    <rPh sb="2" eb="4">
      <t>ケイジョウ</t>
    </rPh>
    <rPh sb="4" eb="6">
      <t>シュウエキ</t>
    </rPh>
    <phoneticPr fontId="3"/>
  </si>
  <si>
    <t>１．受取会費</t>
    <rPh sb="2" eb="4">
      <t>ウケトリ</t>
    </rPh>
    <rPh sb="4" eb="6">
      <t>カイヒ</t>
    </rPh>
    <phoneticPr fontId="3"/>
  </si>
  <si>
    <t>受取会費</t>
    <rPh sb="0" eb="2">
      <t>ウケトリ</t>
    </rPh>
    <rPh sb="2" eb="4">
      <t>カイヒ</t>
    </rPh>
    <phoneticPr fontId="3"/>
  </si>
  <si>
    <t>２．受取寄付金</t>
    <rPh sb="2" eb="4">
      <t>ウケトリ</t>
    </rPh>
    <rPh sb="4" eb="7">
      <t>キフキン</t>
    </rPh>
    <phoneticPr fontId="3"/>
  </si>
  <si>
    <t>受取寄付金</t>
    <rPh sb="0" eb="2">
      <t>ウケトリ</t>
    </rPh>
    <rPh sb="2" eb="5">
      <t>キフキン</t>
    </rPh>
    <phoneticPr fontId="3"/>
  </si>
  <si>
    <t>２．受取助成金</t>
    <rPh sb="2" eb="4">
      <t>ウケトリ</t>
    </rPh>
    <rPh sb="4" eb="7">
      <t>ジョセイキン</t>
    </rPh>
    <phoneticPr fontId="3"/>
  </si>
  <si>
    <t>受取助成金</t>
    <rPh sb="0" eb="2">
      <t>ウケトリ</t>
    </rPh>
    <rPh sb="2" eb="5">
      <t>ジョセイキン</t>
    </rPh>
    <phoneticPr fontId="3"/>
  </si>
  <si>
    <t>４．事業収益</t>
    <rPh sb="2" eb="4">
      <t>ジギョウ</t>
    </rPh>
    <rPh sb="4" eb="6">
      <t>シュウエキ</t>
    </rPh>
    <phoneticPr fontId="3"/>
  </si>
  <si>
    <t>保護活動事業収益</t>
    <rPh sb="0" eb="2">
      <t>ホゴ</t>
    </rPh>
    <rPh sb="2" eb="4">
      <t>カツドウ</t>
    </rPh>
    <rPh sb="4" eb="6">
      <t>ジギョウ</t>
    </rPh>
    <rPh sb="6" eb="8">
      <t>シュウエキ</t>
    </rPh>
    <phoneticPr fontId="3"/>
  </si>
  <si>
    <t>飼養相談等事業収益</t>
    <rPh sb="0" eb="5">
      <t>シヨウソウダントウ</t>
    </rPh>
    <rPh sb="5" eb="9">
      <t>ジギョウシュウエキ</t>
    </rPh>
    <phoneticPr fontId="3"/>
  </si>
  <si>
    <t>飲食等提供収益</t>
    <rPh sb="0" eb="2">
      <t>インショク</t>
    </rPh>
    <rPh sb="2" eb="3">
      <t>トウ</t>
    </rPh>
    <rPh sb="3" eb="5">
      <t>テイキョウ</t>
    </rPh>
    <rPh sb="5" eb="7">
      <t>シュウエキ</t>
    </rPh>
    <phoneticPr fontId="3"/>
  </si>
  <si>
    <t>グッズ販売事業</t>
    <rPh sb="3" eb="7">
      <t>ハンバイジギョウ</t>
    </rPh>
    <phoneticPr fontId="3"/>
  </si>
  <si>
    <t>５．その他収益</t>
    <rPh sb="4" eb="5">
      <t>タ</t>
    </rPh>
    <rPh sb="5" eb="7">
      <t>シュウエキ</t>
    </rPh>
    <phoneticPr fontId="3"/>
  </si>
  <si>
    <t>雑収益</t>
    <rPh sb="0" eb="1">
      <t>ザツ</t>
    </rPh>
    <rPh sb="1" eb="3">
      <t>シュウエキ</t>
    </rPh>
    <phoneticPr fontId="3"/>
  </si>
  <si>
    <t>受取利息</t>
    <rPh sb="0" eb="2">
      <t>ウケトリ</t>
    </rPh>
    <rPh sb="2" eb="4">
      <t>リソク</t>
    </rPh>
    <phoneticPr fontId="3"/>
  </si>
  <si>
    <t>経常収益　計</t>
    <rPh sb="0" eb="2">
      <t>ケイジョウ</t>
    </rPh>
    <rPh sb="2" eb="4">
      <t>シュウエキ</t>
    </rPh>
    <rPh sb="5" eb="6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</si>
  <si>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</si>
  <si>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１．事業費</t>
    <rPh sb="2" eb="5">
      <t>ジギョウヒ</t>
    </rPh>
    <phoneticPr fontId="3"/>
  </si>
  <si>
    <t>（１）人件費</t>
    <rPh sb="3" eb="6">
      <t>ジンケンヒ</t>
    </rPh>
    <phoneticPr fontId="3"/>
  </si>
  <si>
    <t>役員報酬</t>
    <rPh sb="0" eb="2">
      <t>ヤクイン</t>
    </rPh>
    <rPh sb="2" eb="4">
      <t>ホウシュウ</t>
    </rPh>
    <phoneticPr fontId="3"/>
  </si>
  <si>
    <t>給料手当</t>
    <rPh sb="0" eb="2">
      <t>キュウリョウ</t>
    </rPh>
    <rPh sb="2" eb="4">
      <t>テアテ</t>
    </rPh>
    <phoneticPr fontId="3"/>
  </si>
  <si>
    <t>法定福利費</t>
    <rPh sb="0" eb="5">
      <t>ホウテイフクリヒ</t>
    </rPh>
    <phoneticPr fontId="3"/>
  </si>
  <si>
    <t>福利厚生費</t>
    <rPh sb="0" eb="2">
      <t>フクリ</t>
    </rPh>
    <rPh sb="2" eb="5">
      <t>コウセイヒ</t>
    </rPh>
    <phoneticPr fontId="3"/>
  </si>
  <si>
    <t>　人件費　計</t>
    <rPh sb="1" eb="4">
      <t>ジンケンヒ</t>
    </rPh>
    <rPh sb="5" eb="6">
      <t>ケイ</t>
    </rPh>
    <phoneticPr fontId="3"/>
  </si>
  <si>
    <t>（２）その他経費</t>
    <rPh sb="5" eb="6">
      <t>タ</t>
    </rPh>
    <rPh sb="6" eb="8">
      <t>ケイヒ</t>
    </rPh>
    <phoneticPr fontId="3"/>
  </si>
  <si>
    <t>猫診療治療費</t>
    <rPh sb="0" eb="1">
      <t>ネコ</t>
    </rPh>
    <rPh sb="1" eb="3">
      <t>シンリョウ</t>
    </rPh>
    <rPh sb="3" eb="6">
      <t>チリョウヒ</t>
    </rPh>
    <phoneticPr fontId="3"/>
  </si>
  <si>
    <t>商品仕入高</t>
    <rPh sb="0" eb="2">
      <t>ショウヒン</t>
    </rPh>
    <rPh sb="2" eb="5">
      <t>シイレダカ</t>
    </rPh>
    <phoneticPr fontId="3"/>
  </si>
  <si>
    <t>地代家賃</t>
    <phoneticPr fontId="3"/>
  </si>
  <si>
    <t>水道光熱費</t>
    <rPh sb="0" eb="2">
      <t>スイドウ</t>
    </rPh>
    <rPh sb="2" eb="5">
      <t>コウネツヒ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</si>
  <si>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</si>
  <si>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5">
      <t>ウンパンヒ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</si>
  <si>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</si>
  <si>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</si>
  <si>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支払保険料</t>
    <rPh sb="0" eb="2">
      <t>シハライ</t>
    </rPh>
    <rPh sb="2" eb="5">
      <t>ホケンリョウ</t>
    </rPh>
    <phoneticPr fontId="3"/>
  </si>
  <si>
    <t>修繕費</t>
    <rPh sb="0" eb="3">
      <t>シュウゼンヒ</t>
    </rPh>
    <phoneticPr fontId="3"/>
  </si>
  <si>
    <t>接待交際費</t>
    <rPh sb="0" eb="5">
      <t>セッタイコウサイヒ</t>
    </rPh>
    <phoneticPr fontId="3"/>
  </si>
  <si>
    <t>諸会費</t>
    <rPh sb="0" eb="3">
      <t>ショカイヒ</t>
    </rPh>
    <phoneticPr fontId="3"/>
  </si>
  <si>
    <t>支払報酬</t>
    <rPh sb="0" eb="2">
      <t>シハラ</t>
    </rPh>
    <rPh sb="2" eb="4">
      <t>ホウシュウ</t>
    </rPh>
    <phoneticPr fontId="3"/>
  </si>
  <si>
    <t>寄付金</t>
    <rPh sb="0" eb="3">
      <t>キフキン</t>
    </rPh>
    <phoneticPr fontId="3"/>
  </si>
  <si>
    <t>広告宣伝費</t>
    <rPh sb="0" eb="2">
      <t>コウコク</t>
    </rPh>
    <rPh sb="2" eb="5">
      <t>センデンヒ</t>
    </rPh>
    <phoneticPr fontId="3"/>
  </si>
  <si>
    <t>車両関係費</t>
    <rPh sb="0" eb="2">
      <t>シャリョウ</t>
    </rPh>
    <rPh sb="2" eb="5">
      <t>カンケイヒ</t>
    </rPh>
    <phoneticPr fontId="3"/>
  </si>
  <si>
    <t>租税公課</t>
    <rPh sb="0" eb="2">
      <t>ソゼイ</t>
    </rPh>
    <rPh sb="2" eb="4">
      <t>コウカ</t>
    </rPh>
    <phoneticPr fontId="3"/>
  </si>
  <si>
    <t>支払手数料</t>
    <rPh sb="0" eb="2">
      <t>シハライ</t>
    </rPh>
    <rPh sb="2" eb="5">
      <t>テスウリョウ</t>
    </rPh>
    <phoneticPr fontId="3"/>
  </si>
  <si>
    <t>減価償却費</t>
    <rPh sb="0" eb="2">
      <t>ゲンカ</t>
    </rPh>
    <rPh sb="2" eb="5">
      <t>ショウキャクヒ</t>
    </rPh>
    <phoneticPr fontId="3"/>
  </si>
  <si>
    <t>雑費</t>
    <rPh sb="0" eb="2">
      <t>ザッピ</t>
    </rPh>
    <phoneticPr fontId="3"/>
  </si>
  <si>
    <t>　その他経費　計</t>
    <rPh sb="3" eb="4">
      <t>タ</t>
    </rPh>
    <rPh sb="4" eb="6">
      <t>ケイヒ</t>
    </rPh>
    <rPh sb="7" eb="8">
      <t>ケイ</t>
    </rPh>
    <phoneticPr fontId="3"/>
  </si>
  <si>
    <t>事業費　計</t>
    <rPh sb="0" eb="3">
      <t>ジギョウヒ</t>
    </rPh>
    <rPh sb="4" eb="5">
      <t>ケイ</t>
    </rPh>
    <phoneticPr fontId="3"/>
  </si>
  <si>
    <t>２．管理費</t>
    <rPh sb="2" eb="5">
      <t>カンリヒ</t>
    </rPh>
    <phoneticPr fontId="3"/>
  </si>
  <si>
    <t>役員報酬</t>
    <phoneticPr fontId="3"/>
  </si>
  <si>
    <t>地代家賃</t>
    <rPh sb="0" eb="2">
      <t>チダイ</t>
    </rPh>
    <rPh sb="2" eb="4">
      <t>ヤチン</t>
    </rPh>
    <phoneticPr fontId="3"/>
  </si>
  <si>
    <t>通信費</t>
    <rPh sb="0" eb="3">
      <t>ツウシンヒ</t>
    </rPh>
    <phoneticPr fontId="3"/>
  </si>
  <si>
    <t>その他経費　計</t>
    <rPh sb="2" eb="3">
      <t>タ</t>
    </rPh>
    <rPh sb="3" eb="5">
      <t>ケイヒ</t>
    </rPh>
    <rPh sb="6" eb="7">
      <t>ケイ</t>
    </rPh>
    <phoneticPr fontId="3"/>
  </si>
  <si>
    <t>管理費　計</t>
    <rPh sb="0" eb="3">
      <t>カンリヒ</t>
    </rPh>
    <rPh sb="4" eb="5">
      <t>ケイ</t>
    </rPh>
    <phoneticPr fontId="3"/>
  </si>
  <si>
    <t>経常費用　計</t>
    <rPh sb="0" eb="2">
      <t>ケイジョウ</t>
    </rPh>
    <rPh sb="2" eb="4">
      <t>ヒヨウ</t>
    </rPh>
    <rPh sb="5" eb="6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</si>
  <si>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</si>
  <si>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　経常外収益</t>
    <rPh sb="2" eb="5">
      <t>ケイジョウガイ</t>
    </rPh>
    <rPh sb="5" eb="7">
      <t>シュウエキ</t>
    </rPh>
    <phoneticPr fontId="3"/>
  </si>
  <si>
    <t>Ⅳ　経常外費用</t>
    <rPh sb="2" eb="5">
      <t>ケイジョウガイ</t>
    </rPh>
    <rPh sb="5" eb="7">
      <t>ヒヨウ</t>
    </rPh>
    <phoneticPr fontId="3"/>
  </si>
  <si>
    <t>経理区分振替額</t>
    <rPh sb="0" eb="2">
      <t>ケイリ</t>
    </rPh>
    <rPh sb="2" eb="4">
      <t>クブン</t>
    </rPh>
    <rPh sb="4" eb="7">
      <t>フリカエガク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</si>
  <si>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</si>
  <si>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</si>
  <si>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</si>
  <si>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</si>
  <si>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特定非営利活動法人　猫と人を繋ぐツキネコ北海道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ネコ</t>
    </rPh>
    <rPh sb="12" eb="13">
      <t>ヒト</t>
    </rPh>
    <rPh sb="14" eb="15">
      <t>ツナ</t>
    </rPh>
    <rPh sb="20" eb="23">
      <t>ホッカイドウ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</si>
</sst>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Alignment="1"/>
    <xf numFmtId="176" fontId="7" fillId="0" borderId="0" xfId="0" applyNumberFormat="1" applyFont="1" applyFill="1" applyAlignment="1"/>
    <xf numFmtId="176" fontId="3" fillId="0" borderId="0" xfId="0" applyNumberFormat="1" applyFont="1" applyFill="1" applyAlignment="1">
      <alignment horizontal="right"/>
    </xf>
    <xf numFmtId="176" fontId="5" fillId="0" borderId="11" xfId="0" applyNumberFormat="1" applyFont="1" applyFill="1" applyBorder="1" applyAlignment="1"/>
    <xf numFmtId="176" fontId="5" fillId="0" borderId="10" xfId="0" applyNumberFormat="1" applyFont="1" applyFill="1" applyBorder="1" applyAlignment="1"/>
    <xf numFmtId="176" fontId="5" fillId="0" borderId="8" xfId="0" applyNumberFormat="1" applyFont="1" applyFill="1" applyBorder="1" applyAlignment="1"/>
    <xf numFmtId="176" fontId="5" fillId="0" borderId="7" xfId="0" applyNumberFormat="1" applyFont="1" applyFill="1" applyBorder="1" applyAlignment="1"/>
    <xf numFmtId="176" fontId="5" fillId="0" borderId="12" xfId="0" applyNumberFormat="1" applyFont="1" applyFill="1" applyBorder="1" applyAlignment="1"/>
    <xf numFmtId="176" fontId="5" fillId="0" borderId="13" xfId="0" applyNumberFormat="1" applyFont="1" applyFill="1" applyBorder="1" applyAlignment="1"/>
    <xf numFmtId="176" fontId="5" fillId="0" borderId="11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/>
    <xf numFmtId="176" fontId="5" fillId="0" borderId="15" xfId="0" applyNumberFormat="1" applyFont="1" applyFill="1" applyBorder="1" applyAlignment="1"/>
    <xf numFmtId="0" fontId="5" fillId="0" borderId="9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8" fillId="0" borderId="0" xfId="0" applyFont="1">
      <alignment vertical="center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topLeftCell="A55" workbookViewId="0">
      <selection activeCell="I76" sqref="I76"/>
    </sheetView>
  </sheetViews>
  <sheetFormatPr defaultRowHeight="18.75"/>
  <cols>
    <col min="1" max="3" width="4.625" customWidth="1"/>
    <col min="4" max="4" width="13.75" bestFit="1" customWidth="1"/>
    <col min="7" max="9" width="13.25" customWidth="1"/>
  </cols>
  <sheetData>
    <row r="1" spans="1:9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>
      <c r="A3" s="1"/>
      <c r="B3" s="1"/>
      <c r="C3" s="1"/>
      <c r="D3" s="1"/>
      <c r="E3" s="1"/>
      <c r="F3" s="1"/>
      <c r="G3" s="1"/>
      <c r="H3" s="1"/>
      <c r="I3" s="2" t="s">
        <v>2</v>
      </c>
    </row>
    <row r="4" spans="1:9">
      <c r="A4" s="31" t="s">
        <v>3</v>
      </c>
      <c r="B4" s="32"/>
      <c r="C4" s="32"/>
      <c r="D4" s="32"/>
      <c r="E4" s="32"/>
      <c r="F4" s="3"/>
      <c r="G4" s="4" t="s">
        <v>4</v>
      </c>
      <c r="H4" s="35" t="s">
        <v>5</v>
      </c>
      <c r="I4" s="37" t="s">
        <v>6</v>
      </c>
    </row>
    <row r="5" spans="1:9">
      <c r="A5" s="33"/>
      <c r="B5" s="34"/>
      <c r="C5" s="34"/>
      <c r="D5" s="34"/>
      <c r="E5" s="34"/>
      <c r="F5" s="5"/>
      <c r="G5" s="6" t="s">
        <v>7</v>
      </c>
      <c r="H5" s="36"/>
      <c r="I5" s="38"/>
    </row>
    <row r="6" spans="1:9" s="22" customFormat="1" ht="16.5">
      <c r="A6" s="19" t="s">
        <v>8</v>
      </c>
      <c r="B6" s="20"/>
      <c r="C6" s="20"/>
      <c r="D6" s="20"/>
      <c r="E6" s="20"/>
      <c r="F6" s="21"/>
      <c r="G6" s="10"/>
      <c r="H6" s="11"/>
      <c r="I6" s="11"/>
    </row>
    <row r="7" spans="1:9" s="22" customFormat="1" ht="16.5">
      <c r="A7" s="19"/>
      <c r="B7" s="20" t="s">
        <v>9</v>
      </c>
      <c r="C7" s="20"/>
      <c r="D7" s="20"/>
      <c r="E7" s="20"/>
      <c r="F7" s="21"/>
      <c r="G7" s="10"/>
      <c r="H7" s="11"/>
      <c r="I7" s="11"/>
    </row>
    <row r="8" spans="1:9" s="22" customFormat="1" ht="16.5">
      <c r="A8" s="19"/>
      <c r="B8" s="20"/>
      <c r="C8" s="27" t="s">
        <v>10</v>
      </c>
      <c r="D8" s="27"/>
      <c r="E8" s="20"/>
      <c r="F8" s="21"/>
      <c r="G8" s="10">
        <v>4000000</v>
      </c>
      <c r="H8" s="11"/>
      <c r="I8" s="11">
        <f>+G8+H8</f>
        <v>4000000</v>
      </c>
    </row>
    <row r="9" spans="1:9" s="22" customFormat="1" ht="16.5">
      <c r="A9" s="19"/>
      <c r="B9" s="20" t="s">
        <v>11</v>
      </c>
      <c r="C9" s="20"/>
      <c r="D9" s="20"/>
      <c r="E9" s="20"/>
      <c r="F9" s="21"/>
      <c r="G9" s="10"/>
      <c r="H9" s="11"/>
      <c r="I9" s="11"/>
    </row>
    <row r="10" spans="1:9" s="22" customFormat="1" ht="16.5">
      <c r="A10" s="19"/>
      <c r="B10" s="20"/>
      <c r="C10" s="27" t="s">
        <v>12</v>
      </c>
      <c r="D10" s="27"/>
      <c r="E10" s="20"/>
      <c r="F10" s="21"/>
      <c r="G10" s="10">
        <v>30000000</v>
      </c>
      <c r="H10" s="11"/>
      <c r="I10" s="11">
        <f>+G10+H10</f>
        <v>30000000</v>
      </c>
    </row>
    <row r="11" spans="1:9" s="22" customFormat="1" ht="16.5">
      <c r="A11" s="19"/>
      <c r="B11" s="20" t="s">
        <v>13</v>
      </c>
      <c r="C11" s="20"/>
      <c r="D11" s="20"/>
      <c r="E11" s="20"/>
      <c r="F11" s="21"/>
      <c r="G11" s="10"/>
      <c r="H11" s="11"/>
      <c r="I11" s="11"/>
    </row>
    <row r="12" spans="1:9" s="22" customFormat="1" ht="16.5">
      <c r="A12" s="19"/>
      <c r="B12" s="20"/>
      <c r="C12" s="27" t="s">
        <v>14</v>
      </c>
      <c r="D12" s="27"/>
      <c r="E12" s="20"/>
      <c r="F12" s="21"/>
      <c r="G12" s="10">
        <v>200000</v>
      </c>
      <c r="H12" s="11"/>
      <c r="I12" s="11">
        <f>+G12+H12</f>
        <v>200000</v>
      </c>
    </row>
    <row r="13" spans="1:9" s="22" customFormat="1" ht="16.5">
      <c r="A13" s="19"/>
      <c r="B13" s="20" t="s">
        <v>15</v>
      </c>
      <c r="C13" s="20"/>
      <c r="D13" s="20"/>
      <c r="E13" s="20"/>
      <c r="F13" s="21"/>
      <c r="G13" s="10"/>
      <c r="H13" s="11"/>
      <c r="I13" s="11"/>
    </row>
    <row r="14" spans="1:9" s="22" customFormat="1" ht="16.5">
      <c r="A14" s="19"/>
      <c r="B14" s="20"/>
      <c r="C14" s="27" t="s">
        <v>16</v>
      </c>
      <c r="D14" s="27"/>
      <c r="E14" s="20"/>
      <c r="F14" s="21"/>
      <c r="G14" s="10">
        <v>25000000</v>
      </c>
      <c r="H14" s="11"/>
      <c r="I14" s="11">
        <f>+G14+H14</f>
        <v>25000000</v>
      </c>
    </row>
    <row r="15" spans="1:9" s="22" customFormat="1" ht="16.5">
      <c r="A15" s="19"/>
      <c r="B15" s="20"/>
      <c r="C15" s="27" t="s">
        <v>17</v>
      </c>
      <c r="D15" s="27"/>
      <c r="E15" s="20"/>
      <c r="F15" s="21"/>
      <c r="G15" s="10"/>
      <c r="H15" s="11">
        <v>300000</v>
      </c>
      <c r="I15" s="11">
        <f t="shared" ref="I15:I17" si="0">+G15+H15</f>
        <v>300000</v>
      </c>
    </row>
    <row r="16" spans="1:9" s="22" customFormat="1" ht="16.5">
      <c r="A16" s="19"/>
      <c r="B16" s="20"/>
      <c r="C16" s="27" t="s">
        <v>18</v>
      </c>
      <c r="D16" s="27"/>
      <c r="E16" s="20"/>
      <c r="F16" s="21"/>
      <c r="G16" s="10">
        <v>50000</v>
      </c>
      <c r="H16" s="11"/>
      <c r="I16" s="11">
        <f t="shared" si="0"/>
        <v>50000</v>
      </c>
    </row>
    <row r="17" spans="1:9" s="22" customFormat="1" ht="16.5">
      <c r="A17" s="19"/>
      <c r="B17" s="20"/>
      <c r="C17" s="27" t="s">
        <v>19</v>
      </c>
      <c r="D17" s="27"/>
      <c r="E17" s="20"/>
      <c r="F17" s="21"/>
      <c r="G17" s="10">
        <v>30000000</v>
      </c>
      <c r="H17" s="11"/>
      <c r="I17" s="11">
        <f t="shared" si="0"/>
        <v>30000000</v>
      </c>
    </row>
    <row r="18" spans="1:9" s="22" customFormat="1" ht="16.5">
      <c r="A18" s="19"/>
      <c r="B18" s="20" t="s">
        <v>20</v>
      </c>
      <c r="C18" s="20"/>
      <c r="D18" s="20"/>
      <c r="E18" s="20"/>
      <c r="F18" s="21"/>
      <c r="G18" s="10"/>
      <c r="H18" s="11"/>
      <c r="I18" s="11"/>
    </row>
    <row r="19" spans="1:9" s="22" customFormat="1" ht="16.5">
      <c r="A19" s="19"/>
      <c r="B19" s="20"/>
      <c r="C19" s="27" t="s">
        <v>21</v>
      </c>
      <c r="D19" s="27"/>
      <c r="E19" s="20"/>
      <c r="F19" s="21"/>
      <c r="G19" s="10"/>
      <c r="H19" s="11">
        <v>100000</v>
      </c>
      <c r="I19" s="11">
        <f>+G19+H19</f>
        <v>100000</v>
      </c>
    </row>
    <row r="20" spans="1:9" s="22" customFormat="1" ht="16.5">
      <c r="A20" s="19"/>
      <c r="B20" s="20"/>
      <c r="C20" s="27" t="s">
        <v>22</v>
      </c>
      <c r="D20" s="27"/>
      <c r="E20" s="20"/>
      <c r="F20" s="21"/>
      <c r="G20" s="12"/>
      <c r="H20" s="13"/>
      <c r="I20" s="13">
        <f>+G20+H20</f>
        <v>0</v>
      </c>
    </row>
    <row r="21" spans="1:9" s="22" customFormat="1" ht="16.5">
      <c r="A21" s="19"/>
      <c r="B21" s="20" t="s">
        <v>23</v>
      </c>
      <c r="C21" s="20"/>
      <c r="D21" s="20"/>
      <c r="E21" s="20"/>
      <c r="F21" s="21"/>
      <c r="G21" s="14">
        <f>SUM(G6:G20)</f>
        <v>89250000</v>
      </c>
      <c r="H21" s="15">
        <f>SUM(H6:H20)</f>
        <v>400000</v>
      </c>
      <c r="I21" s="15">
        <f>SUM(I6:I20)</f>
        <v>89650000</v>
      </c>
    </row>
    <row r="22" spans="1:9" s="22" customFormat="1" ht="16.5">
      <c r="A22" s="19" t="s">
        <v>24</v>
      </c>
      <c r="B22" s="20"/>
      <c r="C22" s="20"/>
      <c r="D22" s="20"/>
      <c r="E22" s="20"/>
      <c r="F22" s="21"/>
      <c r="G22" s="10"/>
      <c r="H22" s="11"/>
      <c r="I22" s="11"/>
    </row>
    <row r="23" spans="1:9" s="22" customFormat="1" ht="16.5">
      <c r="A23" s="19"/>
      <c r="B23" s="20" t="s">
        <v>25</v>
      </c>
      <c r="C23" s="20"/>
      <c r="D23" s="20"/>
      <c r="E23" s="20"/>
      <c r="F23" s="21"/>
      <c r="G23" s="10"/>
      <c r="H23" s="11"/>
      <c r="I23" s="11"/>
    </row>
    <row r="24" spans="1:9" s="22" customFormat="1" ht="16.5">
      <c r="A24" s="19"/>
      <c r="B24" s="20"/>
      <c r="C24" s="20" t="s">
        <v>26</v>
      </c>
      <c r="D24" s="20"/>
      <c r="E24" s="20"/>
      <c r="F24" s="21"/>
      <c r="G24" s="10"/>
      <c r="H24" s="11"/>
      <c r="I24" s="11"/>
    </row>
    <row r="25" spans="1:9" s="22" customFormat="1" ht="16.5">
      <c r="A25" s="19"/>
      <c r="B25" s="20"/>
      <c r="C25" s="20"/>
      <c r="D25" s="27" t="s">
        <v>27</v>
      </c>
      <c r="E25" s="27"/>
      <c r="F25" s="21"/>
      <c r="G25" s="10">
        <v>1200000</v>
      </c>
      <c r="H25" s="11"/>
      <c r="I25" s="11">
        <f>+G25+H25</f>
        <v>1200000</v>
      </c>
    </row>
    <row r="26" spans="1:9" s="22" customFormat="1" ht="16.5">
      <c r="A26" s="19"/>
      <c r="B26" s="20"/>
      <c r="C26" s="20"/>
      <c r="D26" s="27" t="s">
        <v>28</v>
      </c>
      <c r="E26" s="27"/>
      <c r="F26" s="21"/>
      <c r="G26" s="10">
        <v>16000000</v>
      </c>
      <c r="H26" s="11"/>
      <c r="I26" s="11">
        <f>+G26+H26</f>
        <v>16000000</v>
      </c>
    </row>
    <row r="27" spans="1:9" s="22" customFormat="1" ht="16.5">
      <c r="A27" s="19"/>
      <c r="B27" s="20"/>
      <c r="C27" s="20"/>
      <c r="D27" s="27" t="s">
        <v>29</v>
      </c>
      <c r="E27" s="27"/>
      <c r="F27" s="21"/>
      <c r="G27" s="10">
        <v>2000000</v>
      </c>
      <c r="H27" s="11"/>
      <c r="I27" s="11">
        <f>+G27+H27</f>
        <v>2000000</v>
      </c>
    </row>
    <row r="28" spans="1:9" s="22" customFormat="1" ht="16.5">
      <c r="A28" s="19"/>
      <c r="B28" s="20"/>
      <c r="C28" s="20"/>
      <c r="D28" s="27" t="s">
        <v>30</v>
      </c>
      <c r="E28" s="27"/>
      <c r="F28" s="21"/>
      <c r="G28" s="10">
        <v>500000</v>
      </c>
      <c r="H28" s="11"/>
      <c r="I28" s="11">
        <f>+G28+H28</f>
        <v>500000</v>
      </c>
    </row>
    <row r="29" spans="1:9" s="22" customFormat="1" ht="16.5">
      <c r="A29" s="19"/>
      <c r="B29" s="20"/>
      <c r="C29" s="20"/>
      <c r="D29" s="27"/>
      <c r="E29" s="27"/>
      <c r="F29" s="21"/>
      <c r="G29" s="12"/>
      <c r="H29" s="13"/>
      <c r="I29" s="13"/>
    </row>
    <row r="30" spans="1:9" s="22" customFormat="1" ht="16.5">
      <c r="A30" s="19"/>
      <c r="B30" s="20"/>
      <c r="C30" s="20"/>
      <c r="D30" s="20" t="s">
        <v>31</v>
      </c>
      <c r="E30" s="20"/>
      <c r="F30" s="21"/>
      <c r="G30" s="14">
        <f>SUM(G25:G29)</f>
        <v>19700000</v>
      </c>
      <c r="H30" s="15">
        <f>SUM(H25:H29)</f>
        <v>0</v>
      </c>
      <c r="I30" s="15">
        <f>SUM(I25:I29)</f>
        <v>19700000</v>
      </c>
    </row>
    <row r="31" spans="1:9" s="22" customFormat="1" ht="16.5">
      <c r="A31" s="19"/>
      <c r="B31" s="20"/>
      <c r="C31" s="20" t="s">
        <v>32</v>
      </c>
      <c r="D31" s="20"/>
      <c r="E31" s="20"/>
      <c r="F31" s="21"/>
      <c r="G31" s="10"/>
      <c r="H31" s="11"/>
      <c r="I31" s="11"/>
    </row>
    <row r="32" spans="1:9" s="22" customFormat="1" ht="16.5">
      <c r="A32" s="19"/>
      <c r="B32" s="20"/>
      <c r="C32" s="20"/>
      <c r="D32" s="27" t="s">
        <v>33</v>
      </c>
      <c r="E32" s="27"/>
      <c r="F32" s="21"/>
      <c r="G32" s="10">
        <v>20000000</v>
      </c>
      <c r="H32" s="11">
        <v>0</v>
      </c>
      <c r="I32" s="11">
        <f>+G32+H32</f>
        <v>20000000</v>
      </c>
    </row>
    <row r="33" spans="1:9" s="22" customFormat="1" ht="16.5">
      <c r="A33" s="19"/>
      <c r="B33" s="20"/>
      <c r="C33" s="20"/>
      <c r="D33" s="27" t="s">
        <v>34</v>
      </c>
      <c r="E33" s="27"/>
      <c r="F33" s="21"/>
      <c r="G33" s="10">
        <v>10000000</v>
      </c>
      <c r="H33" s="11">
        <v>0</v>
      </c>
      <c r="I33" s="11">
        <f t="shared" ref="I33:I51" si="1">+G33+H33</f>
        <v>10000000</v>
      </c>
    </row>
    <row r="34" spans="1:9" s="22" customFormat="1" ht="16.5">
      <c r="A34" s="19"/>
      <c r="B34" s="20"/>
      <c r="C34" s="20"/>
      <c r="D34" s="27" t="s">
        <v>35</v>
      </c>
      <c r="E34" s="27"/>
      <c r="F34" s="21"/>
      <c r="G34" s="10">
        <v>5700000</v>
      </c>
      <c r="H34" s="11">
        <v>200000</v>
      </c>
      <c r="I34" s="11">
        <f t="shared" si="1"/>
        <v>5900000</v>
      </c>
    </row>
    <row r="35" spans="1:9" s="22" customFormat="1" ht="16.5">
      <c r="A35" s="19"/>
      <c r="B35" s="20"/>
      <c r="C35" s="20"/>
      <c r="D35" s="27" t="s">
        <v>36</v>
      </c>
      <c r="E35" s="27"/>
      <c r="F35" s="21"/>
      <c r="G35" s="10">
        <v>2000000</v>
      </c>
      <c r="H35" s="11">
        <v>70000</v>
      </c>
      <c r="I35" s="11">
        <f t="shared" si="1"/>
        <v>2070000</v>
      </c>
    </row>
    <row r="36" spans="1:9" s="22" customFormat="1">
      <c r="A36" s="19"/>
      <c r="B36" s="20"/>
      <c r="C36" s="20"/>
      <c r="D36" s="27" t="s">
        <v>37</v>
      </c>
      <c r="E36" s="27"/>
      <c r="F36" s="21"/>
      <c r="G36" s="10">
        <v>1500000</v>
      </c>
      <c r="H36" s="11">
        <v>50000</v>
      </c>
      <c r="I36" s="11">
        <f t="shared" si="1"/>
        <v>1550000</v>
      </c>
    </row>
    <row r="37" spans="1:9" s="22" customFormat="1" ht="16.5">
      <c r="A37" s="19"/>
      <c r="B37" s="20"/>
      <c r="C37" s="20"/>
      <c r="D37" s="27" t="s">
        <v>38</v>
      </c>
      <c r="E37" s="27"/>
      <c r="F37" s="21"/>
      <c r="G37" s="10">
        <v>1500000</v>
      </c>
      <c r="H37" s="11">
        <v>50000</v>
      </c>
      <c r="I37" s="11">
        <f t="shared" si="1"/>
        <v>1550000</v>
      </c>
    </row>
    <row r="38" spans="1:9" s="22" customFormat="1" ht="16.5">
      <c r="A38" s="19"/>
      <c r="B38" s="20"/>
      <c r="C38" s="20"/>
      <c r="D38" s="27" t="s">
        <v>39</v>
      </c>
      <c r="E38" s="27"/>
      <c r="F38" s="21"/>
      <c r="G38" s="10">
        <v>6000000</v>
      </c>
      <c r="H38" s="11">
        <v>150000</v>
      </c>
      <c r="I38" s="11">
        <f t="shared" si="1"/>
        <v>6150000</v>
      </c>
    </row>
    <row r="39" spans="1:9" s="22" customFormat="1" ht="16.5">
      <c r="A39" s="19"/>
      <c r="B39" s="20"/>
      <c r="C39" s="20"/>
      <c r="D39" s="27" t="s">
        <v>40</v>
      </c>
      <c r="E39" s="27"/>
      <c r="F39" s="21"/>
      <c r="G39" s="16">
        <v>400000</v>
      </c>
      <c r="H39" s="11">
        <v>20000</v>
      </c>
      <c r="I39" s="11">
        <f t="shared" si="1"/>
        <v>420000</v>
      </c>
    </row>
    <row r="40" spans="1:9" s="22" customFormat="1" ht="16.5">
      <c r="A40" s="19"/>
      <c r="B40" s="20"/>
      <c r="C40" s="20"/>
      <c r="D40" s="27" t="s">
        <v>41</v>
      </c>
      <c r="E40" s="27"/>
      <c r="F40" s="21"/>
      <c r="G40" s="16">
        <v>400000</v>
      </c>
      <c r="H40" s="11">
        <v>20000</v>
      </c>
      <c r="I40" s="11">
        <f t="shared" si="1"/>
        <v>420000</v>
      </c>
    </row>
    <row r="41" spans="1:9" s="22" customFormat="1" ht="16.5">
      <c r="A41" s="19"/>
      <c r="B41" s="20"/>
      <c r="C41" s="20"/>
      <c r="D41" s="27" t="s">
        <v>42</v>
      </c>
      <c r="E41" s="27"/>
      <c r="F41" s="21"/>
      <c r="G41" s="16">
        <v>200000</v>
      </c>
      <c r="H41" s="11">
        <v>20000</v>
      </c>
      <c r="I41" s="11">
        <f t="shared" si="1"/>
        <v>220000</v>
      </c>
    </row>
    <row r="42" spans="1:9" s="22" customFormat="1" ht="16.5">
      <c r="A42" s="19"/>
      <c r="B42" s="20"/>
      <c r="C42" s="20"/>
      <c r="D42" s="27" t="s">
        <v>43</v>
      </c>
      <c r="E42" s="27"/>
      <c r="F42" s="21"/>
      <c r="G42" s="16">
        <v>300000</v>
      </c>
      <c r="H42" s="11">
        <v>10000</v>
      </c>
      <c r="I42" s="11">
        <f t="shared" si="1"/>
        <v>310000</v>
      </c>
    </row>
    <row r="43" spans="1:9" s="22" customFormat="1" ht="16.5">
      <c r="A43" s="19"/>
      <c r="B43" s="20"/>
      <c r="C43" s="20"/>
      <c r="D43" s="27" t="s">
        <v>44</v>
      </c>
      <c r="E43" s="27"/>
      <c r="F43" s="21"/>
      <c r="G43" s="16">
        <v>10000</v>
      </c>
      <c r="H43" s="11">
        <v>0</v>
      </c>
      <c r="I43" s="11">
        <f t="shared" si="1"/>
        <v>10000</v>
      </c>
    </row>
    <row r="44" spans="1:9" s="22" customFormat="1" ht="16.5">
      <c r="A44" s="19"/>
      <c r="B44" s="20"/>
      <c r="C44" s="20"/>
      <c r="D44" s="27" t="s">
        <v>45</v>
      </c>
      <c r="E44" s="27"/>
      <c r="F44" s="21"/>
      <c r="G44" s="16">
        <v>800000</v>
      </c>
      <c r="H44" s="11">
        <v>10000</v>
      </c>
      <c r="I44" s="11">
        <f t="shared" si="1"/>
        <v>810000</v>
      </c>
    </row>
    <row r="45" spans="1:9" s="22" customFormat="1" ht="16.5">
      <c r="A45" s="19"/>
      <c r="B45" s="20"/>
      <c r="C45" s="20"/>
      <c r="D45" s="27" t="s">
        <v>46</v>
      </c>
      <c r="E45" s="27"/>
      <c r="F45" s="21"/>
      <c r="G45" s="16">
        <v>300000</v>
      </c>
      <c r="H45" s="11">
        <v>0</v>
      </c>
      <c r="I45" s="11">
        <f t="shared" si="1"/>
        <v>300000</v>
      </c>
    </row>
    <row r="46" spans="1:9" s="22" customFormat="1" ht="16.5">
      <c r="A46" s="19"/>
      <c r="B46" s="20"/>
      <c r="C46" s="20"/>
      <c r="D46" s="27" t="s">
        <v>47</v>
      </c>
      <c r="E46" s="27"/>
      <c r="F46" s="21"/>
      <c r="G46" s="16">
        <v>10000</v>
      </c>
      <c r="H46" s="11">
        <v>0</v>
      </c>
      <c r="I46" s="11">
        <f t="shared" si="1"/>
        <v>10000</v>
      </c>
    </row>
    <row r="47" spans="1:9" s="22" customFormat="1" ht="16.5">
      <c r="A47" s="19"/>
      <c r="B47" s="20"/>
      <c r="C47" s="20"/>
      <c r="D47" s="27" t="s">
        <v>48</v>
      </c>
      <c r="E47" s="27"/>
      <c r="F47" s="21"/>
      <c r="G47" s="16">
        <v>1000000</v>
      </c>
      <c r="H47" s="11">
        <v>0</v>
      </c>
      <c r="I47" s="11">
        <f t="shared" si="1"/>
        <v>1000000</v>
      </c>
    </row>
    <row r="48" spans="1:9" s="22" customFormat="1" ht="16.5">
      <c r="A48" s="19"/>
      <c r="B48" s="20"/>
      <c r="C48" s="20"/>
      <c r="D48" s="27" t="s">
        <v>49</v>
      </c>
      <c r="E48" s="27"/>
      <c r="F48" s="21"/>
      <c r="G48" s="10">
        <v>1500000</v>
      </c>
      <c r="H48" s="11">
        <v>50000</v>
      </c>
      <c r="I48" s="11">
        <f t="shared" si="1"/>
        <v>1550000</v>
      </c>
    </row>
    <row r="49" spans="1:9" s="22" customFormat="1" ht="16.5">
      <c r="A49" s="19"/>
      <c r="B49" s="20"/>
      <c r="C49" s="20"/>
      <c r="D49" s="27" t="s">
        <v>50</v>
      </c>
      <c r="E49" s="27"/>
      <c r="F49" s="21"/>
      <c r="G49" s="10">
        <v>1500000</v>
      </c>
      <c r="H49" s="11">
        <v>50000</v>
      </c>
      <c r="I49" s="11">
        <f t="shared" si="1"/>
        <v>1550000</v>
      </c>
    </row>
    <row r="50" spans="1:9" s="22" customFormat="1" ht="16.5">
      <c r="A50" s="19"/>
      <c r="B50" s="20"/>
      <c r="C50" s="20"/>
      <c r="D50" s="27" t="s">
        <v>51</v>
      </c>
      <c r="E50" s="27"/>
      <c r="F50" s="21"/>
      <c r="G50" s="10">
        <v>100000</v>
      </c>
      <c r="H50" s="11">
        <v>0</v>
      </c>
      <c r="I50" s="11">
        <f t="shared" si="1"/>
        <v>100000</v>
      </c>
    </row>
    <row r="51" spans="1:9" s="22" customFormat="1" ht="16.5">
      <c r="A51" s="19"/>
      <c r="B51" s="20"/>
      <c r="C51" s="20"/>
      <c r="D51" s="27" t="s">
        <v>52</v>
      </c>
      <c r="E51" s="27"/>
      <c r="F51" s="21"/>
      <c r="G51" s="12">
        <v>200000</v>
      </c>
      <c r="H51" s="12">
        <v>0</v>
      </c>
      <c r="I51" s="13">
        <f t="shared" si="1"/>
        <v>200000</v>
      </c>
    </row>
    <row r="52" spans="1:9" s="22" customFormat="1" ht="16.5">
      <c r="A52" s="19"/>
      <c r="B52" s="20"/>
      <c r="C52" s="20"/>
      <c r="D52" s="20" t="s">
        <v>53</v>
      </c>
      <c r="E52" s="20"/>
      <c r="F52" s="21"/>
      <c r="G52" s="14">
        <f>SUM(G32:G51)</f>
        <v>53420000</v>
      </c>
      <c r="H52" s="15">
        <f>SUM(H32:H51)</f>
        <v>700000</v>
      </c>
      <c r="I52" s="15">
        <f>SUM(I32:I51)</f>
        <v>54120000</v>
      </c>
    </row>
    <row r="53" spans="1:9" s="22" customFormat="1" ht="16.5">
      <c r="A53" s="19"/>
      <c r="B53" s="20"/>
      <c r="C53" s="20" t="s">
        <v>54</v>
      </c>
      <c r="D53" s="20"/>
      <c r="E53" s="20"/>
      <c r="F53" s="21"/>
      <c r="G53" s="14">
        <f>+G30+G52</f>
        <v>73120000</v>
      </c>
      <c r="H53" s="15">
        <f>+H30+H52</f>
        <v>700000</v>
      </c>
      <c r="I53" s="15">
        <f>+I30+I52</f>
        <v>73820000</v>
      </c>
    </row>
    <row r="54" spans="1:9" s="22" customFormat="1" ht="16.5">
      <c r="A54" s="19"/>
      <c r="B54" s="20" t="s">
        <v>55</v>
      </c>
      <c r="C54" s="20"/>
      <c r="D54" s="20"/>
      <c r="E54" s="20"/>
      <c r="F54" s="21"/>
      <c r="G54" s="10"/>
      <c r="H54" s="11"/>
      <c r="I54" s="11"/>
    </row>
    <row r="55" spans="1:9" s="22" customFormat="1" ht="16.5">
      <c r="A55" s="19"/>
      <c r="B55" s="20"/>
      <c r="C55" s="20" t="s">
        <v>26</v>
      </c>
      <c r="D55" s="20"/>
      <c r="E55" s="20"/>
      <c r="F55" s="21"/>
      <c r="G55" s="10"/>
      <c r="H55" s="11"/>
      <c r="I55" s="11"/>
    </row>
    <row r="56" spans="1:9" s="22" customFormat="1" ht="16.5">
      <c r="A56" s="19"/>
      <c r="B56" s="20"/>
      <c r="C56" s="20"/>
      <c r="D56" s="27" t="s">
        <v>56</v>
      </c>
      <c r="E56" s="27"/>
      <c r="F56" s="21"/>
      <c r="G56" s="10">
        <v>120000</v>
      </c>
      <c r="H56" s="11"/>
      <c r="I56" s="11">
        <f>+G56+H56</f>
        <v>120000</v>
      </c>
    </row>
    <row r="57" spans="1:9" s="22" customFormat="1" ht="16.5">
      <c r="A57" s="19"/>
      <c r="B57" s="20"/>
      <c r="C57" s="20"/>
      <c r="D57" s="27" t="s">
        <v>29</v>
      </c>
      <c r="E57" s="27"/>
      <c r="F57" s="21"/>
      <c r="G57" s="10">
        <v>20000</v>
      </c>
      <c r="H57" s="11"/>
      <c r="I57" s="11"/>
    </row>
    <row r="58" spans="1:9" s="22" customFormat="1" ht="16.5">
      <c r="A58" s="19"/>
      <c r="B58" s="20"/>
      <c r="C58" s="20"/>
      <c r="D58" s="27" t="s">
        <v>30</v>
      </c>
      <c r="E58" s="27"/>
      <c r="F58" s="21"/>
      <c r="G58" s="12">
        <v>10000</v>
      </c>
      <c r="H58" s="13"/>
      <c r="I58" s="13">
        <f>+G58+H58</f>
        <v>10000</v>
      </c>
    </row>
    <row r="59" spans="1:9" s="22" customFormat="1" ht="16.5">
      <c r="A59" s="19"/>
      <c r="B59" s="20"/>
      <c r="C59" s="20"/>
      <c r="D59" s="20" t="s">
        <v>31</v>
      </c>
      <c r="E59" s="26"/>
      <c r="F59" s="21"/>
      <c r="G59" s="10">
        <f>SUM(G56:G58)</f>
        <v>150000</v>
      </c>
      <c r="H59" s="10">
        <f>SUM(H56:H58)</f>
        <v>0</v>
      </c>
      <c r="I59" s="11">
        <f>+I58</f>
        <v>10000</v>
      </c>
    </row>
    <row r="60" spans="1:9" s="22" customFormat="1">
      <c r="A60" s="19"/>
      <c r="B60" s="20"/>
      <c r="C60" s="20" t="s">
        <v>32</v>
      </c>
      <c r="D60" s="20"/>
      <c r="E60" s="20"/>
      <c r="F60" s="21"/>
      <c r="G60" s="10"/>
      <c r="H60" s="11"/>
      <c r="I60" s="11"/>
    </row>
    <row r="61" spans="1:9" s="22" customFormat="1" ht="16.5">
      <c r="A61" s="19"/>
      <c r="B61" s="20"/>
      <c r="C61" s="20"/>
      <c r="D61" s="27" t="s">
        <v>57</v>
      </c>
      <c r="E61" s="27"/>
      <c r="F61" s="21"/>
      <c r="G61" s="10">
        <v>1000000</v>
      </c>
      <c r="H61" s="11"/>
      <c r="I61" s="11">
        <f t="shared" ref="I61:I63" si="2">+G61+H61</f>
        <v>1000000</v>
      </c>
    </row>
    <row r="62" spans="1:9" s="22" customFormat="1" ht="16.5">
      <c r="A62" s="19"/>
      <c r="B62" s="20"/>
      <c r="C62" s="20"/>
      <c r="D62" s="27" t="s">
        <v>36</v>
      </c>
      <c r="E62" s="27"/>
      <c r="F62" s="21"/>
      <c r="G62" s="10">
        <v>100000</v>
      </c>
      <c r="H62" s="11"/>
      <c r="I62" s="11">
        <f t="shared" si="2"/>
        <v>100000</v>
      </c>
    </row>
    <row r="63" spans="1:9" s="22" customFormat="1" ht="16.5">
      <c r="A63" s="19"/>
      <c r="B63" s="20"/>
      <c r="C63" s="20"/>
      <c r="D63" s="27" t="s">
        <v>58</v>
      </c>
      <c r="E63" s="27"/>
      <c r="F63" s="21"/>
      <c r="G63" s="10">
        <v>150000</v>
      </c>
      <c r="H63" s="11"/>
      <c r="I63" s="11">
        <f t="shared" si="2"/>
        <v>150000</v>
      </c>
    </row>
    <row r="64" spans="1:9" s="22" customFormat="1" ht="16.5">
      <c r="A64" s="19"/>
      <c r="B64" s="20"/>
      <c r="C64" s="20"/>
      <c r="D64" s="27" t="s">
        <v>51</v>
      </c>
      <c r="E64" s="27"/>
      <c r="F64" s="21"/>
      <c r="G64" s="10">
        <v>50000</v>
      </c>
      <c r="H64" s="11"/>
      <c r="I64" s="11">
        <f>+G64+H64</f>
        <v>50000</v>
      </c>
    </row>
    <row r="65" spans="1:9" s="22" customFormat="1" ht="16.5">
      <c r="A65" s="19"/>
      <c r="B65" s="20"/>
      <c r="C65" s="20"/>
      <c r="D65" s="20" t="s">
        <v>59</v>
      </c>
      <c r="E65" s="20"/>
      <c r="F65" s="21"/>
      <c r="G65" s="14">
        <f>SUM(G61:G64)</f>
        <v>1300000</v>
      </c>
      <c r="H65" s="15"/>
      <c r="I65" s="15">
        <f>SUM(I61:I64)</f>
        <v>1300000</v>
      </c>
    </row>
    <row r="66" spans="1:9" s="22" customFormat="1" ht="16.5">
      <c r="A66" s="19"/>
      <c r="B66" s="20"/>
      <c r="C66" s="20" t="s">
        <v>60</v>
      </c>
      <c r="D66" s="20"/>
      <c r="E66" s="20"/>
      <c r="F66" s="21"/>
      <c r="G66" s="14">
        <f>+G59+G65</f>
        <v>1450000</v>
      </c>
      <c r="H66" s="15"/>
      <c r="I66" s="15">
        <f>+G66</f>
        <v>1450000</v>
      </c>
    </row>
    <row r="67" spans="1:9" s="22" customFormat="1" ht="16.5">
      <c r="A67" s="19"/>
      <c r="B67" s="20" t="s">
        <v>61</v>
      </c>
      <c r="C67" s="20"/>
      <c r="D67" s="20"/>
      <c r="E67" s="20"/>
      <c r="F67" s="21"/>
      <c r="G67" s="14">
        <f>+G53+G66</f>
        <v>74570000</v>
      </c>
      <c r="H67" s="15">
        <f>+H53+H66</f>
        <v>700000</v>
      </c>
      <c r="I67" s="15">
        <f>+I53+I66</f>
        <v>75270000</v>
      </c>
    </row>
    <row r="68" spans="1:9" s="22" customFormat="1" ht="16.5">
      <c r="A68" s="19"/>
      <c r="B68" s="20"/>
      <c r="C68" s="20" t="s">
        <v>62</v>
      </c>
      <c r="D68" s="20"/>
      <c r="E68" s="20"/>
      <c r="F68" s="21"/>
      <c r="G68" s="14">
        <f>+G21-G67</f>
        <v>14680000</v>
      </c>
      <c r="H68" s="15">
        <f>+H21-H67</f>
        <v>-300000</v>
      </c>
      <c r="I68" s="15">
        <f>+I21-I67</f>
        <v>14380000</v>
      </c>
    </row>
    <row r="69" spans="1:9" s="22" customFormat="1" ht="16.5">
      <c r="A69" s="19" t="s">
        <v>63</v>
      </c>
      <c r="B69" s="20"/>
      <c r="C69" s="20"/>
      <c r="D69" s="20"/>
      <c r="E69" s="20"/>
      <c r="F69" s="21"/>
      <c r="G69" s="10"/>
      <c r="H69" s="11"/>
      <c r="I69" s="11"/>
    </row>
    <row r="70" spans="1:9" s="22" customFormat="1" ht="16.5">
      <c r="A70" s="19" t="s">
        <v>64</v>
      </c>
      <c r="B70" s="20"/>
      <c r="C70" s="20"/>
      <c r="D70" s="20"/>
      <c r="E70" s="20"/>
      <c r="F70" s="21"/>
      <c r="G70" s="10"/>
      <c r="H70" s="11"/>
      <c r="I70" s="11"/>
    </row>
    <row r="71" spans="1:9" s="22" customFormat="1" ht="17.25" thickBot="1">
      <c r="A71" s="19"/>
      <c r="B71" s="20"/>
      <c r="C71" s="20" t="s">
        <v>65</v>
      </c>
      <c r="D71" s="20"/>
      <c r="E71" s="20"/>
      <c r="F71" s="21"/>
      <c r="G71" s="17">
        <v>0</v>
      </c>
      <c r="H71" s="18">
        <v>0</v>
      </c>
      <c r="I71" s="17">
        <f>+G71+H71</f>
        <v>0</v>
      </c>
    </row>
    <row r="72" spans="1:9" s="22" customFormat="1" ht="17.25" thickTop="1">
      <c r="A72" s="19"/>
      <c r="B72" s="20"/>
      <c r="C72" s="20" t="s">
        <v>66</v>
      </c>
      <c r="D72" s="20"/>
      <c r="E72" s="20"/>
      <c r="F72" s="21"/>
      <c r="G72" s="10">
        <f>+G68+G71</f>
        <v>14680000</v>
      </c>
      <c r="H72" s="11">
        <f>+H68+H71</f>
        <v>-300000</v>
      </c>
      <c r="I72" s="11">
        <f>+I68+I71</f>
        <v>14380000</v>
      </c>
    </row>
    <row r="73" spans="1:9" s="22" customFormat="1" ht="16.5">
      <c r="A73" s="19"/>
      <c r="B73" s="20"/>
      <c r="C73" s="20" t="s">
        <v>67</v>
      </c>
      <c r="D73" s="20"/>
      <c r="E73" s="20"/>
      <c r="F73" s="21"/>
      <c r="G73" s="12">
        <v>700000</v>
      </c>
      <c r="H73" s="13"/>
      <c r="I73" s="12">
        <f>+G73+H73</f>
        <v>700000</v>
      </c>
    </row>
    <row r="74" spans="1:9" s="22" customFormat="1" ht="16.5">
      <c r="A74" s="19"/>
      <c r="B74" s="20"/>
      <c r="C74" s="20" t="s">
        <v>66</v>
      </c>
      <c r="D74" s="20"/>
      <c r="E74" s="20"/>
      <c r="F74" s="21"/>
      <c r="G74" s="10">
        <f>+G72-G73</f>
        <v>13980000</v>
      </c>
      <c r="H74" s="11">
        <f>+H72-H73</f>
        <v>-300000</v>
      </c>
      <c r="I74" s="11">
        <f>+I72-I73</f>
        <v>13680000</v>
      </c>
    </row>
    <row r="75" spans="1:9" s="22" customFormat="1">
      <c r="A75" s="19"/>
      <c r="B75" s="20"/>
      <c r="C75" s="20" t="s">
        <v>68</v>
      </c>
      <c r="D75" s="20"/>
      <c r="E75" s="20"/>
      <c r="F75" s="21"/>
      <c r="G75" s="10"/>
      <c r="H75" s="11"/>
      <c r="I75" s="12">
        <v>19512035</v>
      </c>
    </row>
    <row r="76" spans="1:9" s="22" customFormat="1" ht="17.25" thickBot="1">
      <c r="A76" s="23"/>
      <c r="B76" s="24"/>
      <c r="C76" s="24" t="s">
        <v>69</v>
      </c>
      <c r="D76" s="24"/>
      <c r="E76" s="24"/>
      <c r="F76" s="25"/>
      <c r="G76" s="12"/>
      <c r="H76" s="13"/>
      <c r="I76" s="18">
        <f>+I74+I75</f>
        <v>33192035</v>
      </c>
    </row>
    <row r="77" spans="1:9" ht="19.5" thickTop="1">
      <c r="A77" s="7"/>
      <c r="B77" s="7"/>
      <c r="C77" s="7"/>
      <c r="D77" s="7"/>
      <c r="E77" s="7"/>
      <c r="F77" s="7"/>
      <c r="G77" s="8"/>
      <c r="H77" s="8"/>
      <c r="I77" s="9" t="s">
        <v>70</v>
      </c>
    </row>
  </sheetData>
  <mergeCells count="46">
    <mergeCell ref="C20:D20"/>
    <mergeCell ref="A1:I1"/>
    <mergeCell ref="A2:I2"/>
    <mergeCell ref="A4:E5"/>
    <mergeCell ref="H4:H5"/>
    <mergeCell ref="I4:I5"/>
    <mergeCell ref="C8:D8"/>
    <mergeCell ref="C10:D10"/>
    <mergeCell ref="C12:D12"/>
    <mergeCell ref="C14:D14"/>
    <mergeCell ref="C17:D17"/>
    <mergeCell ref="C19:D19"/>
    <mergeCell ref="C15:D15"/>
    <mergeCell ref="C16:D16"/>
    <mergeCell ref="D39:E39"/>
    <mergeCell ref="D25:E25"/>
    <mergeCell ref="D26:E26"/>
    <mergeCell ref="D28:E28"/>
    <mergeCell ref="D29:E29"/>
    <mergeCell ref="D32:E32"/>
    <mergeCell ref="D33:E33"/>
    <mergeCell ref="D34:E34"/>
    <mergeCell ref="D35:E35"/>
    <mergeCell ref="D36:E36"/>
    <mergeCell ref="D37:E37"/>
    <mergeCell ref="D38:E38"/>
    <mergeCell ref="D27:E27"/>
    <mergeCell ref="D64:E64"/>
    <mergeCell ref="D61:E61"/>
    <mergeCell ref="D40:E40"/>
    <mergeCell ref="D41:E41"/>
    <mergeCell ref="D46:E46"/>
    <mergeCell ref="D47:E47"/>
    <mergeCell ref="D48:E48"/>
    <mergeCell ref="D49:E49"/>
    <mergeCell ref="D50:E50"/>
    <mergeCell ref="D51:E51"/>
    <mergeCell ref="D56:E56"/>
    <mergeCell ref="D58:E58"/>
    <mergeCell ref="D45:E45"/>
    <mergeCell ref="D57:E57"/>
    <mergeCell ref="D42:E42"/>
    <mergeCell ref="D43:E43"/>
    <mergeCell ref="D44:E44"/>
    <mergeCell ref="D62:E62"/>
    <mergeCell ref="D63:E63"/>
  </mergeCells>
  <phoneticPr fontId="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cafe tsukineko</dc:creator>
  <cp:keywords/>
  <dc:description/>
  <cp:lastModifiedBy>ツキネコ北海道</cp:lastModifiedBy>
  <cp:revision/>
  <dcterms:created xsi:type="dcterms:W3CDTF">2018-06-11T05:54:26Z</dcterms:created>
  <dcterms:modified xsi:type="dcterms:W3CDTF">2021-10-08T06:16:09Z</dcterms:modified>
  <cp:category/>
  <cp:contentStatus/>
</cp:coreProperties>
</file>