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E24" i="1" l="1"/>
  <c r="C11" i="1" l="1"/>
  <c r="D21" i="1" l="1"/>
  <c r="E20" i="1" l="1"/>
  <c r="C21" i="1" l="1"/>
  <c r="D11" i="1"/>
  <c r="E11" i="1" s="1"/>
  <c r="E25" i="1" l="1"/>
  <c r="E26" i="1"/>
  <c r="E27" i="1"/>
  <c r="E23" i="1"/>
  <c r="D28" i="1"/>
  <c r="D29" i="1" s="1"/>
  <c r="D31" i="1" s="1"/>
  <c r="C28" i="1"/>
  <c r="E16" i="1"/>
  <c r="E17" i="1"/>
  <c r="E18" i="1"/>
  <c r="E19" i="1"/>
  <c r="E15" i="1"/>
  <c r="C31" i="1"/>
  <c r="E28" i="1" l="1"/>
  <c r="E31" i="1"/>
  <c r="E21" i="1"/>
  <c r="E29" i="1" s="1"/>
  <c r="C29" i="1"/>
</calcChain>
</file>

<file path=xl/sharedStrings.xml><?xml version="1.0" encoding="utf-8"?>
<sst xmlns="http://schemas.openxmlformats.org/spreadsheetml/2006/main" count="48" uniqueCount="42">
  <si>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</si>
  <si>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</si>
  <si>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差額</t>
    <rPh sb="0" eb="2">
      <t>サガク</t>
    </rPh>
    <phoneticPr fontId="2"/>
  </si>
  <si>
    <t>備考</t>
    <rPh sb="0" eb="2">
      <t>ビコウ</t>
    </rPh>
    <phoneticPr fontId="2"/>
  </si>
  <si>
    <t>科目</t>
    <rPh sb="0" eb="2">
      <t>カモク</t>
    </rPh>
    <phoneticPr fontId="2"/>
  </si>
  <si>
    <t>前期繰越</t>
    <rPh sb="0" eb="2">
      <t>ゼンキ</t>
    </rPh>
    <rPh sb="2" eb="4">
      <t>クリコシ</t>
    </rPh>
    <phoneticPr fontId="2"/>
  </si>
  <si>
    <t>助成金収入</t>
    <rPh sb="0" eb="3">
      <t>ジョセイキン</t>
    </rPh>
    <rPh sb="3" eb="5">
      <t>シュウニュウ</t>
    </rPh>
    <phoneticPr fontId="2"/>
  </si>
  <si>
    <t>会費</t>
    <rPh sb="0" eb="2">
      <t>カイヒ</t>
    </rPh>
    <phoneticPr fontId="2"/>
  </si>
  <si>
    <t>参加費収入</t>
    <rPh sb="0" eb="3">
      <t>サンカヒ</t>
    </rPh>
    <rPh sb="3" eb="5">
      <t>シュウニュウ</t>
    </rPh>
    <phoneticPr fontId="2"/>
  </si>
  <si>
    <t>その他</t>
    <rPh sb="2" eb="3">
      <t>タ</t>
    </rPh>
    <phoneticPr fontId="2"/>
  </si>
  <si>
    <t>事業費　　　　ココのびカフェ</t>
    <rPh sb="0" eb="3">
      <t>ジギョウヒ</t>
    </rPh>
    <phoneticPr fontId="2"/>
  </si>
  <si>
    <t>その他事業</t>
    <rPh sb="2" eb="3">
      <t>タ</t>
    </rPh>
    <rPh sb="3" eb="5">
      <t>ジギョウ</t>
    </rPh>
    <phoneticPr fontId="2"/>
  </si>
  <si>
    <t>広告宣伝費</t>
    <rPh sb="0" eb="2">
      <t>コウコク</t>
    </rPh>
    <rPh sb="2" eb="5">
      <t>センデンヒ</t>
    </rPh>
    <phoneticPr fontId="2"/>
  </si>
  <si>
    <t>事業費計</t>
    <rPh sb="0" eb="3">
      <t>ジギョウヒ</t>
    </rPh>
    <rPh sb="3" eb="4">
      <t>ケイ</t>
    </rPh>
    <phoneticPr fontId="2"/>
  </si>
  <si>
    <t>管理費　　　地代家賃</t>
    <rPh sb="0" eb="3">
      <t>カンリヒ</t>
    </rPh>
    <rPh sb="6" eb="8">
      <t>チダイ</t>
    </rPh>
    <rPh sb="8" eb="10">
      <t>ヤチン</t>
    </rPh>
    <phoneticPr fontId="2"/>
  </si>
  <si>
    <t>通信費</t>
    <rPh sb="0" eb="3">
      <t>ツウシンヒ</t>
    </rPh>
    <phoneticPr fontId="2"/>
  </si>
  <si>
    <t>管理費計</t>
    <rPh sb="0" eb="3">
      <t>カンリヒ</t>
    </rPh>
    <rPh sb="3" eb="4">
      <t>ケイ</t>
    </rPh>
    <phoneticPr fontId="2"/>
  </si>
  <si>
    <t>収入計　　Ａ</t>
    <rPh sb="0" eb="2">
      <t>シュウニュウ</t>
    </rPh>
    <rPh sb="2" eb="3">
      <t>ケイ</t>
    </rPh>
    <phoneticPr fontId="2"/>
  </si>
  <si>
    <t>支出計　　Ｂ</t>
    <rPh sb="0" eb="2">
      <t>シシュツ</t>
    </rPh>
    <rPh sb="2" eb="3">
      <t>ケイ</t>
    </rPh>
    <phoneticPr fontId="2"/>
  </si>
  <si>
    <t>Ａ　-　Ｂ</t>
    <phoneticPr fontId="2"/>
  </si>
  <si>
    <t>来期へ繰越</t>
    <rPh sb="0" eb="2">
      <t>ライキ</t>
    </rPh>
    <rPh sb="3" eb="5">
      <t>クリコシ</t>
    </rPh>
    <phoneticPr fontId="2"/>
  </si>
  <si>
    <t>雑費その他</t>
    <rPh sb="0" eb="2">
      <t>ザッピ</t>
    </rPh>
    <rPh sb="4" eb="5">
      <t>タ</t>
    </rPh>
    <phoneticPr fontId="2"/>
  </si>
  <si>
    <t>1.収入の部</t>
    <rPh sb="2" eb="4">
      <t>シュウニュウ</t>
    </rPh>
    <rPh sb="5" eb="6">
      <t>ブ</t>
    </rPh>
    <phoneticPr fontId="2"/>
  </si>
  <si>
    <t>2.支出の部</t>
    <rPh sb="2" eb="4">
      <t>シシュツ</t>
    </rPh>
    <rPh sb="5" eb="6">
      <t>ブ</t>
    </rPh>
    <phoneticPr fontId="2"/>
  </si>
  <si>
    <t>3.来年度繰越金</t>
    <rPh sb="2" eb="5">
      <t>ライネンド</t>
    </rPh>
    <rPh sb="5" eb="7">
      <t>クリコシ</t>
    </rPh>
    <rPh sb="7" eb="8">
      <t>キン</t>
    </rPh>
    <phoneticPr fontId="2"/>
  </si>
  <si>
    <t>監査報告</t>
    <rPh sb="0" eb="2">
      <t>カンサ</t>
    </rPh>
    <rPh sb="2" eb="4">
      <t>ホウコク</t>
    </rPh>
    <phoneticPr fontId="2"/>
  </si>
  <si>
    <t>通帳及び関係書類を監査したところ、いずれも適正に処理されていたことを報告します。</t>
    <rPh sb="0" eb="2">
      <t>ツウチョウ</t>
    </rPh>
    <rPh sb="2" eb="3">
      <t>オヨ</t>
    </rPh>
    <rPh sb="4" eb="6">
      <t>カンケイ</t>
    </rPh>
    <rPh sb="6" eb="8">
      <t>ショルイ</t>
    </rPh>
    <rPh sb="9" eb="11">
      <t>カンサ</t>
    </rPh>
    <rPh sb="21" eb="23">
      <t>テキセイ</t>
    </rPh>
    <rPh sb="24" eb="26">
      <t>ショリ</t>
    </rPh>
    <rPh sb="34" eb="36">
      <t>ホウコク</t>
    </rPh>
    <phoneticPr fontId="2"/>
  </si>
  <si>
    <t>受取利息</t>
    <rPh sb="0" eb="4">
      <t>ウケトリリソク</t>
    </rPh>
    <phoneticPr fontId="2"/>
  </si>
  <si>
    <t>予備費</t>
    <rPh sb="0" eb="3">
      <t>ヨビヒ</t>
    </rPh>
    <phoneticPr fontId="2"/>
  </si>
  <si>
    <t>大人のつどい</t>
    <rPh sb="0" eb="2">
      <t>オトナ</t>
    </rPh>
    <phoneticPr fontId="2"/>
  </si>
  <si>
    <t>たがさぽロッカー</t>
    <phoneticPr fontId="2"/>
  </si>
  <si>
    <t>インク・用紙・印刷</t>
    <rPh sb="4" eb="6">
      <t>ヨウシ</t>
    </rPh>
    <rPh sb="7" eb="9">
      <t>インサツ</t>
    </rPh>
    <phoneticPr fontId="2"/>
  </si>
  <si>
    <t>事務用消耗品費</t>
    <rPh sb="0" eb="7">
      <t>ジムヨウショウモウヒンヒ</t>
    </rPh>
    <phoneticPr fontId="2"/>
  </si>
  <si>
    <t>会議費</t>
    <rPh sb="0" eb="3">
      <t>カイギヒ</t>
    </rPh>
    <phoneticPr fontId="2"/>
  </si>
  <si>
    <t xml:space="preserve">   　　　 　年　　　　月　　　　日</t>
    <rPh sb="8" eb="9">
      <t>ネン</t>
    </rPh>
    <rPh sb="13" eb="14">
      <t>ガツ</t>
    </rPh>
    <rPh sb="18" eb="19">
      <t>ニチ</t>
    </rPh>
    <phoneticPr fontId="2"/>
  </si>
  <si>
    <t>2019年度（令和元年度）　ココロのびのび★プラネット　会計決算報告書</t>
    <rPh sb="4" eb="6">
      <t>ネンド</t>
    </rPh>
    <rPh sb="7" eb="9">
      <t>レイワ</t>
    </rPh>
    <rPh sb="9" eb="11">
      <t>ガンネン</t>
    </rPh>
    <rPh sb="11" eb="12">
      <t>ド</t>
    </rPh>
    <rPh sb="13" eb="15">
      <t>ヘイネンド</t>
    </rPh>
    <rPh sb="28" eb="32">
      <t>カイケイケッサン</t>
    </rPh>
    <rPh sb="32" eb="35">
      <t>ホウコクショ</t>
    </rPh>
    <phoneticPr fontId="2"/>
  </si>
  <si>
    <t>20194.1～2020.3.31</t>
    <phoneticPr fontId="2"/>
  </si>
  <si>
    <t>会員8名・賛助会員5名</t>
    <rPh sb="0" eb="2">
      <t>カイイン</t>
    </rPh>
    <rPh sb="3" eb="4">
      <t>メイ</t>
    </rPh>
    <rPh sb="5" eb="7">
      <t>サンジョ</t>
    </rPh>
    <rPh sb="7" eb="9">
      <t>カイイン</t>
    </rPh>
    <rPh sb="10" eb="11">
      <t>メイ</t>
    </rPh>
    <phoneticPr fontId="2"/>
  </si>
  <si>
    <t>カフェ 40,500　つどい3,000</t>
    <phoneticPr fontId="2"/>
  </si>
  <si>
    <t>寄付金</t>
    <rPh sb="0" eb="3">
      <t>キフキン</t>
    </rPh>
    <phoneticPr fontId="2"/>
  </si>
  <si>
    <t>20回開催　120名参加</t>
    <rPh sb="2" eb="3">
      <t>カイ</t>
    </rPh>
    <rPh sb="3" eb="5">
      <t>カイサイ</t>
    </rPh>
    <rPh sb="9" eb="10">
      <t>メイ</t>
    </rPh>
    <rPh sb="10" eb="12">
      <t>サンカ</t>
    </rPh>
    <phoneticPr fontId="2"/>
  </si>
  <si>
    <t>4回開催　　14名参加</t>
    <rPh sb="1" eb="2">
      <t>カイ</t>
    </rPh>
    <rPh sb="2" eb="4">
      <t>カイサイ</t>
    </rPh>
    <rPh sb="8" eb="9">
      <t>メイ</t>
    </rPh>
    <rPh sb="9" eb="11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</si>
</sst>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1" xfId="0" applyBorder="1">
      <alignment vertical="center"/>
    </xf>
    <xf numFmtId="38" fontId="0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447675</xdr:colOff>
      <xdr:row>7</xdr:row>
      <xdr:rowOff>257175</xdr:rowOff>
    </xdr:from>
    <xdr:ext cx="276225" cy="275717"/>
    <xdr:sp macro="" textlink="">
      <xdr:nvSpPr>
        <xdr:cNvPr id="2" name="テキスト ボックス 1"/>
        <xdr:cNvSpPr txBox="1"/>
      </xdr:nvSpPr>
      <xdr:spPr>
        <a:xfrm>
          <a:off x="4752975" y="2257425"/>
          <a:ext cx="276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△</a:t>
          </a:r>
        </a:p>
      </xdr:txBody>
    </xdr:sp>
    <xdr:clientData/>
  </xdr:oneCellAnchor>
  <xdr:oneCellAnchor>
    <xdr:from>
      <xdr:col>4</xdr:col>
      <xdr:colOff>590550</xdr:colOff>
      <xdr:row>23</xdr:row>
      <xdr:rowOff>257175</xdr:rowOff>
    </xdr:from>
    <xdr:ext cx="276225" cy="275717"/>
    <xdr:sp macro="" textlink="">
      <xdr:nvSpPr>
        <xdr:cNvPr id="3" name="テキスト ボックス 2"/>
        <xdr:cNvSpPr txBox="1"/>
      </xdr:nvSpPr>
      <xdr:spPr>
        <a:xfrm>
          <a:off x="4895850" y="6829425"/>
          <a:ext cx="276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2" zoomScaleNormal="100" workbookViewId="0">
      <selection activeCell="F34" sqref="F34"/>
    </sheetView>
  </sheetViews>
  <sheetFormatPr defaultRowHeight="13.5" x14ac:dyDescent="0.15"/>
  <cols>
    <col min="1" max="7" width="14.125" customWidth="1"/>
  </cols>
  <sheetData>
    <row r="1" spans="1:7" ht="22.5" customHeight="1" x14ac:dyDescent="0.15">
      <c r="A1" s="15" t="s">
        <v>35</v>
      </c>
      <c r="B1" s="16"/>
      <c r="C1" s="16"/>
      <c r="D1" s="16"/>
      <c r="E1" s="16"/>
      <c r="F1" s="16"/>
      <c r="G1" s="16"/>
    </row>
    <row r="2" spans="1:7" ht="22.5" customHeight="1" x14ac:dyDescent="0.15">
      <c r="F2" s="16" t="s">
        <v>36</v>
      </c>
      <c r="G2" s="16"/>
    </row>
    <row r="3" spans="1:7" ht="22.5" customHeight="1" x14ac:dyDescent="0.15">
      <c r="A3" s="17" t="s">
        <v>22</v>
      </c>
      <c r="B3" s="17"/>
    </row>
    <row r="4" spans="1:7" ht="22.5" customHeight="1" x14ac:dyDescent="0.15">
      <c r="A4" s="10" t="s">
        <v>4</v>
      </c>
      <c r="B4" s="10"/>
      <c r="C4" s="1" t="s">
        <v>0</v>
      </c>
      <c r="D4" s="1" t="s">
        <v>1</v>
      </c>
      <c r="E4" s="1" t="s">
        <v>2</v>
      </c>
      <c r="F4" s="10" t="s">
        <v>3</v>
      </c>
      <c r="G4" s="10"/>
    </row>
    <row r="5" spans="1:7" ht="22.5" customHeight="1" x14ac:dyDescent="0.15">
      <c r="A5" s="10" t="s">
        <v>5</v>
      </c>
      <c r="B5" s="10"/>
      <c r="C5" s="2">
        <v>137000</v>
      </c>
      <c r="D5" s="2">
        <v>137956</v>
      </c>
      <c r="E5" s="9">
        <f>D5-C5</f>
        <v>956</v>
      </c>
      <c r="F5" s="10"/>
      <c r="G5" s="10"/>
    </row>
    <row r="6" spans="1:7" ht="22.5" customHeight="1" x14ac:dyDescent="0.15">
      <c r="A6" s="10" t="s">
        <v>6</v>
      </c>
      <c r="B6" s="10"/>
      <c r="C6" s="2">
        <v>0</v>
      </c>
      <c r="D6" s="2">
        <v>0</v>
      </c>
      <c r="E6" s="9">
        <f t="shared" ref="E6:E11" si="0">D6-C6</f>
        <v>0</v>
      </c>
      <c r="F6" s="14"/>
      <c r="G6" s="14"/>
    </row>
    <row r="7" spans="1:7" ht="22.5" customHeight="1" x14ac:dyDescent="0.15">
      <c r="A7" s="10" t="s">
        <v>7</v>
      </c>
      <c r="B7" s="10"/>
      <c r="C7" s="2">
        <v>35000</v>
      </c>
      <c r="D7" s="2">
        <v>41000</v>
      </c>
      <c r="E7" s="9">
        <f t="shared" si="0"/>
        <v>6000</v>
      </c>
      <c r="F7" s="14" t="s">
        <v>37</v>
      </c>
      <c r="G7" s="14"/>
    </row>
    <row r="8" spans="1:7" ht="22.5" customHeight="1" x14ac:dyDescent="0.15">
      <c r="A8" s="10" t="s">
        <v>8</v>
      </c>
      <c r="B8" s="10"/>
      <c r="C8" s="2">
        <v>30000</v>
      </c>
      <c r="D8" s="2">
        <v>43500</v>
      </c>
      <c r="E8" s="9">
        <f t="shared" si="0"/>
        <v>13500</v>
      </c>
      <c r="F8" s="14" t="s">
        <v>38</v>
      </c>
      <c r="G8" s="14"/>
    </row>
    <row r="9" spans="1:7" ht="22.5" customHeight="1" x14ac:dyDescent="0.15">
      <c r="A9" s="10" t="s">
        <v>9</v>
      </c>
      <c r="B9" s="10"/>
      <c r="C9" s="2">
        <v>8000</v>
      </c>
      <c r="D9" s="2">
        <v>4000</v>
      </c>
      <c r="E9" s="9">
        <f t="shared" si="0"/>
        <v>-4000</v>
      </c>
      <c r="F9" s="14" t="s">
        <v>39</v>
      </c>
      <c r="G9" s="14"/>
    </row>
    <row r="10" spans="1:7" ht="22.5" customHeight="1" x14ac:dyDescent="0.15">
      <c r="A10" s="10" t="s">
        <v>27</v>
      </c>
      <c r="B10" s="10"/>
      <c r="C10" s="4">
        <v>0</v>
      </c>
      <c r="D10" s="4">
        <v>0</v>
      </c>
      <c r="E10" s="9">
        <f t="shared" si="0"/>
        <v>0</v>
      </c>
      <c r="F10" s="10"/>
      <c r="G10" s="10"/>
    </row>
    <row r="11" spans="1:7" ht="22.5" customHeight="1" x14ac:dyDescent="0.15">
      <c r="A11" s="18" t="s">
        <v>17</v>
      </c>
      <c r="B11" s="18"/>
      <c r="C11" s="2">
        <f>SUM(C5:C10)</f>
        <v>210000</v>
      </c>
      <c r="D11" s="6">
        <f>SUM(D5:D10)</f>
        <v>226456</v>
      </c>
      <c r="E11" s="9">
        <f t="shared" si="0"/>
        <v>16456</v>
      </c>
      <c r="F11" s="14"/>
      <c r="G11" s="14"/>
    </row>
    <row r="12" spans="1:7" ht="22.5" customHeight="1" x14ac:dyDescent="0.15"/>
    <row r="13" spans="1:7" ht="22.5" customHeight="1" x14ac:dyDescent="0.15">
      <c r="A13" s="17" t="s">
        <v>23</v>
      </c>
      <c r="B13" s="17"/>
    </row>
    <row r="14" spans="1:7" ht="22.5" customHeight="1" x14ac:dyDescent="0.15">
      <c r="A14" s="10" t="s">
        <v>4</v>
      </c>
      <c r="B14" s="10"/>
      <c r="C14" s="1" t="s">
        <v>0</v>
      </c>
      <c r="D14" s="1" t="s">
        <v>1</v>
      </c>
      <c r="E14" s="1" t="s">
        <v>2</v>
      </c>
      <c r="F14" s="10" t="s">
        <v>3</v>
      </c>
      <c r="G14" s="10"/>
    </row>
    <row r="15" spans="1:7" ht="22.5" customHeight="1" x14ac:dyDescent="0.15">
      <c r="A15" s="14" t="s">
        <v>10</v>
      </c>
      <c r="B15" s="14"/>
      <c r="C15" s="2">
        <v>108000</v>
      </c>
      <c r="D15" s="2">
        <v>85100</v>
      </c>
      <c r="E15" s="2">
        <f>C15-D15</f>
        <v>22900</v>
      </c>
      <c r="F15" s="14" t="s">
        <v>40</v>
      </c>
      <c r="G15" s="14"/>
    </row>
    <row r="16" spans="1:7" ht="22.5" customHeight="1" x14ac:dyDescent="0.15">
      <c r="A16" s="10" t="s">
        <v>29</v>
      </c>
      <c r="B16" s="10"/>
      <c r="C16" s="2">
        <v>7000</v>
      </c>
      <c r="D16" s="2">
        <v>3240</v>
      </c>
      <c r="E16" s="2">
        <f t="shared" ref="E16" si="1">C16-D16</f>
        <v>3760</v>
      </c>
      <c r="F16" s="14" t="s">
        <v>41</v>
      </c>
      <c r="G16" s="14"/>
    </row>
    <row r="17" spans="1:7" ht="22.5" customHeight="1" x14ac:dyDescent="0.15">
      <c r="A17" s="12" t="s">
        <v>11</v>
      </c>
      <c r="B17" s="13"/>
      <c r="C17" s="2">
        <v>0</v>
      </c>
      <c r="D17" s="2">
        <v>0</v>
      </c>
      <c r="E17" s="2">
        <f t="shared" ref="E17:E21" si="2">C17-D17</f>
        <v>0</v>
      </c>
      <c r="F17" s="12"/>
      <c r="G17" s="13"/>
    </row>
    <row r="18" spans="1:7" ht="22.5" customHeight="1" x14ac:dyDescent="0.15">
      <c r="A18" s="12" t="s">
        <v>12</v>
      </c>
      <c r="B18" s="13"/>
      <c r="C18" s="2">
        <v>10000</v>
      </c>
      <c r="D18" s="2">
        <v>6562</v>
      </c>
      <c r="E18" s="2">
        <f t="shared" si="2"/>
        <v>3438</v>
      </c>
      <c r="F18" s="12" t="s">
        <v>31</v>
      </c>
      <c r="G18" s="13"/>
    </row>
    <row r="19" spans="1:7" ht="22.5" customHeight="1" x14ac:dyDescent="0.15">
      <c r="A19" s="10" t="s">
        <v>21</v>
      </c>
      <c r="B19" s="10"/>
      <c r="C19" s="2">
        <v>5000</v>
      </c>
      <c r="D19" s="2">
        <v>0</v>
      </c>
      <c r="E19" s="2">
        <f t="shared" si="2"/>
        <v>5000</v>
      </c>
      <c r="F19" s="14"/>
      <c r="G19" s="14"/>
    </row>
    <row r="20" spans="1:7" ht="22.5" customHeight="1" x14ac:dyDescent="0.15">
      <c r="A20" s="10" t="s">
        <v>28</v>
      </c>
      <c r="B20" s="10"/>
      <c r="C20" s="7">
        <v>65000</v>
      </c>
      <c r="D20" s="7">
        <v>0</v>
      </c>
      <c r="E20" s="8">
        <f t="shared" si="2"/>
        <v>65000</v>
      </c>
      <c r="F20" s="10"/>
      <c r="G20" s="10"/>
    </row>
    <row r="21" spans="1:7" ht="22.5" customHeight="1" x14ac:dyDescent="0.15">
      <c r="A21" s="10" t="s">
        <v>13</v>
      </c>
      <c r="B21" s="10"/>
      <c r="C21" s="2">
        <f>SUM(C15:C20)</f>
        <v>195000</v>
      </c>
      <c r="D21" s="2">
        <f>SUM(D15:D20)</f>
        <v>94902</v>
      </c>
      <c r="E21" s="2">
        <f t="shared" si="2"/>
        <v>100098</v>
      </c>
      <c r="F21" s="14"/>
      <c r="G21" s="14"/>
    </row>
    <row r="22" spans="1:7" ht="22.5" customHeight="1" x14ac:dyDescent="0.15">
      <c r="A22" s="10"/>
      <c r="B22" s="10"/>
      <c r="C22" s="2"/>
      <c r="D22" s="2"/>
      <c r="E22" s="2"/>
      <c r="F22" s="10"/>
      <c r="G22" s="10"/>
    </row>
    <row r="23" spans="1:7" ht="22.5" customHeight="1" x14ac:dyDescent="0.15">
      <c r="A23" s="14" t="s">
        <v>14</v>
      </c>
      <c r="B23" s="14"/>
      <c r="C23" s="2">
        <v>2400</v>
      </c>
      <c r="D23" s="2">
        <v>2400</v>
      </c>
      <c r="E23" s="2">
        <f>C23-D23</f>
        <v>0</v>
      </c>
      <c r="F23" s="14" t="s">
        <v>30</v>
      </c>
      <c r="G23" s="14"/>
    </row>
    <row r="24" spans="1:7" ht="22.5" customHeight="1" x14ac:dyDescent="0.15">
      <c r="A24" s="12" t="s">
        <v>15</v>
      </c>
      <c r="B24" s="13"/>
      <c r="C24" s="2">
        <v>5000</v>
      </c>
      <c r="D24" s="2">
        <v>1766</v>
      </c>
      <c r="E24" s="2">
        <f>C24-D24</f>
        <v>3234</v>
      </c>
      <c r="F24" s="12"/>
      <c r="G24" s="13"/>
    </row>
    <row r="25" spans="1:7" ht="22.5" customHeight="1" x14ac:dyDescent="0.15">
      <c r="A25" s="10" t="s">
        <v>33</v>
      </c>
      <c r="B25" s="10"/>
      <c r="C25" s="2">
        <v>1000</v>
      </c>
      <c r="D25" s="2">
        <v>1940</v>
      </c>
      <c r="E25" s="2">
        <f t="shared" ref="E25:E27" si="3">C25-D25</f>
        <v>-940</v>
      </c>
      <c r="F25" s="14"/>
      <c r="G25" s="14"/>
    </row>
    <row r="26" spans="1:7" ht="22.5" customHeight="1" x14ac:dyDescent="0.15">
      <c r="A26" s="10" t="s">
        <v>32</v>
      </c>
      <c r="B26" s="10"/>
      <c r="C26" s="2">
        <v>2000</v>
      </c>
      <c r="D26" s="2">
        <v>0</v>
      </c>
      <c r="E26" s="2">
        <f t="shared" si="3"/>
        <v>2000</v>
      </c>
      <c r="F26" s="14"/>
      <c r="G26" s="14"/>
    </row>
    <row r="27" spans="1:7" ht="22.5" customHeight="1" x14ac:dyDescent="0.15">
      <c r="A27" s="10" t="s">
        <v>21</v>
      </c>
      <c r="B27" s="10"/>
      <c r="C27" s="2">
        <v>4600</v>
      </c>
      <c r="D27" s="2">
        <v>0</v>
      </c>
      <c r="E27" s="2">
        <f t="shared" si="3"/>
        <v>4600</v>
      </c>
      <c r="F27" s="14"/>
      <c r="G27" s="14"/>
    </row>
    <row r="28" spans="1:7" ht="22.5" customHeight="1" x14ac:dyDescent="0.15">
      <c r="A28" s="23" t="s">
        <v>16</v>
      </c>
      <c r="B28" s="23"/>
      <c r="C28" s="3">
        <f>SUM(C23:C27)</f>
        <v>15000</v>
      </c>
      <c r="D28" s="3">
        <f>SUM(D23:D27)</f>
        <v>6106</v>
      </c>
      <c r="E28" s="3">
        <f>C28-D28</f>
        <v>8894</v>
      </c>
      <c r="F28" s="11"/>
      <c r="G28" s="11"/>
    </row>
    <row r="29" spans="1:7" ht="22.5" customHeight="1" x14ac:dyDescent="0.15">
      <c r="A29" s="18" t="s">
        <v>18</v>
      </c>
      <c r="B29" s="18"/>
      <c r="C29" s="2">
        <f>C21+C28</f>
        <v>210000</v>
      </c>
      <c r="D29" s="6">
        <f>D21+D28</f>
        <v>101008</v>
      </c>
      <c r="E29" s="2">
        <f>E21+E28</f>
        <v>108992</v>
      </c>
      <c r="F29" s="14"/>
      <c r="G29" s="14"/>
    </row>
    <row r="30" spans="1:7" ht="22.5" customHeight="1" x14ac:dyDescent="0.15">
      <c r="A30" s="21" t="s">
        <v>24</v>
      </c>
      <c r="B30" s="21"/>
      <c r="C30" s="5"/>
      <c r="D30" s="5"/>
      <c r="E30" s="5"/>
      <c r="F30" s="22"/>
      <c r="G30" s="22"/>
    </row>
    <row r="31" spans="1:7" ht="22.5" customHeight="1" x14ac:dyDescent="0.15">
      <c r="A31" s="18" t="s">
        <v>19</v>
      </c>
      <c r="B31" s="18"/>
      <c r="C31" s="6">
        <f>D11</f>
        <v>226456</v>
      </c>
      <c r="D31" s="6">
        <f>D29</f>
        <v>101008</v>
      </c>
      <c r="E31" s="6">
        <f>C31-D31</f>
        <v>125448</v>
      </c>
      <c r="F31" s="14" t="s">
        <v>20</v>
      </c>
      <c r="G31" s="14"/>
    </row>
    <row r="32" spans="1:7" ht="22.5" customHeight="1" x14ac:dyDescent="0.15">
      <c r="A32" s="16"/>
      <c r="B32" s="16"/>
      <c r="C32" s="19" t="s">
        <v>25</v>
      </c>
      <c r="D32" s="19"/>
      <c r="E32" s="19"/>
      <c r="F32" s="20"/>
      <c r="G32" s="20"/>
    </row>
    <row r="33" spans="1:7" ht="22.5" customHeight="1" x14ac:dyDescent="0.15">
      <c r="A33" s="20" t="s">
        <v>26</v>
      </c>
      <c r="B33" s="20"/>
      <c r="C33" s="20"/>
      <c r="D33" s="20"/>
      <c r="E33" s="20"/>
      <c r="F33" s="20"/>
      <c r="G33" s="20"/>
    </row>
    <row r="34" spans="1:7" ht="22.5" customHeight="1" x14ac:dyDescent="0.15">
      <c r="C34" s="20" t="s">
        <v>34</v>
      </c>
      <c r="D34" s="20"/>
    </row>
    <row r="35" spans="1:7" ht="22.5" customHeight="1" x14ac:dyDescent="0.15">
      <c r="E35" s="16"/>
      <c r="F35" s="16"/>
      <c r="G35" s="16"/>
    </row>
    <row r="36" spans="1:7" ht="22.5" customHeight="1" x14ac:dyDescent="0.15"/>
    <row r="37" spans="1:7" ht="22.5" customHeight="1" x14ac:dyDescent="0.15"/>
    <row r="38" spans="1:7" ht="22.5" customHeight="1" x14ac:dyDescent="0.15"/>
    <row r="39" spans="1:7" ht="22.5" customHeight="1" x14ac:dyDescent="0.15"/>
    <row r="40" spans="1:7" ht="22.5" customHeight="1" x14ac:dyDescent="0.15"/>
    <row r="41" spans="1:7" ht="22.5" customHeight="1" x14ac:dyDescent="0.15"/>
  </sheetData>
  <mergeCells count="62">
    <mergeCell ref="A24:B24"/>
    <mergeCell ref="F24:G24"/>
    <mergeCell ref="C32:E32"/>
    <mergeCell ref="A33:G33"/>
    <mergeCell ref="C34:D34"/>
    <mergeCell ref="A25:B25"/>
    <mergeCell ref="A26:B26"/>
    <mergeCell ref="F31:G31"/>
    <mergeCell ref="F32:G32"/>
    <mergeCell ref="A30:B30"/>
    <mergeCell ref="F30:G30"/>
    <mergeCell ref="A29:B29"/>
    <mergeCell ref="A31:B31"/>
    <mergeCell ref="A32:B32"/>
    <mergeCell ref="A27:B27"/>
    <mergeCell ref="A28:B28"/>
    <mergeCell ref="F27:G27"/>
    <mergeCell ref="F29:G29"/>
    <mergeCell ref="E35:G35"/>
    <mergeCell ref="F4:G4"/>
    <mergeCell ref="F5:G5"/>
    <mergeCell ref="F6:G6"/>
    <mergeCell ref="F7:G7"/>
    <mergeCell ref="F8:G8"/>
    <mergeCell ref="F9:G9"/>
    <mergeCell ref="F11:G11"/>
    <mergeCell ref="F14:G14"/>
    <mergeCell ref="F10:G10"/>
    <mergeCell ref="F23:G23"/>
    <mergeCell ref="F25:G25"/>
    <mergeCell ref="F26:G26"/>
    <mergeCell ref="F15:G15"/>
    <mergeCell ref="A15:B15"/>
    <mergeCell ref="A6:B6"/>
    <mergeCell ref="A7:B7"/>
    <mergeCell ref="A8:B8"/>
    <mergeCell ref="A9:B9"/>
    <mergeCell ref="A11:B11"/>
    <mergeCell ref="A13:B13"/>
    <mergeCell ref="A14:B14"/>
    <mergeCell ref="A10:B10"/>
    <mergeCell ref="A1:G1"/>
    <mergeCell ref="F2:G2"/>
    <mergeCell ref="A3:B3"/>
    <mergeCell ref="A4:B4"/>
    <mergeCell ref="A5:B5"/>
    <mergeCell ref="F22:G22"/>
    <mergeCell ref="F28:G28"/>
    <mergeCell ref="A16:B16"/>
    <mergeCell ref="A17:B17"/>
    <mergeCell ref="A18:B18"/>
    <mergeCell ref="A19:B19"/>
    <mergeCell ref="A23:B23"/>
    <mergeCell ref="A21:B21"/>
    <mergeCell ref="A22:B22"/>
    <mergeCell ref="A20:B20"/>
    <mergeCell ref="F20:G20"/>
    <mergeCell ref="F18:G18"/>
    <mergeCell ref="F21:G21"/>
    <mergeCell ref="F19:G19"/>
    <mergeCell ref="F16:G16"/>
    <mergeCell ref="F17:G17"/>
  </mergeCells>
  <phoneticPr fontId="2"/>
  <pageMargins left="0.25" right="0.25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2020-03-08T01:55:57Z</cp:lastPrinted>
  <dcterms:created xsi:type="dcterms:W3CDTF">2015-03-07T04:06:13Z</dcterms:created>
  <dcterms:modified xsi:type="dcterms:W3CDTF">2020-03-08T02:00:41Z</dcterms:modified>
</cp:coreProperties>
</file>