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nohira\Documents\事業報告書\R2事業計画書\"/>
    </mc:Choice>
  </mc:AlternateContent>
  <bookViews>
    <workbookView xWindow="0" yWindow="0" windowWidth="23040" windowHeight="9408"/>
  </bookViews>
  <sheets>
    <sheet name="2予算" sheetId="2" r:id="rId1"/>
    <sheet name="1予算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B82" i="2" l="1"/>
  <c r="B71" i="2"/>
  <c r="C63" i="2"/>
  <c r="B58" i="2"/>
  <c r="B33" i="2"/>
  <c r="C24" i="2"/>
  <c r="C20" i="2"/>
  <c r="C18" i="2"/>
  <c r="C13" i="2"/>
  <c r="C11" i="2"/>
  <c r="C59" i="2" l="1"/>
  <c r="D25" i="2"/>
  <c r="C83" i="2"/>
  <c r="B33" i="1"/>
  <c r="B71" i="1"/>
  <c r="D84" i="2" l="1"/>
  <c r="D85" i="2" s="1"/>
  <c r="D87" i="2" s="1"/>
  <c r="B82" i="1"/>
  <c r="C83" i="1"/>
  <c r="C63" i="1"/>
  <c r="B58" i="1"/>
  <c r="C59" i="1" s="1"/>
  <c r="C24" i="1"/>
  <c r="C20" i="1"/>
  <c r="C18" i="1"/>
  <c r="C13" i="1"/>
  <c r="C11" i="1"/>
  <c r="C9" i="1"/>
  <c r="D84" i="1" l="1"/>
  <c r="D25" i="1"/>
  <c r="D85" i="1" l="1"/>
  <c r="D87" i="1" s="1"/>
</calcChain>
</file>

<file path=xl/sharedStrings.xml><?xml version="1.0" encoding="utf-8"?>
<sst xmlns="http://schemas.openxmlformats.org/spreadsheetml/2006/main" count="172" uniqueCount="74">
  <si>
    <t>特定非営利活動法人てのひら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</si>
  <si>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活　　動　　予　算　書</t>
    <rPh sb="0" eb="1">
      <t>カツ</t>
    </rPh>
    <rPh sb="3" eb="4">
      <t>ドウ</t>
    </rPh>
    <rPh sb="6" eb="7">
      <t>ヨ</t>
    </rPh>
    <rPh sb="8" eb="9">
      <t>サン</t>
    </rPh>
    <rPh sb="10" eb="11">
      <t>ショ</t>
    </rPh>
    <phoneticPr fontId="2"/>
  </si>
  <si>
    <t xml:space="preserve">           科              目</t>
    <rPh sb="11" eb="27">
      <t>カモク</t>
    </rPh>
    <phoneticPr fontId="2"/>
  </si>
  <si>
    <t xml:space="preserve">            金      額    （円）</t>
    <rPh sb="12" eb="20">
      <t>キンガク</t>
    </rPh>
    <rPh sb="25" eb="26">
      <t>エン</t>
    </rPh>
    <phoneticPr fontId="2"/>
  </si>
  <si>
    <t xml:space="preserve">Ⅰ　経常収益 </t>
    <rPh sb="2" eb="4">
      <t>ケイジョウ</t>
    </rPh>
    <rPh sb="4" eb="6">
      <t>シュウエキ</t>
    </rPh>
    <phoneticPr fontId="2"/>
  </si>
  <si>
    <r>
      <t xml:space="preserve">  １．</t>
    </r>
    <r>
      <rPr>
        <sz val="11"/>
        <rFont val="ＭＳ Ｐゴシック"/>
        <family val="3"/>
        <charset val="128"/>
      </rPr>
      <t>受取会費</t>
    </r>
    <rPh sb="4" eb="6">
      <t>ウケトリ</t>
    </rPh>
    <phoneticPr fontId="2"/>
  </si>
  <si>
    <t>　　　正会員受取会費</t>
    <rPh sb="3" eb="6">
      <t>セイカイイン</t>
    </rPh>
    <rPh sb="6" eb="8">
      <t>ウケトリ</t>
    </rPh>
    <rPh sb="8" eb="10">
      <t>カイヒ</t>
    </rPh>
    <phoneticPr fontId="2"/>
  </si>
  <si>
    <t>　　　賛助会員受取会費</t>
    <rPh sb="3" eb="5">
      <t>サンジョ</t>
    </rPh>
    <rPh sb="5" eb="7">
      <t>カイイン</t>
    </rPh>
    <rPh sb="7" eb="9">
      <t>ウケトリ</t>
    </rPh>
    <rPh sb="9" eb="11">
      <t>カイヒ</t>
    </rPh>
    <phoneticPr fontId="2"/>
  </si>
  <si>
    <t xml:space="preserve">  ２．受取寄付金</t>
    <rPh sb="4" eb="6">
      <t>ウケトリ</t>
    </rPh>
    <rPh sb="6" eb="9">
      <t>キフキン</t>
    </rPh>
    <phoneticPr fontId="2"/>
  </si>
  <si>
    <t>　　　受取寄付金</t>
    <rPh sb="3" eb="5">
      <t>ウケトリ</t>
    </rPh>
    <rPh sb="5" eb="8">
      <t>キフキン</t>
    </rPh>
    <phoneticPr fontId="2"/>
  </si>
  <si>
    <t xml:space="preserve">  ３．受取補助金</t>
    <rPh sb="4" eb="6">
      <t>ウケトリ</t>
    </rPh>
    <rPh sb="6" eb="9">
      <t>ホジョキン</t>
    </rPh>
    <phoneticPr fontId="2"/>
  </si>
  <si>
    <t>　　　受取補助金</t>
    <rPh sb="3" eb="5">
      <t>ウケトリ</t>
    </rPh>
    <rPh sb="5" eb="8">
      <t>ホジョキン</t>
    </rPh>
    <phoneticPr fontId="2"/>
  </si>
  <si>
    <t xml:space="preserve">  ４．事業収益</t>
    <rPh sb="4" eb="6">
      <t>ジギョウ</t>
    </rPh>
    <rPh sb="6" eb="8">
      <t>シュウエキ</t>
    </rPh>
    <phoneticPr fontId="2"/>
  </si>
  <si>
    <t xml:space="preserve">     ① 障害者の日常生活及び社会生活を総合的に支援</t>
    <rPh sb="7" eb="10">
      <t>ショウガイシャ</t>
    </rPh>
    <rPh sb="11" eb="13">
      <t>ニチジョウ</t>
    </rPh>
    <rPh sb="13" eb="15">
      <t>セイカツ</t>
    </rPh>
    <rPh sb="15" eb="16">
      <t>オヨ</t>
    </rPh>
    <rPh sb="17" eb="19">
      <t>シャカイ</t>
    </rPh>
    <rPh sb="19" eb="21">
      <t>セイカツ</t>
    </rPh>
    <rPh sb="22" eb="24">
      <t>ソウゴウ</t>
    </rPh>
    <rPh sb="24" eb="25">
      <t>テキ</t>
    </rPh>
    <phoneticPr fontId="2"/>
  </si>
  <si>
    <t>　　　　 するための法律に基づく障害福祉サービス事業</t>
    <phoneticPr fontId="2"/>
  </si>
  <si>
    <t xml:space="preserve">     　　就労継続支援事業収益</t>
    <rPh sb="7" eb="9">
      <t>シュウロウ</t>
    </rPh>
    <rPh sb="9" eb="11">
      <t>ケイゾク</t>
    </rPh>
    <rPh sb="11" eb="13">
      <t>シエン</t>
    </rPh>
    <rPh sb="13" eb="15">
      <t>ジギョウ</t>
    </rPh>
    <rPh sb="15" eb="17">
      <t>シュウエキ</t>
    </rPh>
    <phoneticPr fontId="2"/>
  </si>
  <si>
    <t>　　　　 就労支援事業収益</t>
    <rPh sb="5" eb="7">
      <t>シュウロウ</t>
    </rPh>
    <rPh sb="7" eb="9">
      <t>シエン</t>
    </rPh>
    <rPh sb="9" eb="11">
      <t>ジギョウ</t>
    </rPh>
    <rPh sb="11" eb="13">
      <t>シュウエキ</t>
    </rPh>
    <phoneticPr fontId="2"/>
  </si>
  <si>
    <t xml:space="preserve">     ② 障害者の社会活動を促進する事業</t>
    <rPh sb="7" eb="10">
      <t>ショウガイシャ</t>
    </rPh>
    <rPh sb="11" eb="13">
      <t>シャカイ</t>
    </rPh>
    <rPh sb="13" eb="15">
      <t>カツドウ</t>
    </rPh>
    <rPh sb="16" eb="18">
      <t>ソクシン</t>
    </rPh>
    <rPh sb="20" eb="22">
      <t>ジギョウ</t>
    </rPh>
    <phoneticPr fontId="2"/>
  </si>
  <si>
    <t>　　　　 視覚障害者歩行訓練事業収益</t>
    <rPh sb="5" eb="7">
      <t>シカク</t>
    </rPh>
    <rPh sb="7" eb="9">
      <t>ショウガイ</t>
    </rPh>
    <rPh sb="9" eb="10">
      <t>シャ</t>
    </rPh>
    <rPh sb="10" eb="12">
      <t>ホコウ</t>
    </rPh>
    <rPh sb="12" eb="14">
      <t>クンレン</t>
    </rPh>
    <rPh sb="14" eb="16">
      <t>ジギョウ</t>
    </rPh>
    <rPh sb="16" eb="18">
      <t>シュウエキ</t>
    </rPh>
    <phoneticPr fontId="2"/>
  </si>
  <si>
    <t xml:space="preserve">  ４．その他の収益</t>
    <rPh sb="6" eb="7">
      <t>タ</t>
    </rPh>
    <rPh sb="8" eb="10">
      <t>シュウエキ</t>
    </rPh>
    <phoneticPr fontId="2"/>
  </si>
  <si>
    <t>　　　受取利息</t>
    <rPh sb="3" eb="5">
      <t>ウケトリ</t>
    </rPh>
    <rPh sb="5" eb="7">
      <t>リソク</t>
    </rPh>
    <phoneticPr fontId="2"/>
  </si>
  <si>
    <t>　　　受取配当金</t>
    <rPh sb="3" eb="5">
      <t>ウケトリ</t>
    </rPh>
    <rPh sb="5" eb="8">
      <t>ハイトウキン</t>
    </rPh>
    <phoneticPr fontId="2"/>
  </si>
  <si>
    <t>　　　雑収益</t>
    <rPh sb="3" eb="4">
      <t>ザツ</t>
    </rPh>
    <rPh sb="4" eb="6">
      <t>シュウエキ</t>
    </rPh>
    <phoneticPr fontId="2"/>
  </si>
  <si>
    <t>　経常収益計</t>
    <rPh sb="1" eb="3">
      <t>ケイジョウ</t>
    </rPh>
    <rPh sb="3" eb="5">
      <t>シュウエキ</t>
    </rPh>
    <rPh sb="5" eb="6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</si>
  <si>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</si>
  <si>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 xml:space="preserve">  　１）人件費</t>
    <rPh sb="5" eb="8">
      <t>ジンケンヒ</t>
    </rPh>
    <phoneticPr fontId="2"/>
  </si>
  <si>
    <t xml:space="preserve">  　　　給与手当</t>
    <rPh sb="5" eb="7">
      <t>キュウヨ</t>
    </rPh>
    <rPh sb="7" eb="9">
      <t>テアテ</t>
    </rPh>
    <phoneticPr fontId="2"/>
  </si>
  <si>
    <t>　　　　通勤費</t>
    <rPh sb="4" eb="6">
      <t>ツウキン</t>
    </rPh>
    <rPh sb="6" eb="7">
      <t>ヒ</t>
    </rPh>
    <phoneticPr fontId="2"/>
  </si>
  <si>
    <t>　　　　法定福利費</t>
    <rPh sb="4" eb="6">
      <t>ホウテイ</t>
    </rPh>
    <rPh sb="6" eb="8">
      <t>フクリ</t>
    </rPh>
    <rPh sb="8" eb="9">
      <t>ヒ</t>
    </rPh>
    <phoneticPr fontId="2"/>
  </si>
  <si>
    <t>　　　　福利厚生費</t>
    <rPh sb="4" eb="6">
      <t>フクリ</t>
    </rPh>
    <rPh sb="6" eb="9">
      <t>コウセイヒ</t>
    </rPh>
    <phoneticPr fontId="2"/>
  </si>
  <si>
    <t>　　　　人件費計</t>
    <rPh sb="4" eb="7">
      <t>ジンケンヒ</t>
    </rPh>
    <rPh sb="7" eb="8">
      <t>ケイ</t>
    </rPh>
    <phoneticPr fontId="2"/>
  </si>
  <si>
    <t xml:space="preserve">    ２）その他の経費</t>
    <rPh sb="8" eb="9">
      <t>タ</t>
    </rPh>
    <rPh sb="10" eb="12">
      <t>ケイヒ</t>
    </rPh>
    <phoneticPr fontId="2"/>
  </si>
  <si>
    <t>　　　　研修費</t>
    <rPh sb="4" eb="7">
      <t>ケンシュウヒ</t>
    </rPh>
    <phoneticPr fontId="2"/>
  </si>
  <si>
    <t>　　　　会議費</t>
    <rPh sb="4" eb="7">
      <t>カイギヒ</t>
    </rPh>
    <phoneticPr fontId="2"/>
  </si>
  <si>
    <t>　　　　旅費交通費</t>
    <rPh sb="4" eb="6">
      <t>リョヒ</t>
    </rPh>
    <rPh sb="6" eb="9">
      <t>コウツウヒ</t>
    </rPh>
    <phoneticPr fontId="2"/>
  </si>
  <si>
    <t>　　　　通信運搬費</t>
    <rPh sb="4" eb="6">
      <t>ツウシン</t>
    </rPh>
    <rPh sb="6" eb="8">
      <t>ウンパン</t>
    </rPh>
    <rPh sb="8" eb="9">
      <t>ヒ</t>
    </rPh>
    <phoneticPr fontId="2"/>
  </si>
  <si>
    <t>　　　　減価償却費</t>
    <rPh sb="4" eb="6">
      <t>ゲンカ</t>
    </rPh>
    <rPh sb="6" eb="8">
      <t>ショウキャク</t>
    </rPh>
    <rPh sb="8" eb="9">
      <t>ヒ</t>
    </rPh>
    <phoneticPr fontId="2"/>
  </si>
  <si>
    <t>　　　　消耗什器備品費</t>
    <rPh sb="4" eb="6">
      <t>ショウモウ</t>
    </rPh>
    <rPh sb="6" eb="8">
      <t>ジュウキ</t>
    </rPh>
    <rPh sb="8" eb="10">
      <t>ビヒン</t>
    </rPh>
    <rPh sb="10" eb="11">
      <t>ヒ</t>
    </rPh>
    <phoneticPr fontId="2"/>
  </si>
  <si>
    <t>　　　　消耗品費</t>
    <rPh sb="4" eb="6">
      <t>ショウモウ</t>
    </rPh>
    <rPh sb="6" eb="7">
      <t>ヒン</t>
    </rPh>
    <rPh sb="7" eb="8">
      <t>ヒ</t>
    </rPh>
    <phoneticPr fontId="2"/>
  </si>
  <si>
    <t>　　　　広告宣伝費</t>
    <rPh sb="4" eb="6">
      <t>コウコク</t>
    </rPh>
    <rPh sb="6" eb="9">
      <t>センデンヒ</t>
    </rPh>
    <phoneticPr fontId="2"/>
  </si>
  <si>
    <t>　　　　修繕費</t>
    <rPh sb="4" eb="7">
      <t>シュウゼンヒ</t>
    </rPh>
    <phoneticPr fontId="2"/>
  </si>
  <si>
    <t>　　　　車両費</t>
    <rPh sb="4" eb="6">
      <t>シャリョウ</t>
    </rPh>
    <rPh sb="6" eb="7">
      <t>ヒ</t>
    </rPh>
    <phoneticPr fontId="2"/>
  </si>
  <si>
    <t>　　　　印刷製本費</t>
    <rPh sb="4" eb="6">
      <t>インサツ</t>
    </rPh>
    <rPh sb="6" eb="8">
      <t>セイホン</t>
    </rPh>
    <rPh sb="8" eb="9">
      <t>ヒ</t>
    </rPh>
    <phoneticPr fontId="2"/>
  </si>
  <si>
    <t>　　　　新聞図書費</t>
    <rPh sb="4" eb="6">
      <t>シンブン</t>
    </rPh>
    <rPh sb="6" eb="9">
      <t>トショヒ</t>
    </rPh>
    <phoneticPr fontId="2"/>
  </si>
  <si>
    <t>　　　　燃料費</t>
    <rPh sb="4" eb="7">
      <t>ネンリョウヒ</t>
    </rPh>
    <phoneticPr fontId="2"/>
  </si>
  <si>
    <t>　　　　水道光熱費</t>
    <rPh sb="4" eb="6">
      <t>スイドウ</t>
    </rPh>
    <rPh sb="6" eb="9">
      <t>コウネツヒ</t>
    </rPh>
    <phoneticPr fontId="2"/>
  </si>
  <si>
    <t>　　　　賃借料</t>
    <rPh sb="4" eb="7">
      <t>チンシャクリョウ</t>
    </rPh>
    <phoneticPr fontId="2"/>
  </si>
  <si>
    <t>　　　　保険料</t>
    <rPh sb="4" eb="7">
      <t>ホケンリョウ</t>
    </rPh>
    <phoneticPr fontId="2"/>
  </si>
  <si>
    <t>　　　　諸謝金</t>
    <rPh sb="4" eb="5">
      <t>ショ</t>
    </rPh>
    <rPh sb="5" eb="7">
      <t>シャキン</t>
    </rPh>
    <phoneticPr fontId="2"/>
  </si>
  <si>
    <t>　　　　公租公課</t>
    <rPh sb="4" eb="6">
      <t>コウソ</t>
    </rPh>
    <rPh sb="6" eb="8">
      <t>コウカ</t>
    </rPh>
    <phoneticPr fontId="2"/>
  </si>
  <si>
    <t>　　　　支払負担金</t>
    <rPh sb="4" eb="6">
      <t>シハラ</t>
    </rPh>
    <rPh sb="6" eb="9">
      <t>フタンキン</t>
    </rPh>
    <phoneticPr fontId="2"/>
  </si>
  <si>
    <t>　　　　支払手数料</t>
    <rPh sb="4" eb="6">
      <t>シハライ</t>
    </rPh>
    <rPh sb="6" eb="9">
      <t>テスウリョウ</t>
    </rPh>
    <phoneticPr fontId="2"/>
  </si>
  <si>
    <t>　　　　委託費</t>
    <rPh sb="4" eb="6">
      <t>イタク</t>
    </rPh>
    <rPh sb="6" eb="7">
      <t>ヒ</t>
    </rPh>
    <phoneticPr fontId="2"/>
  </si>
  <si>
    <t>　　　　雑費</t>
    <rPh sb="4" eb="6">
      <t>ザッピ</t>
    </rPh>
    <phoneticPr fontId="2"/>
  </si>
  <si>
    <t>　　　　就労支援事業費</t>
    <rPh sb="4" eb="6">
      <t>シュウロウ</t>
    </rPh>
    <rPh sb="6" eb="8">
      <t>シエン</t>
    </rPh>
    <rPh sb="8" eb="11">
      <t>ジギョウヒ</t>
    </rPh>
    <phoneticPr fontId="2"/>
  </si>
  <si>
    <t xml:space="preserve">        その他経費　計</t>
    <rPh sb="10" eb="11">
      <t>タ</t>
    </rPh>
    <rPh sb="11" eb="13">
      <t>ケイヒ</t>
    </rPh>
    <rPh sb="14" eb="15">
      <t>ケイ</t>
    </rPh>
    <phoneticPr fontId="2"/>
  </si>
  <si>
    <t xml:space="preserve">     障害者総合支援法に基づく事業費 計</t>
    <rPh sb="5" eb="8">
      <t>ショウガイシャ</t>
    </rPh>
    <rPh sb="8" eb="10">
      <t>ソウゴウ</t>
    </rPh>
    <rPh sb="12" eb="13">
      <t>ホウ</t>
    </rPh>
    <rPh sb="14" eb="15">
      <t>モト</t>
    </rPh>
    <rPh sb="17" eb="19">
      <t>ジギョウ</t>
    </rPh>
    <rPh sb="21" eb="22">
      <t>ケイ</t>
    </rPh>
    <phoneticPr fontId="2"/>
  </si>
  <si>
    <t>　　　    歩行訓練委託料</t>
    <rPh sb="7" eb="9">
      <t>ホコウ</t>
    </rPh>
    <rPh sb="9" eb="11">
      <t>クンレン</t>
    </rPh>
    <rPh sb="11" eb="14">
      <t>イタクリョウ</t>
    </rPh>
    <phoneticPr fontId="2"/>
  </si>
  <si>
    <t xml:space="preserve">       障害者の社会活動を促進する事業費　計</t>
    <rPh sb="7" eb="10">
      <t>ショウガイシャ</t>
    </rPh>
    <rPh sb="11" eb="13">
      <t>シャカイ</t>
    </rPh>
    <rPh sb="13" eb="15">
      <t>カツドウ</t>
    </rPh>
    <rPh sb="16" eb="18">
      <t>ソクシン</t>
    </rPh>
    <rPh sb="20" eb="22">
      <t>ジギョウ</t>
    </rPh>
    <rPh sb="22" eb="23">
      <t>ヒ</t>
    </rPh>
    <rPh sb="24" eb="25">
      <t>ケイ</t>
    </rPh>
    <phoneticPr fontId="2"/>
  </si>
  <si>
    <t>　２．管理費</t>
    <rPh sb="3" eb="6">
      <t>カンリヒ</t>
    </rPh>
    <phoneticPr fontId="2"/>
  </si>
  <si>
    <t>　　　　役員報酬</t>
    <rPh sb="4" eb="6">
      <t>ヤクイン</t>
    </rPh>
    <rPh sb="6" eb="8">
      <t>ホウシュウ</t>
    </rPh>
    <phoneticPr fontId="2"/>
  </si>
  <si>
    <t xml:space="preserve">   　　 消耗品費</t>
    <rPh sb="6" eb="9">
      <t>ショウモウヒン</t>
    </rPh>
    <rPh sb="9" eb="10">
      <t>ヒ</t>
    </rPh>
    <phoneticPr fontId="2"/>
  </si>
  <si>
    <t>　　　　支払会費</t>
    <rPh sb="4" eb="6">
      <t>シハライ</t>
    </rPh>
    <rPh sb="6" eb="8">
      <t>カイヒ</t>
    </rPh>
    <phoneticPr fontId="2"/>
  </si>
  <si>
    <t>　　　　諸謝金</t>
    <rPh sb="4" eb="7">
      <t>ショシャキン</t>
    </rPh>
    <phoneticPr fontId="2"/>
  </si>
  <si>
    <t xml:space="preserve">   　　その他の経費計</t>
    <rPh sb="7" eb="8">
      <t>タ</t>
    </rPh>
    <rPh sb="9" eb="11">
      <t>ケイヒ</t>
    </rPh>
    <rPh sb="11" eb="12">
      <t>ケイ</t>
    </rPh>
    <phoneticPr fontId="2"/>
  </si>
  <si>
    <t>　　管理費計</t>
    <rPh sb="2" eb="4">
      <t>カンリ</t>
    </rPh>
    <rPh sb="5" eb="6">
      <t>ケイ</t>
    </rPh>
    <phoneticPr fontId="2"/>
  </si>
  <si>
    <t>　経常費用計</t>
    <rPh sb="1" eb="3">
      <t>ケイジョウ</t>
    </rPh>
    <rPh sb="3" eb="5">
      <t>ヒヨウ</t>
    </rPh>
    <rPh sb="5" eb="6">
      <t>ケイ</t>
    </rPh>
    <phoneticPr fontId="2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</si>
  <si>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2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</si>
  <si>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2"/>
  </si>
  <si>
    <t>　  次期繰越正味財産額</t>
    <rPh sb="7" eb="9">
      <t>ショウミ</t>
    </rPh>
    <rPh sb="9" eb="11">
      <t>ザイサン</t>
    </rPh>
    <phoneticPr fontId="2"/>
  </si>
  <si>
    <t>令和元年４月１日から令和２年３月３１日まで</t>
    <rPh sb="0" eb="1">
      <t>レイ</t>
    </rPh>
    <rPh sb="1" eb="2">
      <t>ワ</t>
    </rPh>
    <rPh sb="2" eb="4">
      <t>ガンネン</t>
    </rPh>
    <rPh sb="4" eb="5">
      <t>ヘイネン</t>
    </rPh>
    <rPh sb="5" eb="6">
      <t>ツキ</t>
    </rPh>
    <rPh sb="7" eb="8">
      <t>ヒ</t>
    </rPh>
    <rPh sb="10" eb="11">
      <t>レイ</t>
    </rPh>
    <rPh sb="11" eb="12">
      <t>ワ</t>
    </rPh>
    <rPh sb="13" eb="14">
      <t>ネン</t>
    </rPh>
    <rPh sb="15" eb="16">
      <t>ガツ</t>
    </rPh>
    <rPh sb="18" eb="19">
      <t>ヒ</t>
    </rPh>
    <phoneticPr fontId="2"/>
  </si>
  <si>
    <t>　　　　退職給付費用</t>
    <rPh sb="4" eb="10">
      <t>タイショクキュウフヒヨウ</t>
    </rPh>
    <phoneticPr fontId="2"/>
  </si>
  <si>
    <t>令和2年4月1日から令和3年3月31日まで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1">
      <t>レイ</t>
    </rPh>
    <rPh sb="11" eb="12">
      <t>ワ</t>
    </rPh>
    <rPh sb="13" eb="14">
      <t>ネン</t>
    </rPh>
    <rPh sb="15" eb="16">
      <t>ガツ</t>
    </rPh>
    <rPh sb="18" eb="19">
      <t>ヒ</t>
    </rPh>
    <phoneticPr fontId="2"/>
  </si>
  <si>
    <t xml:space="preserve">   　　  消耗品費</t>
    <rPh sb="7" eb="10">
      <t>ショウモウヒン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</si>
</sst>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_ "/>
    <numFmt numFmtId="178" formatCode="#,##0;&quot;▲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6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0" fillId="0" borderId="6" xfId="0" applyBorder="1" applyAlignment="1">
      <alignment vertical="center" shrinkToFit="1"/>
    </xf>
    <xf numFmtId="3" fontId="3" fillId="0" borderId="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6" xfId="0" applyBorder="1" applyAlignment="1">
      <alignment horizontal="left" vertical="center" shrinkToFit="1"/>
    </xf>
    <xf numFmtId="0" fontId="1" fillId="0" borderId="0" xfId="0" applyFont="1" applyFill="1" applyAlignment="1">
      <alignment vertical="center"/>
    </xf>
    <xf numFmtId="0" fontId="0" fillId="0" borderId="6" xfId="0" applyBorder="1" applyAlignment="1">
      <alignment horizontal="left" vertical="center" wrapText="1" shrinkToFit="1"/>
    </xf>
    <xf numFmtId="3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6" xfId="0" applyFont="1" applyBorder="1" applyAlignment="1">
      <alignment vertical="center" shrinkToFit="1"/>
    </xf>
    <xf numFmtId="38" fontId="3" fillId="0" borderId="5" xfId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5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 shrinkToFit="1"/>
    </xf>
    <xf numFmtId="176" fontId="3" fillId="0" borderId="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0" fillId="0" borderId="6" xfId="0" applyFill="1" applyBorder="1" applyAlignment="1">
      <alignment vertical="center" shrinkToFit="1"/>
    </xf>
    <xf numFmtId="176" fontId="3" fillId="0" borderId="9" xfId="0" applyNumberFormat="1" applyFont="1" applyFill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176" fontId="3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55" fontId="0" fillId="0" borderId="0" xfId="0" applyNumberFormat="1" applyFill="1" applyBorder="1" applyAlignment="1">
      <alignment vertical="center"/>
    </xf>
    <xf numFmtId="55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X89"/>
  <sheetViews>
    <sheetView tabSelected="1" topLeftCell="A3" zoomScaleNormal="100" workbookViewId="0">
      <selection activeCell="B52" sqref="B52"/>
    </sheetView>
  </sheetViews>
  <sheetFormatPr defaultColWidth="9" defaultRowHeight="13.2"/>
  <cols>
    <col min="1" max="1" width="47.33203125" style="4" customWidth="1"/>
    <col min="2" max="3" width="11.77734375" style="2" customWidth="1"/>
    <col min="4" max="4" width="12.77734375" style="2" customWidth="1"/>
    <col min="5" max="5" width="4.44140625" style="3" customWidth="1"/>
    <col min="6" max="23" width="2.6640625" style="3" customWidth="1"/>
    <col min="24" max="24" width="4" style="3" customWidth="1"/>
    <col min="25" max="25" width="3.33203125" style="3" customWidth="1"/>
    <col min="26" max="158" width="2.6640625" style="3" customWidth="1"/>
    <col min="159" max="16384" width="9" style="3"/>
  </cols>
  <sheetData>
    <row r="1" spans="1:23">
      <c r="A1" s="1" t="s">
        <v>0</v>
      </c>
    </row>
    <row r="2" spans="1:23" ht="25.8" customHeight="1">
      <c r="A2" s="81" t="s">
        <v>1</v>
      </c>
      <c r="B2" s="81"/>
      <c r="C2" s="81"/>
      <c r="D2" s="81"/>
    </row>
    <row r="3" spans="1:23" ht="15.75" customHeight="1">
      <c r="A3" s="82" t="s">
        <v>72</v>
      </c>
      <c r="B3" s="82"/>
      <c r="C3" s="82"/>
      <c r="D3" s="82"/>
    </row>
    <row r="4" spans="1:23" ht="21" customHeight="1"/>
    <row r="5" spans="1:23" ht="15" customHeight="1">
      <c r="A5" s="5" t="s">
        <v>2</v>
      </c>
      <c r="B5" s="6" t="s">
        <v>3</v>
      </c>
      <c r="C5" s="7"/>
      <c r="D5" s="8"/>
      <c r="E5" s="4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48"/>
    </row>
    <row r="6" spans="1:23" ht="13.5" customHeight="1">
      <c r="A6" s="9" t="s">
        <v>4</v>
      </c>
      <c r="B6" s="10"/>
      <c r="C6" s="11"/>
      <c r="D6" s="12"/>
      <c r="E6" s="4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48"/>
    </row>
    <row r="7" spans="1:23" ht="13.5" customHeight="1">
      <c r="A7" s="9" t="s">
        <v>5</v>
      </c>
      <c r="B7" s="10"/>
      <c r="C7" s="10"/>
      <c r="D7" s="13"/>
      <c r="E7" s="40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48"/>
    </row>
    <row r="8" spans="1:23" ht="13.5" customHeight="1">
      <c r="A8" s="9" t="s">
        <v>6</v>
      </c>
      <c r="B8" s="14">
        <v>45000</v>
      </c>
      <c r="C8" s="15"/>
      <c r="D8" s="13"/>
      <c r="E8" s="40"/>
      <c r="F8" s="61"/>
      <c r="G8" s="61"/>
      <c r="H8" s="61"/>
      <c r="I8" s="61"/>
      <c r="J8" s="62"/>
      <c r="K8" s="62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48"/>
    </row>
    <row r="9" spans="1:23" ht="13.5" customHeight="1">
      <c r="A9" s="9" t="s">
        <v>7</v>
      </c>
      <c r="B9" s="16">
        <v>120000</v>
      </c>
      <c r="C9" s="17">
        <f>SUM(B8:B9)</f>
        <v>165000</v>
      </c>
      <c r="D9" s="13"/>
      <c r="E9" s="40"/>
      <c r="F9" s="61"/>
      <c r="G9" s="61"/>
      <c r="H9" s="6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61"/>
      <c r="U9" s="61"/>
      <c r="V9" s="61"/>
      <c r="W9" s="48"/>
    </row>
    <row r="10" spans="1:23" ht="13.5" customHeight="1">
      <c r="A10" s="9" t="s">
        <v>8</v>
      </c>
      <c r="B10" s="18"/>
      <c r="C10" s="15"/>
      <c r="D10" s="13"/>
      <c r="E10" s="40"/>
      <c r="F10" s="61"/>
      <c r="G10" s="61"/>
      <c r="H10" s="61"/>
      <c r="I10" s="71"/>
      <c r="J10" s="71"/>
      <c r="K10" s="71"/>
      <c r="L10" s="71"/>
      <c r="M10" s="71"/>
      <c r="N10" s="71"/>
      <c r="O10" s="71"/>
      <c r="P10" s="71"/>
      <c r="Q10" s="72"/>
      <c r="R10" s="72"/>
      <c r="S10" s="72"/>
      <c r="T10" s="61"/>
      <c r="U10" s="61"/>
      <c r="V10" s="61"/>
      <c r="W10" s="48"/>
    </row>
    <row r="11" spans="1:23" ht="13.5" customHeight="1">
      <c r="A11" s="9" t="s">
        <v>9</v>
      </c>
      <c r="B11" s="19">
        <v>400000</v>
      </c>
      <c r="C11" s="20">
        <f>SUM(B11)</f>
        <v>400000</v>
      </c>
      <c r="D11" s="13"/>
      <c r="E11" s="40"/>
      <c r="F11" s="61"/>
      <c r="G11" s="61"/>
      <c r="H11" s="61"/>
      <c r="I11" s="71"/>
      <c r="J11" s="71"/>
      <c r="K11" s="71"/>
      <c r="L11" s="71"/>
      <c r="M11" s="71"/>
      <c r="N11" s="71"/>
      <c r="O11" s="71"/>
      <c r="P11" s="71"/>
      <c r="Q11" s="72"/>
      <c r="R11" s="72"/>
      <c r="S11" s="72"/>
      <c r="T11" s="61"/>
      <c r="U11" s="61"/>
      <c r="V11" s="61"/>
      <c r="W11" s="48"/>
    </row>
    <row r="12" spans="1:23" ht="13.5" customHeight="1">
      <c r="A12" s="21" t="s">
        <v>10</v>
      </c>
      <c r="B12" s="22"/>
      <c r="C12" s="23"/>
      <c r="D12" s="13"/>
      <c r="E12" s="40"/>
      <c r="F12" s="61"/>
      <c r="G12" s="61"/>
      <c r="H12" s="61"/>
      <c r="I12" s="71"/>
      <c r="J12" s="71"/>
      <c r="K12" s="71"/>
      <c r="L12" s="71"/>
      <c r="M12" s="71"/>
      <c r="N12" s="71"/>
      <c r="O12" s="71"/>
      <c r="P12" s="71"/>
      <c r="Q12" s="72"/>
      <c r="R12" s="72"/>
      <c r="S12" s="72"/>
      <c r="T12" s="61"/>
      <c r="U12" s="61"/>
      <c r="V12" s="61"/>
      <c r="W12" s="48"/>
    </row>
    <row r="13" spans="1:23" ht="13.5" customHeight="1">
      <c r="A13" s="21" t="s">
        <v>11</v>
      </c>
      <c r="B13" s="19">
        <v>0</v>
      </c>
      <c r="C13" s="23">
        <f>SUM(B13)</f>
        <v>0</v>
      </c>
      <c r="D13" s="13"/>
      <c r="E13" s="40"/>
      <c r="F13" s="61"/>
      <c r="G13" s="61"/>
      <c r="H13" s="61"/>
      <c r="I13" s="71"/>
      <c r="J13" s="71"/>
      <c r="K13" s="71"/>
      <c r="L13" s="71"/>
      <c r="M13" s="71"/>
      <c r="N13" s="71"/>
      <c r="O13" s="71"/>
      <c r="P13" s="71"/>
      <c r="Q13" s="72"/>
      <c r="R13" s="72"/>
      <c r="S13" s="72"/>
      <c r="T13" s="61"/>
      <c r="U13" s="61"/>
      <c r="V13" s="61"/>
      <c r="W13" s="48"/>
    </row>
    <row r="14" spans="1:23" ht="13.5" customHeight="1">
      <c r="A14" s="21" t="s">
        <v>12</v>
      </c>
      <c r="B14" s="22"/>
      <c r="C14" s="24"/>
      <c r="D14" s="13"/>
      <c r="E14" s="40"/>
      <c r="F14" s="61"/>
      <c r="G14" s="61"/>
      <c r="H14" s="61"/>
      <c r="I14" s="71"/>
      <c r="J14" s="71"/>
      <c r="K14" s="71"/>
      <c r="L14" s="71"/>
      <c r="M14" s="71"/>
      <c r="N14" s="71"/>
      <c r="O14" s="71"/>
      <c r="P14" s="71"/>
      <c r="Q14" s="72"/>
      <c r="R14" s="72"/>
      <c r="S14" s="72"/>
      <c r="T14" s="61"/>
      <c r="U14" s="61"/>
      <c r="V14" s="61"/>
      <c r="W14" s="48"/>
    </row>
    <row r="15" spans="1:23" ht="13.5" customHeight="1">
      <c r="A15" s="25" t="s">
        <v>13</v>
      </c>
      <c r="B15" s="22"/>
      <c r="C15" s="26"/>
      <c r="D15" s="13"/>
      <c r="E15" s="40"/>
      <c r="F15" s="61"/>
      <c r="G15" s="61"/>
      <c r="H15" s="61"/>
      <c r="I15" s="71"/>
      <c r="J15" s="71"/>
      <c r="K15" s="71"/>
      <c r="L15" s="71"/>
      <c r="M15" s="71"/>
      <c r="N15" s="71"/>
      <c r="O15" s="71"/>
      <c r="P15" s="71"/>
      <c r="Q15" s="72"/>
      <c r="R15" s="72"/>
      <c r="S15" s="72"/>
      <c r="T15" s="61"/>
      <c r="U15" s="61"/>
      <c r="V15" s="61"/>
      <c r="W15" s="48"/>
    </row>
    <row r="16" spans="1:23" ht="13.5" customHeight="1">
      <c r="A16" s="27" t="s">
        <v>14</v>
      </c>
      <c r="B16" s="22"/>
      <c r="C16" s="23"/>
      <c r="D16" s="13"/>
      <c r="E16" s="40"/>
      <c r="F16" s="61"/>
      <c r="G16" s="61"/>
      <c r="H16" s="61"/>
      <c r="I16" s="71"/>
      <c r="J16" s="71"/>
      <c r="K16" s="71"/>
      <c r="L16" s="71"/>
      <c r="M16" s="71"/>
      <c r="N16" s="71"/>
      <c r="O16" s="71"/>
      <c r="P16" s="71"/>
      <c r="Q16" s="72"/>
      <c r="R16" s="72"/>
      <c r="S16" s="72"/>
      <c r="T16" s="61"/>
      <c r="U16" s="61"/>
      <c r="V16" s="61"/>
      <c r="W16" s="48"/>
    </row>
    <row r="17" spans="1:23" ht="13.5" customHeight="1">
      <c r="A17" s="27" t="s">
        <v>15</v>
      </c>
      <c r="B17" s="22">
        <v>41064937</v>
      </c>
      <c r="C17" s="23"/>
      <c r="D17" s="13"/>
      <c r="E17" s="40"/>
      <c r="F17" s="61"/>
      <c r="G17" s="61"/>
      <c r="H17" s="61"/>
      <c r="I17" s="71"/>
      <c r="J17" s="71"/>
      <c r="K17" s="71"/>
      <c r="L17" s="71"/>
      <c r="M17" s="71"/>
      <c r="N17" s="71"/>
      <c r="O17" s="71"/>
      <c r="P17" s="71"/>
      <c r="Q17" s="72"/>
      <c r="R17" s="72"/>
      <c r="S17" s="72"/>
      <c r="T17" s="61"/>
      <c r="U17" s="61"/>
      <c r="V17" s="61"/>
      <c r="W17" s="48"/>
    </row>
    <row r="18" spans="1:23" ht="13.5" customHeight="1">
      <c r="A18" s="27" t="s">
        <v>16</v>
      </c>
      <c r="B18" s="28">
        <v>4950000</v>
      </c>
      <c r="C18" s="23">
        <f>SUM(B17:B18)</f>
        <v>46014937</v>
      </c>
      <c r="D18" s="13"/>
      <c r="E18" s="40"/>
      <c r="F18" s="61"/>
      <c r="G18" s="61"/>
      <c r="H18" s="61"/>
      <c r="I18" s="71"/>
      <c r="J18" s="71"/>
      <c r="K18" s="71"/>
      <c r="L18" s="71"/>
      <c r="M18" s="71"/>
      <c r="N18" s="71"/>
      <c r="O18" s="71"/>
      <c r="P18" s="71"/>
      <c r="Q18" s="72"/>
      <c r="R18" s="72"/>
      <c r="S18" s="72"/>
      <c r="T18" s="61"/>
      <c r="U18" s="61"/>
      <c r="V18" s="61"/>
      <c r="W18" s="48"/>
    </row>
    <row r="19" spans="1:23" ht="13.5" customHeight="1">
      <c r="A19" s="25" t="s">
        <v>17</v>
      </c>
      <c r="B19" s="22"/>
      <c r="C19" s="29"/>
      <c r="D19" s="13"/>
      <c r="E19" s="40"/>
      <c r="F19" s="61"/>
      <c r="G19" s="61"/>
      <c r="H19" s="61"/>
      <c r="I19" s="71"/>
      <c r="J19" s="71"/>
      <c r="K19" s="71"/>
      <c r="L19" s="71"/>
      <c r="M19" s="71"/>
      <c r="N19" s="71"/>
      <c r="O19" s="71"/>
      <c r="P19" s="71"/>
      <c r="Q19" s="72"/>
      <c r="R19" s="72"/>
      <c r="S19" s="72"/>
      <c r="T19" s="61"/>
      <c r="U19" s="61"/>
      <c r="V19" s="61"/>
      <c r="W19" s="48"/>
    </row>
    <row r="20" spans="1:23" ht="13.5" customHeight="1">
      <c r="A20" s="25" t="s">
        <v>18</v>
      </c>
      <c r="B20" s="19">
        <v>443000</v>
      </c>
      <c r="C20" s="23">
        <f>SUM(B20:B20)</f>
        <v>443000</v>
      </c>
      <c r="D20" s="13"/>
      <c r="E20" s="40"/>
      <c r="F20" s="61"/>
      <c r="G20" s="61"/>
      <c r="H20" s="61"/>
      <c r="I20" s="71"/>
      <c r="J20" s="71"/>
      <c r="K20" s="71"/>
      <c r="L20" s="71"/>
      <c r="M20" s="71"/>
      <c r="N20" s="71"/>
      <c r="O20" s="71"/>
      <c r="P20" s="71"/>
      <c r="Q20" s="72"/>
      <c r="R20" s="72"/>
      <c r="S20" s="72"/>
      <c r="T20" s="61"/>
      <c r="U20" s="61"/>
      <c r="V20" s="61"/>
      <c r="W20" s="48"/>
    </row>
    <row r="21" spans="1:23" ht="13.5" customHeight="1">
      <c r="A21" s="30" t="s">
        <v>19</v>
      </c>
      <c r="B21" s="31"/>
      <c r="C21" s="23"/>
      <c r="D21" s="13"/>
      <c r="E21" s="40"/>
      <c r="F21" s="61"/>
      <c r="G21" s="61"/>
      <c r="H21" s="61"/>
      <c r="I21" s="71"/>
      <c r="J21" s="71"/>
      <c r="K21" s="71"/>
      <c r="L21" s="71"/>
      <c r="M21" s="71"/>
      <c r="N21" s="71"/>
      <c r="O21" s="71"/>
      <c r="P21" s="71"/>
      <c r="Q21" s="72"/>
      <c r="R21" s="72"/>
      <c r="S21" s="72"/>
      <c r="T21" s="61"/>
      <c r="U21" s="61"/>
      <c r="V21" s="61"/>
      <c r="W21" s="48"/>
    </row>
    <row r="22" spans="1:23" ht="13.5" customHeight="1">
      <c r="A22" s="30" t="s">
        <v>20</v>
      </c>
      <c r="B22" s="31">
        <v>4000</v>
      </c>
      <c r="C22" s="23"/>
      <c r="D22" s="13"/>
      <c r="E22" s="40"/>
      <c r="F22" s="61"/>
      <c r="G22" s="61"/>
      <c r="H22" s="61"/>
      <c r="I22" s="71"/>
      <c r="J22" s="71"/>
      <c r="K22" s="71"/>
      <c r="L22" s="71"/>
      <c r="M22" s="71"/>
      <c r="N22" s="71"/>
      <c r="O22" s="71"/>
      <c r="P22" s="71"/>
      <c r="Q22" s="72"/>
      <c r="R22" s="72"/>
      <c r="S22" s="72"/>
      <c r="T22" s="61"/>
      <c r="U22" s="61"/>
      <c r="V22" s="61"/>
      <c r="W22" s="48"/>
    </row>
    <row r="23" spans="1:23" ht="13.5" customHeight="1">
      <c r="A23" s="30" t="s">
        <v>21</v>
      </c>
      <c r="B23" s="31">
        <v>200</v>
      </c>
      <c r="C23" s="23"/>
      <c r="D23" s="13"/>
      <c r="E23" s="40"/>
      <c r="F23" s="61"/>
      <c r="G23" s="61"/>
      <c r="H23" s="61"/>
      <c r="I23" s="71"/>
      <c r="J23" s="71"/>
      <c r="K23" s="71"/>
      <c r="L23" s="71"/>
      <c r="M23" s="71"/>
      <c r="N23" s="71"/>
      <c r="O23" s="71"/>
      <c r="P23" s="71"/>
      <c r="Q23" s="73"/>
      <c r="R23" s="24"/>
      <c r="S23" s="24"/>
      <c r="T23" s="61"/>
      <c r="U23" s="61"/>
      <c r="V23" s="61"/>
      <c r="W23" s="48"/>
    </row>
    <row r="24" spans="1:23" ht="13.5" customHeight="1">
      <c r="A24" s="30" t="s">
        <v>22</v>
      </c>
      <c r="B24" s="19">
        <v>500</v>
      </c>
      <c r="C24" s="32">
        <f>SUM(B22:B24)</f>
        <v>4700</v>
      </c>
      <c r="D24" s="13"/>
      <c r="E24" s="40"/>
      <c r="F24" s="62"/>
      <c r="G24" s="61"/>
      <c r="H24" s="61"/>
      <c r="I24" s="60"/>
      <c r="J24" s="60"/>
      <c r="K24" s="60"/>
      <c r="L24" s="60"/>
      <c r="M24" s="60"/>
      <c r="N24" s="60"/>
      <c r="O24" s="60"/>
      <c r="P24" s="60"/>
      <c r="Q24" s="74"/>
      <c r="R24" s="61"/>
      <c r="S24" s="61"/>
      <c r="T24" s="61"/>
      <c r="U24" s="61"/>
      <c r="V24" s="61"/>
      <c r="W24" s="48"/>
    </row>
    <row r="25" spans="1:23" ht="13.5" customHeight="1">
      <c r="A25" s="30" t="s">
        <v>23</v>
      </c>
      <c r="B25" s="12"/>
      <c r="C25" s="33"/>
      <c r="D25" s="34">
        <f>SUM(C9:C24)</f>
        <v>47027637</v>
      </c>
      <c r="E25" s="40"/>
      <c r="F25" s="62"/>
      <c r="G25" s="61"/>
      <c r="H25" s="61"/>
      <c r="I25" s="60"/>
      <c r="J25" s="60"/>
      <c r="K25" s="60"/>
      <c r="L25" s="60"/>
      <c r="M25" s="60"/>
      <c r="N25" s="60"/>
      <c r="O25" s="60"/>
      <c r="P25" s="60"/>
      <c r="Q25" s="74"/>
      <c r="R25" s="61"/>
      <c r="S25" s="61"/>
      <c r="T25" s="61"/>
      <c r="U25" s="61"/>
      <c r="V25" s="61"/>
      <c r="W25" s="48"/>
    </row>
    <row r="26" spans="1:23" ht="13.5" customHeight="1">
      <c r="A26" s="30" t="s">
        <v>24</v>
      </c>
      <c r="B26" s="13"/>
      <c r="C26" s="33"/>
      <c r="D26" s="13"/>
      <c r="E26" s="4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48"/>
    </row>
    <row r="27" spans="1:23" ht="13.5" customHeight="1">
      <c r="A27" s="30" t="s">
        <v>25</v>
      </c>
      <c r="B27" s="22"/>
      <c r="C27" s="33"/>
      <c r="D27" s="13"/>
      <c r="E27" s="40"/>
      <c r="F27" s="65"/>
      <c r="G27" s="65"/>
      <c r="H27" s="65"/>
      <c r="I27" s="62"/>
      <c r="J27" s="62"/>
      <c r="K27" s="62"/>
      <c r="L27" s="62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48"/>
    </row>
    <row r="28" spans="1:23" ht="13.5" customHeight="1">
      <c r="A28" s="30" t="s">
        <v>26</v>
      </c>
      <c r="B28" s="35">
        <v>23703572</v>
      </c>
      <c r="C28" s="36"/>
      <c r="D28" s="13"/>
      <c r="E28" s="40"/>
      <c r="F28" s="61"/>
      <c r="G28" s="61"/>
      <c r="H28" s="61"/>
      <c r="I28" s="71"/>
      <c r="J28" s="71"/>
      <c r="K28" s="71"/>
      <c r="L28" s="71"/>
      <c r="M28" s="71"/>
      <c r="N28" s="71"/>
      <c r="O28" s="71"/>
      <c r="P28" s="71"/>
      <c r="Q28" s="72"/>
      <c r="R28" s="72"/>
      <c r="S28" s="72"/>
      <c r="T28" s="61"/>
      <c r="U28" s="61"/>
      <c r="V28" s="61"/>
      <c r="W28" s="48"/>
    </row>
    <row r="29" spans="1:23" ht="13.5" customHeight="1">
      <c r="A29" s="21" t="s">
        <v>27</v>
      </c>
      <c r="B29" s="31">
        <v>378000</v>
      </c>
      <c r="C29" s="36"/>
      <c r="D29" s="13"/>
      <c r="E29" s="40"/>
      <c r="F29" s="61"/>
      <c r="G29" s="61"/>
      <c r="H29" s="61"/>
      <c r="I29" s="71"/>
      <c r="J29" s="71"/>
      <c r="K29" s="71"/>
      <c r="L29" s="71"/>
      <c r="M29" s="71"/>
      <c r="N29" s="71"/>
      <c r="O29" s="71"/>
      <c r="P29" s="71"/>
      <c r="Q29" s="72"/>
      <c r="R29" s="72"/>
      <c r="S29" s="72"/>
      <c r="T29" s="61"/>
      <c r="U29" s="61"/>
      <c r="V29" s="61"/>
      <c r="W29" s="48"/>
    </row>
    <row r="30" spans="1:23" ht="15" customHeight="1">
      <c r="A30" s="30" t="s">
        <v>28</v>
      </c>
      <c r="B30" s="31">
        <v>3396791</v>
      </c>
      <c r="C30" s="36"/>
      <c r="D30" s="13"/>
      <c r="E30" s="40"/>
      <c r="F30" s="61"/>
      <c r="G30" s="61"/>
      <c r="H30" s="61"/>
      <c r="I30" s="71"/>
      <c r="J30" s="71"/>
      <c r="K30" s="71"/>
      <c r="L30" s="71"/>
      <c r="M30" s="71"/>
      <c r="N30" s="71"/>
      <c r="O30" s="71"/>
      <c r="P30" s="71"/>
      <c r="Q30" s="72"/>
      <c r="R30" s="72"/>
      <c r="S30" s="72"/>
      <c r="T30" s="61"/>
      <c r="U30" s="61"/>
      <c r="V30" s="61"/>
      <c r="W30" s="48"/>
    </row>
    <row r="31" spans="1:23" ht="13.5" customHeight="1">
      <c r="A31" s="30" t="s">
        <v>29</v>
      </c>
      <c r="B31" s="31">
        <v>150000</v>
      </c>
      <c r="C31" s="36"/>
      <c r="D31" s="13"/>
      <c r="E31" s="40"/>
      <c r="F31" s="61"/>
      <c r="G31" s="61"/>
      <c r="H31" s="61"/>
      <c r="I31" s="71"/>
      <c r="J31" s="71"/>
      <c r="K31" s="71"/>
      <c r="L31" s="71"/>
      <c r="M31" s="71"/>
      <c r="N31" s="71"/>
      <c r="O31" s="71"/>
      <c r="P31" s="71"/>
      <c r="Q31" s="72"/>
      <c r="R31" s="72"/>
      <c r="S31" s="72"/>
      <c r="T31" s="61"/>
      <c r="U31" s="61"/>
      <c r="V31" s="61"/>
      <c r="W31" s="48"/>
    </row>
    <row r="32" spans="1:23" ht="13.5" customHeight="1">
      <c r="A32" s="30" t="s">
        <v>71</v>
      </c>
      <c r="B32" s="31">
        <v>1050556</v>
      </c>
      <c r="C32" s="36"/>
      <c r="D32" s="13"/>
      <c r="E32" s="40"/>
      <c r="F32" s="61"/>
      <c r="G32" s="61"/>
      <c r="H32" s="61"/>
      <c r="I32" s="71"/>
      <c r="J32" s="71"/>
      <c r="K32" s="71"/>
      <c r="L32" s="71"/>
      <c r="M32" s="71"/>
      <c r="N32" s="71"/>
      <c r="O32" s="71"/>
      <c r="P32" s="71"/>
      <c r="Q32" s="72"/>
      <c r="R32" s="72"/>
      <c r="S32" s="72"/>
      <c r="T32" s="61"/>
      <c r="U32" s="61"/>
      <c r="V32" s="61"/>
      <c r="W32" s="48"/>
    </row>
    <row r="33" spans="1:23" ht="13.5" customHeight="1">
      <c r="A33" s="30" t="s">
        <v>30</v>
      </c>
      <c r="B33" s="37">
        <f>SUM(B28:B32)</f>
        <v>28678919</v>
      </c>
      <c r="C33" s="36"/>
      <c r="D33" s="13"/>
      <c r="E33" s="40"/>
      <c r="F33" s="61"/>
      <c r="G33" s="61"/>
      <c r="H33" s="61"/>
      <c r="I33" s="71"/>
      <c r="J33" s="71"/>
      <c r="K33" s="71"/>
      <c r="L33" s="71"/>
      <c r="M33" s="71"/>
      <c r="N33" s="71"/>
      <c r="O33" s="71"/>
      <c r="P33" s="71"/>
      <c r="Q33" s="72"/>
      <c r="R33" s="72"/>
      <c r="S33" s="72"/>
      <c r="T33" s="61"/>
      <c r="U33" s="61"/>
      <c r="V33" s="61"/>
      <c r="W33" s="48"/>
    </row>
    <row r="34" spans="1:23" ht="13.5" customHeight="1">
      <c r="A34" s="38" t="s">
        <v>31</v>
      </c>
      <c r="B34" s="39"/>
      <c r="C34" s="36"/>
      <c r="D34" s="13"/>
      <c r="E34" s="40"/>
      <c r="F34" s="61"/>
      <c r="G34" s="61"/>
      <c r="H34" s="61"/>
      <c r="I34" s="71"/>
      <c r="J34" s="71"/>
      <c r="K34" s="71"/>
      <c r="L34" s="71"/>
      <c r="M34" s="71"/>
      <c r="N34" s="71"/>
      <c r="O34" s="71"/>
      <c r="P34" s="71"/>
      <c r="Q34" s="72"/>
      <c r="R34" s="72"/>
      <c r="S34" s="72"/>
      <c r="T34" s="61"/>
      <c r="U34" s="61"/>
      <c r="V34" s="61"/>
      <c r="W34" s="48"/>
    </row>
    <row r="35" spans="1:23" ht="13.5" customHeight="1">
      <c r="A35" s="30" t="s">
        <v>32</v>
      </c>
      <c r="B35" s="39">
        <v>60000</v>
      </c>
      <c r="C35" s="41"/>
      <c r="D35" s="13"/>
      <c r="E35" s="40"/>
      <c r="F35" s="61"/>
      <c r="G35" s="61"/>
      <c r="H35" s="61"/>
      <c r="I35" s="71"/>
      <c r="J35" s="71"/>
      <c r="K35" s="71"/>
      <c r="L35" s="71"/>
      <c r="M35" s="71"/>
      <c r="N35" s="71"/>
      <c r="O35" s="71"/>
      <c r="P35" s="71"/>
      <c r="Q35" s="72"/>
      <c r="R35" s="72"/>
      <c r="S35" s="72"/>
      <c r="T35" s="61"/>
      <c r="U35" s="61"/>
      <c r="V35" s="61"/>
      <c r="W35" s="48"/>
    </row>
    <row r="36" spans="1:23" ht="13.5" customHeight="1">
      <c r="A36" s="30" t="s">
        <v>33</v>
      </c>
      <c r="B36" s="39">
        <v>40000</v>
      </c>
      <c r="C36" s="41"/>
      <c r="D36" s="13"/>
      <c r="E36" s="40"/>
      <c r="F36" s="61"/>
      <c r="G36" s="61"/>
      <c r="H36" s="61"/>
      <c r="I36" s="71"/>
      <c r="J36" s="71"/>
      <c r="K36" s="71"/>
      <c r="L36" s="71"/>
      <c r="M36" s="71"/>
      <c r="N36" s="71"/>
      <c r="O36" s="71"/>
      <c r="P36" s="71"/>
      <c r="Q36" s="72"/>
      <c r="R36" s="72"/>
      <c r="S36" s="72"/>
      <c r="T36" s="61"/>
      <c r="U36" s="61"/>
      <c r="V36" s="61"/>
      <c r="W36" s="48"/>
    </row>
    <row r="37" spans="1:23" ht="13.5" customHeight="1">
      <c r="A37" s="38" t="s">
        <v>34</v>
      </c>
      <c r="B37" s="39">
        <v>70000</v>
      </c>
      <c r="C37" s="41"/>
      <c r="D37" s="13"/>
      <c r="E37" s="40"/>
      <c r="F37" s="61"/>
      <c r="G37" s="61"/>
      <c r="H37" s="61"/>
      <c r="I37" s="71"/>
      <c r="J37" s="71"/>
      <c r="K37" s="71"/>
      <c r="L37" s="71"/>
      <c r="M37" s="71"/>
      <c r="N37" s="71"/>
      <c r="O37" s="71"/>
      <c r="P37" s="71"/>
      <c r="Q37" s="72"/>
      <c r="R37" s="72"/>
      <c r="S37" s="72"/>
      <c r="T37" s="61"/>
      <c r="U37" s="61"/>
      <c r="V37" s="61"/>
      <c r="W37" s="48"/>
    </row>
    <row r="38" spans="1:23" ht="13.5" customHeight="1">
      <c r="A38" s="38" t="s">
        <v>35</v>
      </c>
      <c r="B38" s="39">
        <v>320000</v>
      </c>
      <c r="C38" s="41"/>
      <c r="D38" s="13"/>
      <c r="E38" s="40"/>
      <c r="F38" s="61"/>
      <c r="G38" s="61"/>
      <c r="H38" s="61"/>
      <c r="I38" s="71"/>
      <c r="J38" s="71"/>
      <c r="K38" s="71"/>
      <c r="L38" s="71"/>
      <c r="M38" s="71"/>
      <c r="N38" s="71"/>
      <c r="O38" s="71"/>
      <c r="P38" s="71"/>
      <c r="Q38" s="72"/>
      <c r="R38" s="72"/>
      <c r="S38" s="72"/>
      <c r="T38" s="61"/>
      <c r="U38" s="61"/>
      <c r="V38" s="61"/>
      <c r="W38" s="48"/>
    </row>
    <row r="39" spans="1:23" ht="13.5" customHeight="1">
      <c r="A39" s="38" t="s">
        <v>36</v>
      </c>
      <c r="B39" s="39">
        <v>2300000</v>
      </c>
      <c r="C39" s="41"/>
      <c r="D39" s="13"/>
      <c r="E39" s="40"/>
      <c r="F39" s="61"/>
      <c r="G39" s="61"/>
      <c r="H39" s="61"/>
      <c r="I39" s="71"/>
      <c r="J39" s="71"/>
      <c r="K39" s="71"/>
      <c r="L39" s="71"/>
      <c r="M39" s="71"/>
      <c r="N39" s="71"/>
      <c r="O39" s="71"/>
      <c r="P39" s="71"/>
      <c r="Q39" s="72"/>
      <c r="R39" s="72"/>
      <c r="S39" s="72"/>
      <c r="T39" s="61"/>
      <c r="U39" s="61"/>
      <c r="V39" s="61"/>
      <c r="W39" s="48"/>
    </row>
    <row r="40" spans="1:23" ht="13.5" customHeight="1">
      <c r="A40" s="38" t="s">
        <v>37</v>
      </c>
      <c r="B40" s="39">
        <v>150000</v>
      </c>
      <c r="C40" s="41"/>
      <c r="D40" s="44"/>
      <c r="E40" s="40"/>
      <c r="F40" s="61"/>
      <c r="G40" s="61"/>
      <c r="H40" s="61"/>
      <c r="I40" s="71"/>
      <c r="J40" s="71"/>
      <c r="K40" s="71"/>
      <c r="L40" s="71"/>
      <c r="M40" s="71"/>
      <c r="N40" s="71"/>
      <c r="O40" s="71"/>
      <c r="P40" s="71"/>
      <c r="Q40" s="72"/>
      <c r="R40" s="72"/>
      <c r="S40" s="72"/>
      <c r="T40" s="61"/>
      <c r="U40" s="61"/>
      <c r="V40" s="61"/>
      <c r="W40" s="48"/>
    </row>
    <row r="41" spans="1:23" ht="13.5" customHeight="1">
      <c r="A41" s="38" t="s">
        <v>38</v>
      </c>
      <c r="B41" s="39">
        <v>320000</v>
      </c>
      <c r="C41" s="41"/>
      <c r="D41" s="44"/>
      <c r="E41" s="40"/>
      <c r="F41" s="61"/>
      <c r="G41" s="61"/>
      <c r="H41" s="61"/>
      <c r="I41" s="71"/>
      <c r="J41" s="71"/>
      <c r="K41" s="71"/>
      <c r="L41" s="71"/>
      <c r="M41" s="71"/>
      <c r="N41" s="71"/>
      <c r="O41" s="71"/>
      <c r="P41" s="71"/>
      <c r="Q41" s="72"/>
      <c r="R41" s="72"/>
      <c r="S41" s="72"/>
      <c r="T41" s="61"/>
      <c r="U41" s="61"/>
      <c r="V41" s="61"/>
      <c r="W41" s="48"/>
    </row>
    <row r="42" spans="1:23" ht="13.5" customHeight="1">
      <c r="A42" s="38" t="s">
        <v>39</v>
      </c>
      <c r="B42" s="39">
        <v>50000</v>
      </c>
      <c r="C42" s="41"/>
      <c r="D42" s="13"/>
      <c r="E42" s="40"/>
      <c r="F42" s="64"/>
      <c r="G42" s="64"/>
      <c r="H42" s="64"/>
      <c r="I42" s="71"/>
      <c r="J42" s="71"/>
      <c r="K42" s="71"/>
      <c r="L42" s="71"/>
      <c r="M42" s="71"/>
      <c r="N42" s="71"/>
      <c r="O42" s="71"/>
      <c r="P42" s="71"/>
      <c r="Q42" s="72"/>
      <c r="R42" s="72"/>
      <c r="S42" s="72"/>
      <c r="T42" s="61"/>
      <c r="U42" s="72"/>
      <c r="V42" s="72"/>
      <c r="W42" s="48"/>
    </row>
    <row r="43" spans="1:23" ht="13.5" customHeight="1">
      <c r="A43" s="38" t="s">
        <v>40</v>
      </c>
      <c r="B43" s="39">
        <v>50000</v>
      </c>
      <c r="C43" s="41"/>
      <c r="D43" s="13"/>
      <c r="E43" s="40"/>
      <c r="F43" s="62"/>
      <c r="G43" s="62"/>
      <c r="H43" s="62"/>
      <c r="I43" s="71"/>
      <c r="J43" s="71"/>
      <c r="K43" s="71"/>
      <c r="L43" s="71"/>
      <c r="M43" s="74"/>
      <c r="N43" s="61"/>
      <c r="O43" s="61"/>
      <c r="P43" s="83"/>
      <c r="Q43" s="75"/>
      <c r="R43" s="75"/>
      <c r="S43" s="75"/>
      <c r="T43" s="76"/>
      <c r="U43" s="61"/>
      <c r="V43" s="61"/>
      <c r="W43" s="48"/>
    </row>
    <row r="44" spans="1:23" ht="13.5" customHeight="1">
      <c r="A44" s="38" t="s">
        <v>41</v>
      </c>
      <c r="B44" s="39">
        <v>700000</v>
      </c>
      <c r="C44" s="41"/>
      <c r="D44" s="13"/>
      <c r="E44" s="40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83"/>
      <c r="Q44" s="61"/>
      <c r="R44" s="61"/>
      <c r="S44" s="61"/>
      <c r="T44" s="61"/>
      <c r="U44" s="61"/>
      <c r="V44" s="61"/>
      <c r="W44" s="48"/>
    </row>
    <row r="45" spans="1:23" ht="13.5" customHeight="1">
      <c r="A45" s="38" t="s">
        <v>42</v>
      </c>
      <c r="B45" s="39">
        <v>40000</v>
      </c>
      <c r="C45" s="41"/>
      <c r="D45" s="13"/>
      <c r="E45" s="40"/>
      <c r="F45" s="64"/>
      <c r="G45" s="64"/>
      <c r="H45" s="64"/>
      <c r="I45" s="71"/>
      <c r="J45" s="71"/>
      <c r="K45" s="71"/>
      <c r="L45" s="71"/>
      <c r="M45" s="71"/>
      <c r="N45" s="71"/>
      <c r="O45" s="71"/>
      <c r="P45" s="83"/>
      <c r="Q45" s="72"/>
      <c r="R45" s="72"/>
      <c r="S45" s="72"/>
      <c r="T45" s="61"/>
      <c r="U45" s="61"/>
      <c r="V45" s="61"/>
      <c r="W45" s="48"/>
    </row>
    <row r="46" spans="1:23" ht="13.5" customHeight="1">
      <c r="A46" s="38" t="s">
        <v>43</v>
      </c>
      <c r="B46" s="39">
        <v>20000</v>
      </c>
      <c r="C46" s="41"/>
      <c r="D46" s="13"/>
      <c r="E46" s="40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83"/>
      <c r="Q46" s="60"/>
      <c r="R46" s="61"/>
      <c r="S46" s="61"/>
      <c r="T46" s="61"/>
      <c r="U46" s="61"/>
      <c r="V46" s="61"/>
      <c r="W46" s="48"/>
    </row>
    <row r="47" spans="1:23" ht="13.5" customHeight="1">
      <c r="A47" s="38" t="s">
        <v>44</v>
      </c>
      <c r="B47" s="39">
        <v>1350000</v>
      </c>
      <c r="C47" s="41"/>
      <c r="D47" s="13"/>
      <c r="E47" s="40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1"/>
      <c r="R47" s="61"/>
      <c r="S47" s="61"/>
      <c r="T47" s="61"/>
      <c r="U47" s="61"/>
      <c r="V47" s="61"/>
      <c r="W47" s="48"/>
    </row>
    <row r="48" spans="1:23" ht="13.5" customHeight="1">
      <c r="A48" s="38" t="s">
        <v>45</v>
      </c>
      <c r="B48" s="39">
        <v>450000</v>
      </c>
      <c r="C48" s="41"/>
      <c r="D48" s="13"/>
      <c r="E48" s="40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66"/>
      <c r="R48" s="66"/>
      <c r="S48" s="66"/>
      <c r="T48" s="61"/>
      <c r="U48" s="61"/>
      <c r="V48" s="61"/>
      <c r="W48" s="48"/>
    </row>
    <row r="49" spans="1:23" ht="13.5" customHeight="1">
      <c r="A49" s="38" t="s">
        <v>46</v>
      </c>
      <c r="B49" s="39">
        <v>2800000</v>
      </c>
      <c r="C49" s="41"/>
      <c r="D49" s="13"/>
      <c r="E49" s="40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48"/>
    </row>
    <row r="50" spans="1:23" ht="13.5" customHeight="1">
      <c r="A50" s="38" t="s">
        <v>47</v>
      </c>
      <c r="B50" s="39">
        <v>450000</v>
      </c>
      <c r="C50" s="41"/>
      <c r="D50" s="13"/>
      <c r="E50" s="40"/>
      <c r="F50" s="24"/>
      <c r="G50" s="61"/>
      <c r="H50" s="61"/>
      <c r="I50" s="61"/>
      <c r="J50" s="61"/>
      <c r="K50" s="61"/>
      <c r="L50" s="60"/>
      <c r="M50" s="60"/>
      <c r="N50" s="60"/>
      <c r="O50" s="60"/>
      <c r="P50" s="61"/>
      <c r="Q50" s="61"/>
      <c r="R50" s="61"/>
      <c r="S50" s="61"/>
      <c r="T50" s="61"/>
      <c r="U50" s="61"/>
      <c r="V50" s="61"/>
      <c r="W50" s="48"/>
    </row>
    <row r="51" spans="1:23" ht="13.5" customHeight="1">
      <c r="A51" s="38" t="s">
        <v>48</v>
      </c>
      <c r="B51" s="39">
        <v>96000</v>
      </c>
      <c r="C51" s="41"/>
      <c r="D51" s="13"/>
      <c r="E51" s="40"/>
      <c r="F51" s="61"/>
      <c r="G51" s="61"/>
      <c r="H51" s="61"/>
      <c r="I51" s="62"/>
      <c r="J51" s="62"/>
      <c r="K51" s="61"/>
      <c r="L51" s="60"/>
      <c r="M51" s="60"/>
      <c r="N51" s="60"/>
      <c r="O51" s="60"/>
      <c r="P51" s="61"/>
      <c r="Q51" s="66"/>
      <c r="R51" s="66"/>
      <c r="S51" s="66"/>
      <c r="T51" s="61"/>
      <c r="U51" s="61"/>
      <c r="V51" s="61"/>
      <c r="W51" s="48"/>
    </row>
    <row r="52" spans="1:23" ht="13.5" customHeight="1">
      <c r="A52" s="38" t="s">
        <v>49</v>
      </c>
      <c r="B52" s="39">
        <v>64000</v>
      </c>
      <c r="C52" s="41"/>
      <c r="D52" s="13"/>
      <c r="E52" s="4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48"/>
    </row>
    <row r="53" spans="1:23" ht="13.5" customHeight="1">
      <c r="A53" s="38" t="s">
        <v>50</v>
      </c>
      <c r="B53" s="39">
        <v>80000</v>
      </c>
      <c r="C53" s="41"/>
      <c r="D53" s="13"/>
      <c r="E53" s="40"/>
      <c r="F53" s="61"/>
      <c r="G53" s="61"/>
      <c r="H53" s="61"/>
      <c r="I53" s="61"/>
      <c r="J53" s="61"/>
      <c r="K53" s="61"/>
      <c r="L53" s="61"/>
      <c r="M53" s="61"/>
      <c r="N53" s="65"/>
      <c r="O53" s="65"/>
      <c r="P53" s="65"/>
      <c r="Q53" s="65"/>
      <c r="R53" s="61"/>
      <c r="S53" s="61"/>
      <c r="T53" s="61"/>
      <c r="U53" s="61"/>
      <c r="V53" s="61"/>
      <c r="W53" s="48"/>
    </row>
    <row r="54" spans="1:23" ht="13.5" customHeight="1">
      <c r="A54" s="38" t="s">
        <v>51</v>
      </c>
      <c r="B54" s="39">
        <v>80000</v>
      </c>
      <c r="C54" s="41"/>
      <c r="D54" s="13"/>
      <c r="E54" s="40"/>
      <c r="F54" s="78"/>
      <c r="G54" s="78"/>
      <c r="H54" s="78"/>
      <c r="I54" s="78"/>
      <c r="J54" s="60"/>
      <c r="K54" s="60"/>
      <c r="L54" s="60"/>
      <c r="M54" s="60"/>
      <c r="N54" s="60"/>
      <c r="O54" s="60"/>
      <c r="P54" s="60"/>
      <c r="Q54" s="60"/>
      <c r="R54" s="61"/>
      <c r="S54" s="61"/>
      <c r="T54" s="61"/>
      <c r="U54" s="61"/>
      <c r="V54" s="61"/>
      <c r="W54" s="48"/>
    </row>
    <row r="55" spans="1:23" ht="13.5" customHeight="1">
      <c r="A55" s="38" t="s">
        <v>52</v>
      </c>
      <c r="B55" s="39">
        <v>250000</v>
      </c>
      <c r="C55" s="41"/>
      <c r="D55" s="13"/>
      <c r="E55" s="40"/>
      <c r="F55" s="78"/>
      <c r="G55" s="78"/>
      <c r="H55" s="78"/>
      <c r="I55" s="78"/>
      <c r="J55" s="60"/>
      <c r="K55" s="60"/>
      <c r="L55" s="60"/>
      <c r="M55" s="60"/>
      <c r="N55" s="60"/>
      <c r="O55" s="60"/>
      <c r="P55" s="60"/>
      <c r="Q55" s="60"/>
      <c r="R55" s="61"/>
      <c r="S55" s="61"/>
      <c r="T55" s="61"/>
      <c r="U55" s="61"/>
      <c r="V55" s="61"/>
      <c r="W55" s="48"/>
    </row>
    <row r="56" spans="1:23" ht="13.5" customHeight="1">
      <c r="A56" s="38" t="s">
        <v>53</v>
      </c>
      <c r="B56" s="39">
        <v>150000</v>
      </c>
      <c r="C56" s="41"/>
      <c r="D56" s="13"/>
      <c r="E56" s="40"/>
      <c r="F56" s="78"/>
      <c r="G56" s="78"/>
      <c r="H56" s="78"/>
      <c r="I56" s="78"/>
      <c r="J56" s="60"/>
      <c r="K56" s="60"/>
      <c r="L56" s="60"/>
      <c r="M56" s="60"/>
      <c r="N56" s="60"/>
      <c r="O56" s="60"/>
      <c r="P56" s="60"/>
      <c r="Q56" s="60"/>
      <c r="R56" s="61"/>
      <c r="S56" s="61"/>
      <c r="T56" s="61"/>
      <c r="U56" s="61"/>
      <c r="V56" s="61"/>
      <c r="W56" s="48"/>
    </row>
    <row r="57" spans="1:23" ht="13.5" customHeight="1">
      <c r="A57" s="42" t="s">
        <v>54</v>
      </c>
      <c r="B57" s="43">
        <v>5240260</v>
      </c>
      <c r="C57" s="41"/>
      <c r="D57" s="13"/>
      <c r="E57" s="40"/>
      <c r="F57" s="78"/>
      <c r="G57" s="78"/>
      <c r="H57" s="78"/>
      <c r="I57" s="78"/>
      <c r="J57" s="60"/>
      <c r="K57" s="60"/>
      <c r="L57" s="60"/>
      <c r="M57" s="60"/>
      <c r="N57" s="60"/>
      <c r="O57" s="60"/>
      <c r="P57" s="60"/>
      <c r="Q57" s="60"/>
      <c r="R57" s="61"/>
      <c r="S57" s="61"/>
      <c r="T57" s="61"/>
      <c r="U57" s="61"/>
      <c r="V57" s="61"/>
      <c r="W57" s="48"/>
    </row>
    <row r="58" spans="1:23" ht="13.5" customHeight="1">
      <c r="A58" s="42" t="s">
        <v>55</v>
      </c>
      <c r="B58" s="43">
        <f>SUM(B35:B57)</f>
        <v>15130260</v>
      </c>
      <c r="C58" s="41"/>
      <c r="D58" s="13"/>
      <c r="E58" s="40"/>
      <c r="F58" s="78"/>
      <c r="G58" s="78"/>
      <c r="H58" s="78"/>
      <c r="I58" s="78"/>
      <c r="J58" s="60"/>
      <c r="K58" s="60"/>
      <c r="L58" s="60"/>
      <c r="M58" s="60"/>
      <c r="N58" s="60"/>
      <c r="O58" s="60"/>
      <c r="P58" s="60"/>
      <c r="Q58" s="60"/>
      <c r="R58" s="61"/>
      <c r="S58" s="61"/>
      <c r="T58" s="61"/>
      <c r="U58" s="61"/>
      <c r="V58" s="61"/>
      <c r="W58" s="48"/>
    </row>
    <row r="59" spans="1:23">
      <c r="A59" s="25" t="s">
        <v>56</v>
      </c>
      <c r="B59" s="39"/>
      <c r="C59" s="44">
        <f>SUM(B33+B58)</f>
        <v>43809179</v>
      </c>
      <c r="D59" s="13"/>
      <c r="E59" s="40"/>
      <c r="F59" s="78"/>
      <c r="G59" s="78"/>
      <c r="H59" s="78"/>
      <c r="I59" s="78"/>
      <c r="J59" s="60"/>
      <c r="K59" s="60"/>
      <c r="L59" s="60"/>
      <c r="M59" s="60"/>
      <c r="N59" s="60"/>
      <c r="O59" s="60"/>
      <c r="P59" s="60"/>
      <c r="Q59" s="60"/>
      <c r="R59" s="61"/>
      <c r="S59" s="61"/>
      <c r="T59" s="61"/>
      <c r="U59" s="61"/>
      <c r="V59" s="61"/>
      <c r="W59" s="48"/>
    </row>
    <row r="60" spans="1:23">
      <c r="A60" s="25"/>
      <c r="B60" s="39"/>
      <c r="C60" s="44"/>
      <c r="D60" s="13"/>
      <c r="E60" s="40"/>
      <c r="F60" s="79"/>
      <c r="G60" s="79"/>
      <c r="H60" s="79"/>
      <c r="I60" s="79"/>
      <c r="J60" s="60"/>
      <c r="K60" s="60"/>
      <c r="L60" s="60"/>
      <c r="M60" s="60"/>
      <c r="N60" s="60"/>
      <c r="O60" s="60"/>
      <c r="P60" s="60"/>
      <c r="Q60" s="60"/>
      <c r="R60" s="61"/>
      <c r="S60" s="61"/>
      <c r="T60" s="61"/>
      <c r="U60" s="61"/>
      <c r="V60" s="61"/>
      <c r="W60" s="48"/>
    </row>
    <row r="61" spans="1:23">
      <c r="A61" s="25" t="s">
        <v>17</v>
      </c>
      <c r="B61" s="39"/>
      <c r="C61" s="44"/>
      <c r="D61" s="44"/>
      <c r="E61" s="40"/>
      <c r="F61" s="79"/>
      <c r="G61" s="79"/>
      <c r="H61" s="79"/>
      <c r="I61" s="79"/>
      <c r="J61" s="60"/>
      <c r="K61" s="60"/>
      <c r="L61" s="60"/>
      <c r="M61" s="60"/>
      <c r="N61" s="60"/>
      <c r="O61" s="60"/>
      <c r="P61" s="60"/>
      <c r="Q61" s="60"/>
      <c r="R61" s="61"/>
      <c r="S61" s="61"/>
      <c r="T61" s="76"/>
      <c r="U61" s="61"/>
      <c r="V61" s="61"/>
      <c r="W61" s="48"/>
    </row>
    <row r="62" spans="1:23">
      <c r="A62" s="45" t="s">
        <v>57</v>
      </c>
      <c r="B62" s="28">
        <v>408000</v>
      </c>
      <c r="C62" s="44"/>
      <c r="D62" s="44"/>
      <c r="E62" s="40"/>
      <c r="F62" s="79"/>
      <c r="G62" s="79"/>
      <c r="H62" s="79"/>
      <c r="I62" s="79"/>
      <c r="J62" s="60"/>
      <c r="K62" s="60"/>
      <c r="L62" s="60"/>
      <c r="M62" s="60"/>
      <c r="N62" s="60"/>
      <c r="O62" s="60"/>
      <c r="P62" s="60"/>
      <c r="Q62" s="60"/>
      <c r="R62" s="61"/>
      <c r="S62" s="61"/>
      <c r="T62" s="61"/>
      <c r="U62" s="61"/>
      <c r="V62" s="61"/>
      <c r="W62" s="48"/>
    </row>
    <row r="63" spans="1:23">
      <c r="A63" s="46" t="s">
        <v>58</v>
      </c>
      <c r="B63" s="35"/>
      <c r="C63" s="47">
        <f>SUM(B62:B62)</f>
        <v>408000</v>
      </c>
      <c r="D63" s="44"/>
      <c r="E63" s="40"/>
      <c r="F63" s="78"/>
      <c r="G63" s="78"/>
      <c r="H63" s="78"/>
      <c r="I63" s="78"/>
      <c r="J63" s="60"/>
      <c r="K63" s="60"/>
      <c r="L63" s="60"/>
      <c r="M63" s="60"/>
      <c r="N63" s="60"/>
      <c r="O63" s="60"/>
      <c r="P63" s="60"/>
      <c r="Q63" s="60"/>
      <c r="R63" s="61"/>
      <c r="S63" s="61"/>
      <c r="T63" s="61"/>
      <c r="U63" s="61"/>
      <c r="V63" s="61"/>
      <c r="W63" s="48"/>
    </row>
    <row r="64" spans="1:23">
      <c r="A64" s="30" t="s">
        <v>59</v>
      </c>
      <c r="B64" s="39"/>
      <c r="C64" s="44"/>
      <c r="D64" s="13"/>
      <c r="E64" s="40"/>
      <c r="F64" s="78"/>
      <c r="G64" s="78"/>
      <c r="H64" s="78"/>
      <c r="I64" s="78"/>
      <c r="J64" s="60"/>
      <c r="K64" s="60"/>
      <c r="L64" s="60"/>
      <c r="M64" s="60"/>
      <c r="N64" s="60"/>
      <c r="O64" s="60"/>
      <c r="P64" s="60"/>
      <c r="Q64" s="60"/>
      <c r="R64" s="61"/>
      <c r="S64" s="61"/>
      <c r="T64" s="61"/>
      <c r="U64" s="61"/>
      <c r="V64" s="61"/>
      <c r="W64" s="48"/>
    </row>
    <row r="65" spans="1:24">
      <c r="A65" s="30" t="s">
        <v>25</v>
      </c>
      <c r="B65" s="39"/>
      <c r="C65" s="41"/>
      <c r="D65" s="22"/>
      <c r="E65" s="40"/>
      <c r="F65" s="78"/>
      <c r="G65" s="78"/>
      <c r="H65" s="78"/>
      <c r="I65" s="78"/>
      <c r="J65" s="60"/>
      <c r="K65" s="60"/>
      <c r="L65" s="60"/>
      <c r="M65" s="60"/>
      <c r="N65" s="60"/>
      <c r="O65" s="60"/>
      <c r="P65" s="60"/>
      <c r="Q65" s="60"/>
      <c r="R65" s="61"/>
      <c r="S65" s="61"/>
      <c r="T65" s="61"/>
      <c r="U65" s="61"/>
      <c r="V65" s="61"/>
      <c r="W65" s="48"/>
    </row>
    <row r="66" spans="1:24">
      <c r="A66" s="30" t="s">
        <v>60</v>
      </c>
      <c r="B66" s="39">
        <v>0</v>
      </c>
      <c r="C66" s="41"/>
      <c r="D66" s="22"/>
      <c r="E66" s="40"/>
      <c r="F66" s="61"/>
      <c r="G66" s="61"/>
      <c r="H66" s="61"/>
      <c r="I66" s="61"/>
      <c r="J66" s="74"/>
      <c r="K66" s="74"/>
      <c r="L66" s="74"/>
      <c r="M66" s="74"/>
      <c r="N66" s="74"/>
      <c r="O66" s="74"/>
      <c r="P66" s="74"/>
      <c r="Q66" s="74"/>
      <c r="R66" s="74"/>
      <c r="S66" s="61"/>
      <c r="T66" s="61"/>
      <c r="U66" s="61"/>
      <c r="V66" s="61"/>
      <c r="W66" s="48"/>
    </row>
    <row r="67" spans="1:24">
      <c r="A67" s="30" t="s">
        <v>26</v>
      </c>
      <c r="B67" s="39">
        <v>1062418</v>
      </c>
      <c r="C67" s="41"/>
      <c r="D67" s="22"/>
      <c r="E67" s="40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2"/>
      <c r="R67" s="60"/>
      <c r="S67" s="60"/>
      <c r="T67" s="60"/>
      <c r="U67" s="60"/>
      <c r="V67" s="61"/>
      <c r="W67" s="48"/>
      <c r="X67" s="59"/>
    </row>
    <row r="68" spans="1:24">
      <c r="A68" s="30" t="s">
        <v>28</v>
      </c>
      <c r="B68" s="39">
        <v>151840</v>
      </c>
      <c r="C68" s="41"/>
      <c r="D68" s="22"/>
      <c r="E68" s="4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48"/>
    </row>
    <row r="69" spans="1:24">
      <c r="A69" s="21" t="s">
        <v>27</v>
      </c>
      <c r="B69" s="39">
        <v>12000</v>
      </c>
      <c r="C69" s="41"/>
      <c r="D69" s="22"/>
      <c r="E69" s="40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48"/>
    </row>
    <row r="70" spans="1:24">
      <c r="A70" s="30" t="s">
        <v>71</v>
      </c>
      <c r="B70" s="43">
        <v>33180</v>
      </c>
      <c r="C70" s="41"/>
      <c r="D70" s="22"/>
      <c r="E70" s="40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48"/>
    </row>
    <row r="71" spans="1:24">
      <c r="A71" s="30" t="s">
        <v>30</v>
      </c>
      <c r="B71" s="43">
        <f>SUM(B66:B70)</f>
        <v>1259438</v>
      </c>
      <c r="C71" s="41"/>
      <c r="D71" s="22"/>
      <c r="E71" s="40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48"/>
    </row>
    <row r="72" spans="1:24">
      <c r="A72" s="30" t="s">
        <v>31</v>
      </c>
      <c r="B72" s="39"/>
      <c r="C72" s="41"/>
      <c r="D72" s="22"/>
      <c r="E72" s="40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48"/>
    </row>
    <row r="73" spans="1:24">
      <c r="A73" s="30" t="s">
        <v>33</v>
      </c>
      <c r="B73" s="39">
        <v>10000</v>
      </c>
      <c r="C73" s="41"/>
      <c r="D73" s="13"/>
      <c r="E73" s="40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48"/>
    </row>
    <row r="74" spans="1:24">
      <c r="A74" s="30" t="s">
        <v>35</v>
      </c>
      <c r="B74" s="39">
        <v>80000</v>
      </c>
      <c r="C74" s="41"/>
      <c r="D74" s="22"/>
      <c r="E74" s="40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3"/>
      <c r="U74" s="61"/>
      <c r="V74" s="61"/>
      <c r="W74" s="48"/>
    </row>
    <row r="75" spans="1:24">
      <c r="A75" s="30" t="s">
        <v>73</v>
      </c>
      <c r="B75" s="39">
        <v>80000</v>
      </c>
      <c r="C75" s="41"/>
      <c r="D75" s="22"/>
      <c r="E75" s="40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3"/>
      <c r="S75" s="63"/>
      <c r="T75" s="64"/>
      <c r="U75" s="61"/>
      <c r="V75" s="61"/>
      <c r="W75" s="48"/>
    </row>
    <row r="76" spans="1:24">
      <c r="A76" s="30" t="s">
        <v>42</v>
      </c>
      <c r="B76" s="39">
        <v>10000</v>
      </c>
      <c r="C76" s="41"/>
      <c r="D76" s="22"/>
      <c r="E76" s="40"/>
      <c r="F76" s="80"/>
      <c r="G76" s="61"/>
      <c r="H76" s="61"/>
      <c r="I76" s="61"/>
      <c r="J76" s="71"/>
      <c r="K76" s="71"/>
      <c r="L76" s="71"/>
      <c r="M76" s="71"/>
      <c r="N76" s="61"/>
      <c r="O76" s="61"/>
      <c r="P76" s="61"/>
      <c r="Q76" s="61"/>
      <c r="R76" s="67"/>
      <c r="S76" s="67"/>
      <c r="T76" s="61"/>
      <c r="U76" s="61"/>
      <c r="V76" s="61"/>
      <c r="W76" s="48"/>
    </row>
    <row r="77" spans="1:24">
      <c r="A77" s="30" t="s">
        <v>46</v>
      </c>
      <c r="B77" s="39">
        <v>700000</v>
      </c>
      <c r="C77" s="41"/>
      <c r="D77" s="22"/>
      <c r="E77" s="40"/>
      <c r="F77" s="61"/>
      <c r="G77" s="61"/>
      <c r="H77" s="61"/>
      <c r="I77" s="61"/>
      <c r="J77" s="75"/>
      <c r="K77" s="75"/>
      <c r="L77" s="75"/>
      <c r="M77" s="75"/>
      <c r="N77" s="61"/>
      <c r="O77" s="61"/>
      <c r="P77" s="61"/>
      <c r="Q77" s="61"/>
      <c r="R77" s="60"/>
      <c r="S77" s="60"/>
      <c r="T77" s="61"/>
      <c r="U77" s="61"/>
      <c r="V77" s="61"/>
      <c r="W77" s="48"/>
    </row>
    <row r="78" spans="1:24">
      <c r="A78" s="30" t="s">
        <v>49</v>
      </c>
      <c r="B78" s="39">
        <v>16000</v>
      </c>
      <c r="C78" s="41"/>
      <c r="D78" s="22"/>
      <c r="E78" s="40"/>
      <c r="F78" s="61"/>
      <c r="G78" s="61"/>
      <c r="H78" s="61"/>
      <c r="I78" s="61"/>
      <c r="J78" s="75"/>
      <c r="K78" s="75"/>
      <c r="L78" s="75"/>
      <c r="M78" s="75"/>
      <c r="N78" s="61"/>
      <c r="O78" s="61"/>
      <c r="P78" s="61"/>
      <c r="Q78" s="61"/>
      <c r="R78" s="61"/>
      <c r="S78" s="61"/>
      <c r="T78" s="61"/>
      <c r="U78" s="61"/>
      <c r="V78" s="61"/>
      <c r="W78" s="48"/>
    </row>
    <row r="79" spans="1:24">
      <c r="A79" s="30" t="s">
        <v>62</v>
      </c>
      <c r="B79" s="39">
        <v>20000</v>
      </c>
      <c r="C79" s="41"/>
      <c r="D79" s="22"/>
      <c r="E79" s="40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48"/>
    </row>
    <row r="80" spans="1:24">
      <c r="A80" s="30" t="s">
        <v>51</v>
      </c>
      <c r="B80" s="39">
        <v>20000</v>
      </c>
      <c r="C80" s="41"/>
      <c r="D80" s="22"/>
      <c r="E80" s="40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48"/>
    </row>
    <row r="81" spans="1:23">
      <c r="A81" s="30" t="s">
        <v>63</v>
      </c>
      <c r="B81" s="39">
        <v>24000</v>
      </c>
      <c r="C81" s="41"/>
      <c r="D81" s="22"/>
      <c r="E81" s="40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48"/>
    </row>
    <row r="82" spans="1:23">
      <c r="A82" s="30" t="s">
        <v>64</v>
      </c>
      <c r="B82" s="43">
        <f>SUM(B73:B81)</f>
        <v>960000</v>
      </c>
      <c r="C82" s="41"/>
      <c r="D82" s="22"/>
      <c r="E82" s="40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48"/>
    </row>
    <row r="83" spans="1:23">
      <c r="A83" s="30" t="s">
        <v>65</v>
      </c>
      <c r="B83" s="39"/>
      <c r="C83" s="47">
        <f>SUM(B71+B82)</f>
        <v>2219438</v>
      </c>
      <c r="D83" s="22"/>
      <c r="E83" s="40"/>
      <c r="F83" s="61"/>
      <c r="G83" s="61"/>
      <c r="H83" s="61"/>
      <c r="I83" s="61"/>
      <c r="J83" s="61"/>
      <c r="K83" s="68"/>
      <c r="L83" s="68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48"/>
    </row>
    <row r="84" spans="1:23">
      <c r="A84" s="30" t="s">
        <v>66</v>
      </c>
      <c r="B84" s="49"/>
      <c r="C84" s="50"/>
      <c r="D84" s="51">
        <f>SUM(C59+C63+C83)</f>
        <v>46436617</v>
      </c>
      <c r="E84" s="40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48"/>
    </row>
    <row r="85" spans="1:23">
      <c r="A85" s="30" t="s">
        <v>67</v>
      </c>
      <c r="B85" s="49"/>
      <c r="C85" s="44"/>
      <c r="D85" s="52">
        <f>SUM(D25-D84)</f>
        <v>591020</v>
      </c>
      <c r="E85" s="40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48"/>
    </row>
    <row r="86" spans="1:23">
      <c r="A86" s="30" t="s">
        <v>68</v>
      </c>
      <c r="B86" s="53"/>
      <c r="C86" s="44"/>
      <c r="D86" s="54"/>
      <c r="E86" s="40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48"/>
    </row>
    <row r="87" spans="1:23">
      <c r="A87" s="55" t="s">
        <v>69</v>
      </c>
      <c r="B87" s="56"/>
      <c r="C87" s="47"/>
      <c r="D87" s="57">
        <f>SUM(D85:D86)</f>
        <v>591020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3"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3">
      <c r="D89" s="58"/>
    </row>
  </sheetData>
  <mergeCells count="2">
    <mergeCell ref="A2:D2"/>
    <mergeCell ref="A3:D3"/>
  </mergeCells>
  <phoneticPr fontId="2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X89"/>
  <sheetViews>
    <sheetView zoomScaleNormal="100" workbookViewId="0">
      <selection activeCell="A2" sqref="A2:D2"/>
    </sheetView>
  </sheetViews>
  <sheetFormatPr defaultColWidth="9" defaultRowHeight="13.2"/>
  <cols>
    <col min="1" max="1" width="47.33203125" style="4" customWidth="1"/>
    <col min="2" max="3" width="11.77734375" style="2" customWidth="1"/>
    <col min="4" max="4" width="12.77734375" style="2" customWidth="1"/>
    <col min="5" max="5" width="4.44140625" style="3" customWidth="1"/>
    <col min="6" max="23" width="2.6640625" style="3" customWidth="1"/>
    <col min="24" max="24" width="17.5546875" style="3" bestFit="1" customWidth="1"/>
    <col min="25" max="25" width="8.44140625" style="3" bestFit="1" customWidth="1"/>
    <col min="26" max="158" width="2.6640625" style="3" customWidth="1"/>
    <col min="159" max="16384" width="9" style="3"/>
  </cols>
  <sheetData>
    <row r="1" spans="1:23">
      <c r="A1" s="1" t="s">
        <v>0</v>
      </c>
    </row>
    <row r="2" spans="1:23" ht="25.8" customHeight="1">
      <c r="A2" s="81" t="s">
        <v>1</v>
      </c>
      <c r="B2" s="81"/>
      <c r="C2" s="81"/>
      <c r="D2" s="81"/>
    </row>
    <row r="3" spans="1:23" ht="15.75" customHeight="1">
      <c r="A3" s="82" t="s">
        <v>70</v>
      </c>
      <c r="B3" s="82"/>
      <c r="C3" s="82"/>
      <c r="D3" s="82"/>
    </row>
    <row r="4" spans="1:23" ht="21" customHeight="1"/>
    <row r="5" spans="1:23" ht="15" customHeight="1">
      <c r="A5" s="5" t="s">
        <v>2</v>
      </c>
      <c r="B5" s="6" t="s">
        <v>3</v>
      </c>
      <c r="C5" s="7"/>
      <c r="D5" s="8"/>
      <c r="E5" s="4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48"/>
    </row>
    <row r="6" spans="1:23" ht="13.5" customHeight="1">
      <c r="A6" s="9" t="s">
        <v>4</v>
      </c>
      <c r="B6" s="10"/>
      <c r="C6" s="11"/>
      <c r="D6" s="12"/>
      <c r="E6" s="4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48"/>
    </row>
    <row r="7" spans="1:23" ht="13.5" customHeight="1">
      <c r="A7" s="9" t="s">
        <v>5</v>
      </c>
      <c r="B7" s="10"/>
      <c r="C7" s="10"/>
      <c r="D7" s="13"/>
      <c r="E7" s="40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48"/>
    </row>
    <row r="8" spans="1:23" ht="13.5" customHeight="1">
      <c r="A8" s="9" t="s">
        <v>6</v>
      </c>
      <c r="B8" s="14">
        <v>49000</v>
      </c>
      <c r="C8" s="15"/>
      <c r="D8" s="13"/>
      <c r="E8" s="40"/>
      <c r="F8" s="61"/>
      <c r="G8" s="61"/>
      <c r="H8" s="61"/>
      <c r="I8" s="61"/>
      <c r="J8" s="62"/>
      <c r="K8" s="62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48"/>
    </row>
    <row r="9" spans="1:23" ht="13.5" customHeight="1">
      <c r="A9" s="9" t="s">
        <v>7</v>
      </c>
      <c r="B9" s="16">
        <v>150000</v>
      </c>
      <c r="C9" s="17">
        <f>SUM(B8:B9)</f>
        <v>199000</v>
      </c>
      <c r="D9" s="13"/>
      <c r="E9" s="40"/>
      <c r="F9" s="61"/>
      <c r="G9" s="61"/>
      <c r="H9" s="61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61"/>
      <c r="U9" s="61"/>
      <c r="V9" s="61"/>
      <c r="W9" s="48"/>
    </row>
    <row r="10" spans="1:23" ht="13.5" customHeight="1">
      <c r="A10" s="9" t="s">
        <v>8</v>
      </c>
      <c r="B10" s="18"/>
      <c r="C10" s="15"/>
      <c r="D10" s="13"/>
      <c r="E10" s="40"/>
      <c r="F10" s="61"/>
      <c r="G10" s="61"/>
      <c r="H10" s="61"/>
      <c r="I10" s="71"/>
      <c r="J10" s="71"/>
      <c r="K10" s="71"/>
      <c r="L10" s="71"/>
      <c r="M10" s="71"/>
      <c r="N10" s="71"/>
      <c r="O10" s="71"/>
      <c r="P10" s="71"/>
      <c r="Q10" s="72"/>
      <c r="R10" s="72"/>
      <c r="S10" s="72"/>
      <c r="T10" s="61"/>
      <c r="U10" s="61"/>
      <c r="V10" s="61"/>
      <c r="W10" s="48"/>
    </row>
    <row r="11" spans="1:23" ht="13.5" customHeight="1">
      <c r="A11" s="9" t="s">
        <v>9</v>
      </c>
      <c r="B11" s="19">
        <v>500000</v>
      </c>
      <c r="C11" s="20">
        <f>SUM(B11)</f>
        <v>500000</v>
      </c>
      <c r="D11" s="13"/>
      <c r="E11" s="40"/>
      <c r="F11" s="61"/>
      <c r="G11" s="61"/>
      <c r="H11" s="61"/>
      <c r="I11" s="71"/>
      <c r="J11" s="71"/>
      <c r="K11" s="71"/>
      <c r="L11" s="71"/>
      <c r="M11" s="71"/>
      <c r="N11" s="71"/>
      <c r="O11" s="71"/>
      <c r="P11" s="71"/>
      <c r="Q11" s="72"/>
      <c r="R11" s="72"/>
      <c r="S11" s="72"/>
      <c r="T11" s="61"/>
      <c r="U11" s="61"/>
      <c r="V11" s="61"/>
      <c r="W11" s="48"/>
    </row>
    <row r="12" spans="1:23" ht="13.5" customHeight="1">
      <c r="A12" s="21" t="s">
        <v>10</v>
      </c>
      <c r="B12" s="22"/>
      <c r="C12" s="23"/>
      <c r="D12" s="13"/>
      <c r="E12" s="40"/>
      <c r="F12" s="61"/>
      <c r="G12" s="61"/>
      <c r="H12" s="61"/>
      <c r="I12" s="71"/>
      <c r="J12" s="71"/>
      <c r="K12" s="71"/>
      <c r="L12" s="71"/>
      <c r="M12" s="71"/>
      <c r="N12" s="71"/>
      <c r="O12" s="71"/>
      <c r="P12" s="71"/>
      <c r="Q12" s="72"/>
      <c r="R12" s="72"/>
      <c r="S12" s="72"/>
      <c r="T12" s="61"/>
      <c r="U12" s="61"/>
      <c r="V12" s="61"/>
      <c r="W12" s="48"/>
    </row>
    <row r="13" spans="1:23" ht="13.5" customHeight="1">
      <c r="A13" s="21" t="s">
        <v>11</v>
      </c>
      <c r="B13" s="19">
        <v>0</v>
      </c>
      <c r="C13" s="23">
        <f>SUM(B13)</f>
        <v>0</v>
      </c>
      <c r="D13" s="13"/>
      <c r="E13" s="40"/>
      <c r="F13" s="61"/>
      <c r="G13" s="61"/>
      <c r="H13" s="61"/>
      <c r="I13" s="71"/>
      <c r="J13" s="71"/>
      <c r="K13" s="71"/>
      <c r="L13" s="71"/>
      <c r="M13" s="71"/>
      <c r="N13" s="71"/>
      <c r="O13" s="71"/>
      <c r="P13" s="71"/>
      <c r="Q13" s="72"/>
      <c r="R13" s="72"/>
      <c r="S13" s="72"/>
      <c r="T13" s="61"/>
      <c r="U13" s="61"/>
      <c r="V13" s="61"/>
      <c r="W13" s="48"/>
    </row>
    <row r="14" spans="1:23" ht="13.5" customHeight="1">
      <c r="A14" s="21" t="s">
        <v>12</v>
      </c>
      <c r="B14" s="22"/>
      <c r="C14" s="24"/>
      <c r="D14" s="13"/>
      <c r="E14" s="40"/>
      <c r="F14" s="61"/>
      <c r="G14" s="61"/>
      <c r="H14" s="61"/>
      <c r="I14" s="71"/>
      <c r="J14" s="71"/>
      <c r="K14" s="71"/>
      <c r="L14" s="71"/>
      <c r="M14" s="71"/>
      <c r="N14" s="71"/>
      <c r="O14" s="71"/>
      <c r="P14" s="71"/>
      <c r="Q14" s="72"/>
      <c r="R14" s="72"/>
      <c r="S14" s="72"/>
      <c r="T14" s="61"/>
      <c r="U14" s="61"/>
      <c r="V14" s="61"/>
      <c r="W14" s="48"/>
    </row>
    <row r="15" spans="1:23" ht="13.5" customHeight="1">
      <c r="A15" s="25" t="s">
        <v>13</v>
      </c>
      <c r="B15" s="22"/>
      <c r="C15" s="26"/>
      <c r="D15" s="13"/>
      <c r="E15" s="40"/>
      <c r="F15" s="61"/>
      <c r="G15" s="61"/>
      <c r="H15" s="61"/>
      <c r="I15" s="71"/>
      <c r="J15" s="71"/>
      <c r="K15" s="71"/>
      <c r="L15" s="71"/>
      <c r="M15" s="71"/>
      <c r="N15" s="71"/>
      <c r="O15" s="71"/>
      <c r="P15" s="71"/>
      <c r="Q15" s="72"/>
      <c r="R15" s="72"/>
      <c r="S15" s="72"/>
      <c r="T15" s="61"/>
      <c r="U15" s="61"/>
      <c r="V15" s="61"/>
      <c r="W15" s="48"/>
    </row>
    <row r="16" spans="1:23" ht="13.5" customHeight="1">
      <c r="A16" s="27" t="s">
        <v>14</v>
      </c>
      <c r="B16" s="22"/>
      <c r="C16" s="23"/>
      <c r="D16" s="13"/>
      <c r="E16" s="40"/>
      <c r="F16" s="61"/>
      <c r="G16" s="61"/>
      <c r="H16" s="61"/>
      <c r="I16" s="71"/>
      <c r="J16" s="71"/>
      <c r="K16" s="71"/>
      <c r="L16" s="71"/>
      <c r="M16" s="71"/>
      <c r="N16" s="71"/>
      <c r="O16" s="71"/>
      <c r="P16" s="71"/>
      <c r="Q16" s="72"/>
      <c r="R16" s="72"/>
      <c r="S16" s="72"/>
      <c r="T16" s="61"/>
      <c r="U16" s="61"/>
      <c r="V16" s="61"/>
      <c r="W16" s="48"/>
    </row>
    <row r="17" spans="1:23" ht="13.5" customHeight="1">
      <c r="A17" s="27" t="s">
        <v>15</v>
      </c>
      <c r="B17" s="22">
        <v>38174455</v>
      </c>
      <c r="C17" s="23"/>
      <c r="D17" s="13"/>
      <c r="E17" s="40"/>
      <c r="F17" s="61"/>
      <c r="G17" s="61"/>
      <c r="H17" s="61"/>
      <c r="I17" s="71"/>
      <c r="J17" s="71"/>
      <c r="K17" s="71"/>
      <c r="L17" s="71"/>
      <c r="M17" s="71"/>
      <c r="N17" s="71"/>
      <c r="O17" s="71"/>
      <c r="P17" s="71"/>
      <c r="Q17" s="72"/>
      <c r="R17" s="72"/>
      <c r="S17" s="72"/>
      <c r="T17" s="61"/>
      <c r="U17" s="61"/>
      <c r="V17" s="61"/>
      <c r="W17" s="48"/>
    </row>
    <row r="18" spans="1:23" ht="13.5" customHeight="1">
      <c r="A18" s="27" t="s">
        <v>16</v>
      </c>
      <c r="B18" s="28">
        <v>5540000</v>
      </c>
      <c r="C18" s="23">
        <f>SUM(B17:B18)</f>
        <v>43714455</v>
      </c>
      <c r="D18" s="13"/>
      <c r="E18" s="40"/>
      <c r="F18" s="61"/>
      <c r="G18" s="61"/>
      <c r="H18" s="61"/>
      <c r="I18" s="71"/>
      <c r="J18" s="71"/>
      <c r="K18" s="71"/>
      <c r="L18" s="71"/>
      <c r="M18" s="71"/>
      <c r="N18" s="71"/>
      <c r="O18" s="71"/>
      <c r="P18" s="71"/>
      <c r="Q18" s="72"/>
      <c r="R18" s="72"/>
      <c r="S18" s="72"/>
      <c r="T18" s="61"/>
      <c r="U18" s="61"/>
      <c r="V18" s="61"/>
      <c r="W18" s="48"/>
    </row>
    <row r="19" spans="1:23" ht="13.5" customHeight="1">
      <c r="A19" s="25" t="s">
        <v>17</v>
      </c>
      <c r="B19" s="22"/>
      <c r="C19" s="29"/>
      <c r="D19" s="13"/>
      <c r="E19" s="40"/>
      <c r="F19" s="61"/>
      <c r="G19" s="61"/>
      <c r="H19" s="61"/>
      <c r="I19" s="71"/>
      <c r="J19" s="71"/>
      <c r="K19" s="71"/>
      <c r="L19" s="71"/>
      <c r="M19" s="71"/>
      <c r="N19" s="71"/>
      <c r="O19" s="71"/>
      <c r="P19" s="71"/>
      <c r="Q19" s="72"/>
      <c r="R19" s="72"/>
      <c r="S19" s="72"/>
      <c r="T19" s="61"/>
      <c r="U19" s="61"/>
      <c r="V19" s="61"/>
      <c r="W19" s="48"/>
    </row>
    <row r="20" spans="1:23" ht="13.5" customHeight="1">
      <c r="A20" s="25" t="s">
        <v>18</v>
      </c>
      <c r="B20" s="19">
        <v>443000</v>
      </c>
      <c r="C20" s="23">
        <f>SUM(B20:B20)</f>
        <v>443000</v>
      </c>
      <c r="D20" s="13"/>
      <c r="E20" s="40"/>
      <c r="F20" s="61"/>
      <c r="G20" s="61"/>
      <c r="H20" s="61"/>
      <c r="I20" s="71"/>
      <c r="J20" s="71"/>
      <c r="K20" s="71"/>
      <c r="L20" s="71"/>
      <c r="M20" s="71"/>
      <c r="N20" s="71"/>
      <c r="O20" s="71"/>
      <c r="P20" s="71"/>
      <c r="Q20" s="72"/>
      <c r="R20" s="72"/>
      <c r="S20" s="72"/>
      <c r="T20" s="61"/>
      <c r="U20" s="61"/>
      <c r="V20" s="61"/>
      <c r="W20" s="48"/>
    </row>
    <row r="21" spans="1:23" ht="13.5" customHeight="1">
      <c r="A21" s="30" t="s">
        <v>19</v>
      </c>
      <c r="B21" s="31"/>
      <c r="C21" s="23"/>
      <c r="D21" s="13"/>
      <c r="E21" s="40"/>
      <c r="F21" s="61"/>
      <c r="G21" s="61"/>
      <c r="H21" s="61"/>
      <c r="I21" s="71"/>
      <c r="J21" s="71"/>
      <c r="K21" s="71"/>
      <c r="L21" s="71"/>
      <c r="M21" s="71"/>
      <c r="N21" s="71"/>
      <c r="O21" s="71"/>
      <c r="P21" s="71"/>
      <c r="Q21" s="72"/>
      <c r="R21" s="72"/>
      <c r="S21" s="72"/>
      <c r="T21" s="61"/>
      <c r="U21" s="61"/>
      <c r="V21" s="61"/>
      <c r="W21" s="48"/>
    </row>
    <row r="22" spans="1:23" ht="13.5" customHeight="1">
      <c r="A22" s="30" t="s">
        <v>20</v>
      </c>
      <c r="B22" s="31">
        <v>5000</v>
      </c>
      <c r="C22" s="23"/>
      <c r="D22" s="13"/>
      <c r="E22" s="40"/>
      <c r="F22" s="61"/>
      <c r="G22" s="61"/>
      <c r="H22" s="61"/>
      <c r="I22" s="71"/>
      <c r="J22" s="71"/>
      <c r="K22" s="71"/>
      <c r="L22" s="71"/>
      <c r="M22" s="71"/>
      <c r="N22" s="71"/>
      <c r="O22" s="71"/>
      <c r="P22" s="71"/>
      <c r="Q22" s="72"/>
      <c r="R22" s="72"/>
      <c r="S22" s="72"/>
      <c r="T22" s="61"/>
      <c r="U22" s="61"/>
      <c r="V22" s="61"/>
      <c r="W22" s="48"/>
    </row>
    <row r="23" spans="1:23" ht="13.5" customHeight="1">
      <c r="A23" s="30" t="s">
        <v>21</v>
      </c>
      <c r="B23" s="31">
        <v>500</v>
      </c>
      <c r="C23" s="23"/>
      <c r="D23" s="13"/>
      <c r="E23" s="40"/>
      <c r="F23" s="61"/>
      <c r="G23" s="61"/>
      <c r="H23" s="61"/>
      <c r="I23" s="71"/>
      <c r="J23" s="71"/>
      <c r="K23" s="71"/>
      <c r="L23" s="71"/>
      <c r="M23" s="71"/>
      <c r="N23" s="71"/>
      <c r="O23" s="71"/>
      <c r="P23" s="71"/>
      <c r="Q23" s="73"/>
      <c r="R23" s="24"/>
      <c r="S23" s="24"/>
      <c r="T23" s="61"/>
      <c r="U23" s="61"/>
      <c r="V23" s="61"/>
      <c r="W23" s="48"/>
    </row>
    <row r="24" spans="1:23" ht="13.5" customHeight="1">
      <c r="A24" s="30" t="s">
        <v>22</v>
      </c>
      <c r="B24" s="19">
        <v>500</v>
      </c>
      <c r="C24" s="32">
        <f>SUM(B22:B24)</f>
        <v>6000</v>
      </c>
      <c r="D24" s="13"/>
      <c r="E24" s="40"/>
      <c r="F24" s="62"/>
      <c r="G24" s="61"/>
      <c r="H24" s="61"/>
      <c r="I24" s="60"/>
      <c r="J24" s="60"/>
      <c r="K24" s="60"/>
      <c r="L24" s="60"/>
      <c r="M24" s="60"/>
      <c r="N24" s="60"/>
      <c r="O24" s="60"/>
      <c r="P24" s="60"/>
      <c r="Q24" s="74"/>
      <c r="R24" s="61"/>
      <c r="S24" s="61"/>
      <c r="T24" s="61"/>
      <c r="U24" s="61"/>
      <c r="V24" s="61"/>
      <c r="W24" s="48"/>
    </row>
    <row r="25" spans="1:23" ht="13.5" customHeight="1">
      <c r="A25" s="30" t="s">
        <v>23</v>
      </c>
      <c r="B25" s="12"/>
      <c r="C25" s="33"/>
      <c r="D25" s="34">
        <f>SUM(C9:C24)</f>
        <v>44862455</v>
      </c>
      <c r="E25" s="40"/>
      <c r="F25" s="62"/>
      <c r="G25" s="61"/>
      <c r="H25" s="61"/>
      <c r="I25" s="60"/>
      <c r="J25" s="60"/>
      <c r="K25" s="60"/>
      <c r="L25" s="60"/>
      <c r="M25" s="60"/>
      <c r="N25" s="60"/>
      <c r="O25" s="60"/>
      <c r="P25" s="60"/>
      <c r="Q25" s="74"/>
      <c r="R25" s="61"/>
      <c r="S25" s="61"/>
      <c r="T25" s="61"/>
      <c r="U25" s="61"/>
      <c r="V25" s="61"/>
      <c r="W25" s="48"/>
    </row>
    <row r="26" spans="1:23" ht="13.5" customHeight="1">
      <c r="A26" s="30" t="s">
        <v>24</v>
      </c>
      <c r="B26" s="13"/>
      <c r="C26" s="33"/>
      <c r="D26" s="13"/>
      <c r="E26" s="4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48"/>
    </row>
    <row r="27" spans="1:23" ht="13.5" customHeight="1">
      <c r="A27" s="30" t="s">
        <v>25</v>
      </c>
      <c r="B27" s="22"/>
      <c r="C27" s="33"/>
      <c r="D27" s="13"/>
      <c r="E27" s="40"/>
      <c r="F27" s="65"/>
      <c r="G27" s="65"/>
      <c r="H27" s="65"/>
      <c r="I27" s="62"/>
      <c r="J27" s="62"/>
      <c r="K27" s="62"/>
      <c r="L27" s="62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48"/>
    </row>
    <row r="28" spans="1:23" ht="13.5" customHeight="1">
      <c r="A28" s="30" t="s">
        <v>26</v>
      </c>
      <c r="B28" s="35">
        <v>23155900</v>
      </c>
      <c r="C28" s="36"/>
      <c r="D28" s="13"/>
      <c r="E28" s="40"/>
      <c r="F28" s="61"/>
      <c r="G28" s="61"/>
      <c r="H28" s="61"/>
      <c r="I28" s="71"/>
      <c r="J28" s="71"/>
      <c r="K28" s="71"/>
      <c r="L28" s="71"/>
      <c r="M28" s="71"/>
      <c r="N28" s="71"/>
      <c r="O28" s="71"/>
      <c r="P28" s="71"/>
      <c r="Q28" s="72"/>
      <c r="R28" s="72"/>
      <c r="S28" s="72"/>
      <c r="T28" s="61"/>
      <c r="U28" s="61"/>
      <c r="V28" s="61"/>
      <c r="W28" s="48"/>
    </row>
    <row r="29" spans="1:23" ht="13.5" customHeight="1">
      <c r="A29" s="21" t="s">
        <v>27</v>
      </c>
      <c r="B29" s="31">
        <v>378000</v>
      </c>
      <c r="C29" s="36"/>
      <c r="D29" s="13"/>
      <c r="E29" s="40"/>
      <c r="F29" s="61"/>
      <c r="G29" s="61"/>
      <c r="H29" s="61"/>
      <c r="I29" s="71"/>
      <c r="J29" s="71"/>
      <c r="K29" s="71"/>
      <c r="L29" s="71"/>
      <c r="M29" s="71"/>
      <c r="N29" s="71"/>
      <c r="O29" s="71"/>
      <c r="P29" s="71"/>
      <c r="Q29" s="72"/>
      <c r="R29" s="72"/>
      <c r="S29" s="72"/>
      <c r="T29" s="61"/>
      <c r="U29" s="61"/>
      <c r="V29" s="61"/>
      <c r="W29" s="48"/>
    </row>
    <row r="30" spans="1:23" ht="15" customHeight="1">
      <c r="A30" s="30" t="s">
        <v>28</v>
      </c>
      <c r="B30" s="31">
        <v>3377177</v>
      </c>
      <c r="C30" s="36"/>
      <c r="D30" s="13"/>
      <c r="E30" s="40"/>
      <c r="F30" s="61"/>
      <c r="G30" s="61"/>
      <c r="H30" s="61"/>
      <c r="I30" s="71"/>
      <c r="J30" s="71"/>
      <c r="K30" s="71"/>
      <c r="L30" s="71"/>
      <c r="M30" s="71"/>
      <c r="N30" s="71"/>
      <c r="O30" s="71"/>
      <c r="P30" s="71"/>
      <c r="Q30" s="72"/>
      <c r="R30" s="72"/>
      <c r="S30" s="72"/>
      <c r="T30" s="61"/>
      <c r="U30" s="61"/>
      <c r="V30" s="61"/>
      <c r="W30" s="48"/>
    </row>
    <row r="31" spans="1:23" ht="13.5" customHeight="1">
      <c r="A31" s="30" t="s">
        <v>29</v>
      </c>
      <c r="B31" s="31">
        <v>110000</v>
      </c>
      <c r="C31" s="36"/>
      <c r="D31" s="13"/>
      <c r="E31" s="40"/>
      <c r="F31" s="61"/>
      <c r="G31" s="61"/>
      <c r="H31" s="61"/>
      <c r="I31" s="71"/>
      <c r="J31" s="71"/>
      <c r="K31" s="71"/>
      <c r="L31" s="71"/>
      <c r="M31" s="71"/>
      <c r="N31" s="71"/>
      <c r="O31" s="71"/>
      <c r="P31" s="71"/>
      <c r="Q31" s="72"/>
      <c r="R31" s="72"/>
      <c r="S31" s="72"/>
      <c r="T31" s="61"/>
      <c r="U31" s="61"/>
      <c r="V31" s="61"/>
      <c r="W31" s="48"/>
    </row>
    <row r="32" spans="1:23" ht="13.5" customHeight="1">
      <c r="A32" s="30" t="s">
        <v>71</v>
      </c>
      <c r="B32" s="31">
        <v>915246</v>
      </c>
      <c r="C32" s="36"/>
      <c r="D32" s="13"/>
      <c r="E32" s="40"/>
      <c r="F32" s="61"/>
      <c r="G32" s="61"/>
      <c r="H32" s="61"/>
      <c r="I32" s="71"/>
      <c r="J32" s="71"/>
      <c r="K32" s="71"/>
      <c r="L32" s="71"/>
      <c r="M32" s="71"/>
      <c r="N32" s="71"/>
      <c r="O32" s="71"/>
      <c r="P32" s="71"/>
      <c r="Q32" s="72"/>
      <c r="R32" s="72"/>
      <c r="S32" s="72"/>
      <c r="T32" s="61"/>
      <c r="U32" s="61"/>
      <c r="V32" s="61"/>
      <c r="W32" s="48"/>
    </row>
    <row r="33" spans="1:23" ht="13.5" customHeight="1">
      <c r="A33" s="30" t="s">
        <v>30</v>
      </c>
      <c r="B33" s="37">
        <f>SUM(B28:B32)</f>
        <v>27936323</v>
      </c>
      <c r="C33" s="36"/>
      <c r="D33" s="13"/>
      <c r="E33" s="40"/>
      <c r="F33" s="61"/>
      <c r="G33" s="61"/>
      <c r="H33" s="61"/>
      <c r="I33" s="71"/>
      <c r="J33" s="71"/>
      <c r="K33" s="71"/>
      <c r="L33" s="71"/>
      <c r="M33" s="71"/>
      <c r="N33" s="71"/>
      <c r="O33" s="71"/>
      <c r="P33" s="71"/>
      <c r="Q33" s="72"/>
      <c r="R33" s="72"/>
      <c r="S33" s="72"/>
      <c r="T33" s="61"/>
      <c r="U33" s="61"/>
      <c r="V33" s="61"/>
      <c r="W33" s="48"/>
    </row>
    <row r="34" spans="1:23" ht="13.5" customHeight="1">
      <c r="A34" s="38" t="s">
        <v>31</v>
      </c>
      <c r="B34" s="39"/>
      <c r="C34" s="36"/>
      <c r="D34" s="13"/>
      <c r="E34" s="40"/>
      <c r="F34" s="61"/>
      <c r="G34" s="61"/>
      <c r="H34" s="61"/>
      <c r="I34" s="71"/>
      <c r="J34" s="71"/>
      <c r="K34" s="71"/>
      <c r="L34" s="71"/>
      <c r="M34" s="71"/>
      <c r="N34" s="71"/>
      <c r="O34" s="71"/>
      <c r="P34" s="71"/>
      <c r="Q34" s="72"/>
      <c r="R34" s="72"/>
      <c r="S34" s="72"/>
      <c r="T34" s="61"/>
      <c r="U34" s="61"/>
      <c r="V34" s="61"/>
      <c r="W34" s="48"/>
    </row>
    <row r="35" spans="1:23" ht="13.5" customHeight="1">
      <c r="A35" s="30" t="s">
        <v>32</v>
      </c>
      <c r="B35" s="39">
        <v>60000</v>
      </c>
      <c r="C35" s="41"/>
      <c r="D35" s="13"/>
      <c r="E35" s="40"/>
      <c r="F35" s="61"/>
      <c r="G35" s="61"/>
      <c r="H35" s="61"/>
      <c r="I35" s="71"/>
      <c r="J35" s="71"/>
      <c r="K35" s="71"/>
      <c r="L35" s="71"/>
      <c r="M35" s="71"/>
      <c r="N35" s="71"/>
      <c r="O35" s="71"/>
      <c r="P35" s="71"/>
      <c r="Q35" s="72"/>
      <c r="R35" s="72"/>
      <c r="S35" s="72"/>
      <c r="T35" s="61"/>
      <c r="U35" s="61"/>
      <c r="V35" s="61"/>
      <c r="W35" s="48"/>
    </row>
    <row r="36" spans="1:23" ht="13.5" customHeight="1">
      <c r="A36" s="30" t="s">
        <v>33</v>
      </c>
      <c r="B36" s="39">
        <v>10000</v>
      </c>
      <c r="C36" s="41"/>
      <c r="D36" s="13"/>
      <c r="E36" s="40"/>
      <c r="F36" s="61"/>
      <c r="G36" s="61"/>
      <c r="H36" s="61"/>
      <c r="I36" s="71"/>
      <c r="J36" s="71"/>
      <c r="K36" s="71"/>
      <c r="L36" s="71"/>
      <c r="M36" s="71"/>
      <c r="N36" s="71"/>
      <c r="O36" s="71"/>
      <c r="P36" s="71"/>
      <c r="Q36" s="72"/>
      <c r="R36" s="72"/>
      <c r="S36" s="72"/>
      <c r="T36" s="61"/>
      <c r="U36" s="61"/>
      <c r="V36" s="61"/>
      <c r="W36" s="48"/>
    </row>
    <row r="37" spans="1:23" ht="13.5" customHeight="1">
      <c r="A37" s="38" t="s">
        <v>34</v>
      </c>
      <c r="B37" s="39">
        <v>70000</v>
      </c>
      <c r="C37" s="41"/>
      <c r="D37" s="13"/>
      <c r="E37" s="40"/>
      <c r="F37" s="61"/>
      <c r="G37" s="61"/>
      <c r="H37" s="61"/>
      <c r="I37" s="71"/>
      <c r="J37" s="71"/>
      <c r="K37" s="71"/>
      <c r="L37" s="71"/>
      <c r="M37" s="71"/>
      <c r="N37" s="71"/>
      <c r="O37" s="71"/>
      <c r="P37" s="71"/>
      <c r="Q37" s="72"/>
      <c r="R37" s="72"/>
      <c r="S37" s="72"/>
      <c r="T37" s="61"/>
      <c r="U37" s="61"/>
      <c r="V37" s="61"/>
      <c r="W37" s="48"/>
    </row>
    <row r="38" spans="1:23" ht="13.5" customHeight="1">
      <c r="A38" s="38" t="s">
        <v>35</v>
      </c>
      <c r="B38" s="39">
        <v>290000</v>
      </c>
      <c r="C38" s="41"/>
      <c r="D38" s="13"/>
      <c r="E38" s="40"/>
      <c r="F38" s="61"/>
      <c r="G38" s="61"/>
      <c r="H38" s="61"/>
      <c r="I38" s="71"/>
      <c r="J38" s="71"/>
      <c r="K38" s="71"/>
      <c r="L38" s="71"/>
      <c r="M38" s="71"/>
      <c r="N38" s="71"/>
      <c r="O38" s="71"/>
      <c r="P38" s="71"/>
      <c r="Q38" s="72"/>
      <c r="R38" s="72"/>
      <c r="S38" s="72"/>
      <c r="T38" s="61"/>
      <c r="U38" s="61"/>
      <c r="V38" s="61"/>
      <c r="W38" s="48"/>
    </row>
    <row r="39" spans="1:23" ht="13.5" customHeight="1">
      <c r="A39" s="38" t="s">
        <v>36</v>
      </c>
      <c r="B39" s="39">
        <v>2250000</v>
      </c>
      <c r="C39" s="41"/>
      <c r="D39" s="13"/>
      <c r="E39" s="40"/>
      <c r="F39" s="61"/>
      <c r="G39" s="61"/>
      <c r="H39" s="61"/>
      <c r="I39" s="71"/>
      <c r="J39" s="71"/>
      <c r="K39" s="71"/>
      <c r="L39" s="71"/>
      <c r="M39" s="71"/>
      <c r="N39" s="71"/>
      <c r="O39" s="71"/>
      <c r="P39" s="71"/>
      <c r="Q39" s="72"/>
      <c r="R39" s="72"/>
      <c r="S39" s="72"/>
      <c r="T39" s="61"/>
      <c r="U39" s="61"/>
      <c r="V39" s="61"/>
      <c r="W39" s="48"/>
    </row>
    <row r="40" spans="1:23" ht="13.5" customHeight="1">
      <c r="A40" s="38" t="s">
        <v>37</v>
      </c>
      <c r="B40" s="39">
        <v>100000</v>
      </c>
      <c r="C40" s="41"/>
      <c r="D40" s="13"/>
      <c r="E40" s="40"/>
      <c r="F40" s="61"/>
      <c r="G40" s="61"/>
      <c r="H40" s="61"/>
      <c r="I40" s="71"/>
      <c r="J40" s="71"/>
      <c r="K40" s="71"/>
      <c r="L40" s="71"/>
      <c r="M40" s="71"/>
      <c r="N40" s="71"/>
      <c r="O40" s="71"/>
      <c r="P40" s="71"/>
      <c r="Q40" s="72"/>
      <c r="R40" s="72"/>
      <c r="S40" s="72"/>
      <c r="T40" s="61"/>
      <c r="U40" s="61"/>
      <c r="V40" s="61"/>
      <c r="W40" s="48"/>
    </row>
    <row r="41" spans="1:23" ht="13.5" customHeight="1">
      <c r="A41" s="38" t="s">
        <v>38</v>
      </c>
      <c r="B41" s="39">
        <v>345000</v>
      </c>
      <c r="C41" s="41"/>
      <c r="D41" s="13"/>
      <c r="E41" s="40"/>
      <c r="F41" s="61"/>
      <c r="G41" s="61"/>
      <c r="H41" s="61"/>
      <c r="I41" s="71"/>
      <c r="J41" s="71"/>
      <c r="K41" s="71"/>
      <c r="L41" s="71"/>
      <c r="M41" s="71"/>
      <c r="N41" s="71"/>
      <c r="O41" s="71"/>
      <c r="P41" s="71"/>
      <c r="Q41" s="72"/>
      <c r="R41" s="72"/>
      <c r="S41" s="72"/>
      <c r="T41" s="61"/>
      <c r="U41" s="61"/>
      <c r="V41" s="61"/>
      <c r="W41" s="48"/>
    </row>
    <row r="42" spans="1:23" ht="13.5" customHeight="1">
      <c r="A42" s="38" t="s">
        <v>39</v>
      </c>
      <c r="B42" s="39">
        <v>50000</v>
      </c>
      <c r="C42" s="41"/>
      <c r="D42" s="13"/>
      <c r="E42" s="40"/>
      <c r="F42" s="64"/>
      <c r="G42" s="64"/>
      <c r="H42" s="64"/>
      <c r="I42" s="71"/>
      <c r="J42" s="71"/>
      <c r="K42" s="71"/>
      <c r="L42" s="71"/>
      <c r="M42" s="71"/>
      <c r="N42" s="71"/>
      <c r="O42" s="71"/>
      <c r="P42" s="71"/>
      <c r="Q42" s="72"/>
      <c r="R42" s="72"/>
      <c r="S42" s="72"/>
      <c r="T42" s="61"/>
      <c r="U42" s="72"/>
      <c r="V42" s="72"/>
      <c r="W42" s="48"/>
    </row>
    <row r="43" spans="1:23" ht="13.5" customHeight="1">
      <c r="A43" s="38" t="s">
        <v>40</v>
      </c>
      <c r="B43" s="39">
        <v>50000</v>
      </c>
      <c r="C43" s="41"/>
      <c r="D43" s="13"/>
      <c r="E43" s="40"/>
      <c r="F43" s="62"/>
      <c r="G43" s="62"/>
      <c r="H43" s="62"/>
      <c r="I43" s="71"/>
      <c r="J43" s="71"/>
      <c r="K43" s="71"/>
      <c r="L43" s="71"/>
      <c r="M43" s="74"/>
      <c r="N43" s="61"/>
      <c r="O43" s="61"/>
      <c r="P43" s="61"/>
      <c r="Q43" s="75"/>
      <c r="R43" s="75"/>
      <c r="S43" s="75"/>
      <c r="T43" s="76"/>
      <c r="U43" s="61"/>
      <c r="V43" s="61"/>
      <c r="W43" s="48"/>
    </row>
    <row r="44" spans="1:23" ht="13.5" customHeight="1">
      <c r="A44" s="38" t="s">
        <v>41</v>
      </c>
      <c r="B44" s="39">
        <v>410000</v>
      </c>
      <c r="C44" s="41"/>
      <c r="D44" s="13"/>
      <c r="E44" s="40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48"/>
    </row>
    <row r="45" spans="1:23" ht="13.5" customHeight="1">
      <c r="A45" s="38" t="s">
        <v>42</v>
      </c>
      <c r="B45" s="39">
        <v>30000</v>
      </c>
      <c r="C45" s="41"/>
      <c r="D45" s="13"/>
      <c r="E45" s="40"/>
      <c r="F45" s="64"/>
      <c r="G45" s="64"/>
      <c r="H45" s="64"/>
      <c r="I45" s="71"/>
      <c r="J45" s="71"/>
      <c r="K45" s="71"/>
      <c r="L45" s="71"/>
      <c r="M45" s="71"/>
      <c r="N45" s="71"/>
      <c r="O45" s="71"/>
      <c r="P45" s="71"/>
      <c r="Q45" s="72"/>
      <c r="R45" s="72"/>
      <c r="S45" s="72"/>
      <c r="T45" s="61"/>
      <c r="U45" s="61"/>
      <c r="V45" s="61"/>
      <c r="W45" s="48"/>
    </row>
    <row r="46" spans="1:23" ht="13.5" customHeight="1">
      <c r="A46" s="38" t="s">
        <v>43</v>
      </c>
      <c r="B46" s="39">
        <v>10000</v>
      </c>
      <c r="C46" s="41"/>
      <c r="D46" s="13"/>
      <c r="E46" s="40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48"/>
    </row>
    <row r="47" spans="1:23" ht="13.5" customHeight="1">
      <c r="A47" s="38" t="s">
        <v>44</v>
      </c>
      <c r="B47" s="39">
        <v>1350000</v>
      </c>
      <c r="C47" s="41"/>
      <c r="D47" s="13"/>
      <c r="E47" s="40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1"/>
      <c r="R47" s="61"/>
      <c r="S47" s="61"/>
      <c r="T47" s="61"/>
      <c r="U47" s="61"/>
      <c r="V47" s="61"/>
      <c r="W47" s="48"/>
    </row>
    <row r="48" spans="1:23" ht="13.5" customHeight="1">
      <c r="A48" s="38" t="s">
        <v>45</v>
      </c>
      <c r="B48" s="39">
        <v>400000</v>
      </c>
      <c r="C48" s="41"/>
      <c r="D48" s="13"/>
      <c r="E48" s="40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66"/>
      <c r="R48" s="66"/>
      <c r="S48" s="66"/>
      <c r="T48" s="61"/>
      <c r="U48" s="61"/>
      <c r="V48" s="61"/>
      <c r="W48" s="48"/>
    </row>
    <row r="49" spans="1:23" ht="13.5" customHeight="1">
      <c r="A49" s="38" t="s">
        <v>46</v>
      </c>
      <c r="B49" s="39">
        <v>3185000</v>
      </c>
      <c r="C49" s="41"/>
      <c r="D49" s="13"/>
      <c r="E49" s="40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48"/>
    </row>
    <row r="50" spans="1:23" ht="13.5" customHeight="1">
      <c r="A50" s="38" t="s">
        <v>47</v>
      </c>
      <c r="B50" s="39">
        <v>450000</v>
      </c>
      <c r="C50" s="41"/>
      <c r="D50" s="13"/>
      <c r="E50" s="40"/>
      <c r="F50" s="24"/>
      <c r="G50" s="61"/>
      <c r="H50" s="61"/>
      <c r="I50" s="61"/>
      <c r="J50" s="61"/>
      <c r="K50" s="61"/>
      <c r="L50" s="60"/>
      <c r="M50" s="60"/>
      <c r="N50" s="60"/>
      <c r="O50" s="60"/>
      <c r="P50" s="61"/>
      <c r="Q50" s="61"/>
      <c r="R50" s="61"/>
      <c r="S50" s="61"/>
      <c r="T50" s="61"/>
      <c r="U50" s="61"/>
      <c r="V50" s="61"/>
      <c r="W50" s="48"/>
    </row>
    <row r="51" spans="1:23" ht="13.5" customHeight="1">
      <c r="A51" s="38" t="s">
        <v>48</v>
      </c>
      <c r="B51" s="39">
        <v>30000</v>
      </c>
      <c r="C51" s="41"/>
      <c r="D51" s="13"/>
      <c r="E51" s="40"/>
      <c r="F51" s="61"/>
      <c r="G51" s="61"/>
      <c r="H51" s="61"/>
      <c r="I51" s="62"/>
      <c r="J51" s="62"/>
      <c r="K51" s="61"/>
      <c r="L51" s="60"/>
      <c r="M51" s="60"/>
      <c r="N51" s="60"/>
      <c r="O51" s="60"/>
      <c r="P51" s="61"/>
      <c r="Q51" s="66"/>
      <c r="R51" s="66"/>
      <c r="S51" s="66"/>
      <c r="T51" s="61"/>
      <c r="U51" s="61"/>
      <c r="V51" s="61"/>
      <c r="W51" s="48"/>
    </row>
    <row r="52" spans="1:23" ht="13.5" customHeight="1">
      <c r="A52" s="38" t="s">
        <v>49</v>
      </c>
      <c r="B52" s="39">
        <v>17000</v>
      </c>
      <c r="C52" s="41"/>
      <c r="D52" s="13"/>
      <c r="E52" s="4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48"/>
    </row>
    <row r="53" spans="1:23" ht="13.5" customHeight="1">
      <c r="A53" s="38" t="s">
        <v>50</v>
      </c>
      <c r="B53" s="39">
        <v>42000</v>
      </c>
      <c r="C53" s="41"/>
      <c r="D53" s="13"/>
      <c r="E53" s="40"/>
      <c r="F53" s="61"/>
      <c r="G53" s="61"/>
      <c r="H53" s="61"/>
      <c r="I53" s="61"/>
      <c r="J53" s="61"/>
      <c r="K53" s="61"/>
      <c r="L53" s="61"/>
      <c r="M53" s="61"/>
      <c r="N53" s="65"/>
      <c r="O53" s="65"/>
      <c r="P53" s="65"/>
      <c r="Q53" s="65"/>
      <c r="R53" s="61"/>
      <c r="S53" s="61"/>
      <c r="T53" s="61"/>
      <c r="U53" s="61"/>
      <c r="V53" s="61"/>
      <c r="W53" s="48"/>
    </row>
    <row r="54" spans="1:23" ht="13.5" customHeight="1">
      <c r="A54" s="38" t="s">
        <v>51</v>
      </c>
      <c r="B54" s="39">
        <v>35000</v>
      </c>
      <c r="C54" s="41"/>
      <c r="D54" s="13"/>
      <c r="E54" s="40"/>
      <c r="F54" s="78"/>
      <c r="G54" s="78"/>
      <c r="H54" s="78"/>
      <c r="I54" s="78"/>
      <c r="J54" s="60"/>
      <c r="K54" s="60"/>
      <c r="L54" s="60"/>
      <c r="M54" s="60"/>
      <c r="N54" s="60"/>
      <c r="O54" s="60"/>
      <c r="P54" s="60"/>
      <c r="Q54" s="60"/>
      <c r="R54" s="61"/>
      <c r="S54" s="61"/>
      <c r="T54" s="61"/>
      <c r="U54" s="61"/>
      <c r="V54" s="61"/>
      <c r="W54" s="48"/>
    </row>
    <row r="55" spans="1:23" ht="13.5" customHeight="1">
      <c r="A55" s="38" t="s">
        <v>52</v>
      </c>
      <c r="B55" s="39">
        <v>200000</v>
      </c>
      <c r="C55" s="41"/>
      <c r="D55" s="13"/>
      <c r="E55" s="40"/>
      <c r="F55" s="78"/>
      <c r="G55" s="78"/>
      <c r="H55" s="78"/>
      <c r="I55" s="78"/>
      <c r="J55" s="60"/>
      <c r="K55" s="60"/>
      <c r="L55" s="60"/>
      <c r="M55" s="60"/>
      <c r="N55" s="60"/>
      <c r="O55" s="60"/>
      <c r="P55" s="60"/>
      <c r="Q55" s="60"/>
      <c r="R55" s="61"/>
      <c r="S55" s="61"/>
      <c r="T55" s="61"/>
      <c r="U55" s="61"/>
      <c r="V55" s="61"/>
      <c r="W55" s="48"/>
    </row>
    <row r="56" spans="1:23" ht="13.5" customHeight="1">
      <c r="A56" s="38" t="s">
        <v>53</v>
      </c>
      <c r="B56" s="39">
        <v>160000</v>
      </c>
      <c r="C56" s="41"/>
      <c r="D56" s="13"/>
      <c r="E56" s="40"/>
      <c r="F56" s="78"/>
      <c r="G56" s="78"/>
      <c r="H56" s="78"/>
      <c r="I56" s="78"/>
      <c r="J56" s="60"/>
      <c r="K56" s="60"/>
      <c r="L56" s="60"/>
      <c r="M56" s="60"/>
      <c r="N56" s="60"/>
      <c r="O56" s="60"/>
      <c r="P56" s="60"/>
      <c r="Q56" s="60"/>
      <c r="R56" s="61"/>
      <c r="S56" s="61"/>
      <c r="T56" s="61"/>
      <c r="U56" s="61"/>
      <c r="V56" s="61"/>
      <c r="W56" s="48"/>
    </row>
    <row r="57" spans="1:23" ht="13.5" customHeight="1">
      <c r="A57" s="42" t="s">
        <v>54</v>
      </c>
      <c r="B57" s="43">
        <v>5290558</v>
      </c>
      <c r="C57" s="41"/>
      <c r="D57" s="13"/>
      <c r="E57" s="40"/>
      <c r="F57" s="78"/>
      <c r="G57" s="78"/>
      <c r="H57" s="78"/>
      <c r="I57" s="78"/>
      <c r="J57" s="60"/>
      <c r="K57" s="60"/>
      <c r="L57" s="60"/>
      <c r="M57" s="60"/>
      <c r="N57" s="60"/>
      <c r="O57" s="60"/>
      <c r="P57" s="60"/>
      <c r="Q57" s="60"/>
      <c r="R57" s="61"/>
      <c r="S57" s="61"/>
      <c r="T57" s="61"/>
      <c r="U57" s="61"/>
      <c r="V57" s="61"/>
      <c r="W57" s="48"/>
    </row>
    <row r="58" spans="1:23" ht="13.5" customHeight="1">
      <c r="A58" s="42" t="s">
        <v>55</v>
      </c>
      <c r="B58" s="43">
        <f>SUM(B35:B57)</f>
        <v>14834558</v>
      </c>
      <c r="C58" s="41"/>
      <c r="D58" s="13"/>
      <c r="E58" s="40"/>
      <c r="F58" s="78"/>
      <c r="G58" s="78"/>
      <c r="H58" s="78"/>
      <c r="I58" s="78"/>
      <c r="J58" s="60"/>
      <c r="K58" s="60"/>
      <c r="L58" s="60"/>
      <c r="M58" s="60"/>
      <c r="N58" s="60"/>
      <c r="O58" s="60"/>
      <c r="P58" s="60"/>
      <c r="Q58" s="60"/>
      <c r="R58" s="61"/>
      <c r="S58" s="61"/>
      <c r="T58" s="61"/>
      <c r="U58" s="61"/>
      <c r="V58" s="61"/>
      <c r="W58" s="48"/>
    </row>
    <row r="59" spans="1:23">
      <c r="A59" s="25" t="s">
        <v>56</v>
      </c>
      <c r="B59" s="39"/>
      <c r="C59" s="44">
        <f>SUM(B33+B58)</f>
        <v>42770881</v>
      </c>
      <c r="D59" s="13"/>
      <c r="E59" s="40"/>
      <c r="F59" s="78"/>
      <c r="G59" s="78"/>
      <c r="H59" s="78"/>
      <c r="I59" s="78"/>
      <c r="J59" s="60"/>
      <c r="K59" s="60"/>
      <c r="L59" s="60"/>
      <c r="M59" s="60"/>
      <c r="N59" s="60"/>
      <c r="O59" s="60"/>
      <c r="P59" s="60"/>
      <c r="Q59" s="60"/>
      <c r="R59" s="61"/>
      <c r="S59" s="61"/>
      <c r="T59" s="61"/>
      <c r="U59" s="61"/>
      <c r="V59" s="61"/>
      <c r="W59" s="48"/>
    </row>
    <row r="60" spans="1:23">
      <c r="A60" s="25"/>
      <c r="B60" s="39"/>
      <c r="C60" s="44"/>
      <c r="D60" s="13"/>
      <c r="E60" s="40"/>
      <c r="F60" s="79"/>
      <c r="G60" s="79"/>
      <c r="H60" s="79"/>
      <c r="I60" s="79"/>
      <c r="J60" s="60"/>
      <c r="K60" s="60"/>
      <c r="L60" s="60"/>
      <c r="M60" s="60"/>
      <c r="N60" s="60"/>
      <c r="O60" s="60"/>
      <c r="P60" s="60"/>
      <c r="Q60" s="60"/>
      <c r="R60" s="61"/>
      <c r="S60" s="61"/>
      <c r="T60" s="61"/>
      <c r="U60" s="61"/>
      <c r="V60" s="61"/>
      <c r="W60" s="48"/>
    </row>
    <row r="61" spans="1:23">
      <c r="A61" s="25" t="s">
        <v>17</v>
      </c>
      <c r="B61" s="39"/>
      <c r="C61" s="44"/>
      <c r="D61" s="44"/>
      <c r="E61" s="40"/>
      <c r="F61" s="79"/>
      <c r="G61" s="79"/>
      <c r="H61" s="79"/>
      <c r="I61" s="79"/>
      <c r="J61" s="60"/>
      <c r="K61" s="60"/>
      <c r="L61" s="60"/>
      <c r="M61" s="60"/>
      <c r="N61" s="60"/>
      <c r="O61" s="60"/>
      <c r="P61" s="60"/>
      <c r="Q61" s="60"/>
      <c r="R61" s="61"/>
      <c r="S61" s="61"/>
      <c r="T61" s="76"/>
      <c r="U61" s="61"/>
      <c r="V61" s="61"/>
      <c r="W61" s="48"/>
    </row>
    <row r="62" spans="1:23">
      <c r="A62" s="45" t="s">
        <v>57</v>
      </c>
      <c r="B62" s="28">
        <v>401000</v>
      </c>
      <c r="C62" s="44"/>
      <c r="D62" s="44"/>
      <c r="E62" s="40"/>
      <c r="F62" s="79"/>
      <c r="G62" s="79"/>
      <c r="H62" s="79"/>
      <c r="I62" s="79"/>
      <c r="J62" s="60"/>
      <c r="K62" s="60"/>
      <c r="L62" s="60"/>
      <c r="M62" s="60"/>
      <c r="N62" s="60"/>
      <c r="O62" s="60"/>
      <c r="P62" s="60"/>
      <c r="Q62" s="60"/>
      <c r="R62" s="61"/>
      <c r="S62" s="61"/>
      <c r="T62" s="61"/>
      <c r="U62" s="61"/>
      <c r="V62" s="61"/>
      <c r="W62" s="48"/>
    </row>
    <row r="63" spans="1:23">
      <c r="A63" s="46" t="s">
        <v>58</v>
      </c>
      <c r="B63" s="35"/>
      <c r="C63" s="47">
        <f>SUM(B62:B62)</f>
        <v>401000</v>
      </c>
      <c r="D63" s="44"/>
      <c r="E63" s="40"/>
      <c r="F63" s="78"/>
      <c r="G63" s="78"/>
      <c r="H63" s="78"/>
      <c r="I63" s="78"/>
      <c r="J63" s="60"/>
      <c r="K63" s="60"/>
      <c r="L63" s="60"/>
      <c r="M63" s="60"/>
      <c r="N63" s="60"/>
      <c r="O63" s="60"/>
      <c r="P63" s="60"/>
      <c r="Q63" s="60"/>
      <c r="R63" s="61"/>
      <c r="S63" s="61"/>
      <c r="T63" s="61"/>
      <c r="U63" s="61"/>
      <c r="V63" s="61"/>
      <c r="W63" s="48"/>
    </row>
    <row r="64" spans="1:23">
      <c r="A64" s="30" t="s">
        <v>59</v>
      </c>
      <c r="B64" s="39"/>
      <c r="C64" s="44"/>
      <c r="D64" s="13"/>
      <c r="E64" s="40"/>
      <c r="F64" s="78"/>
      <c r="G64" s="78"/>
      <c r="H64" s="78"/>
      <c r="I64" s="78"/>
      <c r="J64" s="60"/>
      <c r="K64" s="60"/>
      <c r="L64" s="60"/>
      <c r="M64" s="60"/>
      <c r="N64" s="60"/>
      <c r="O64" s="60"/>
      <c r="P64" s="60"/>
      <c r="Q64" s="60"/>
      <c r="R64" s="61"/>
      <c r="S64" s="61"/>
      <c r="T64" s="61"/>
      <c r="U64" s="61"/>
      <c r="V64" s="61"/>
      <c r="W64" s="48"/>
    </row>
    <row r="65" spans="1:24">
      <c r="A65" s="30" t="s">
        <v>25</v>
      </c>
      <c r="B65" s="39"/>
      <c r="C65" s="41"/>
      <c r="D65" s="22"/>
      <c r="E65" s="40"/>
      <c r="F65" s="78"/>
      <c r="G65" s="78"/>
      <c r="H65" s="78"/>
      <c r="I65" s="78"/>
      <c r="J65" s="60"/>
      <c r="K65" s="60"/>
      <c r="L65" s="60"/>
      <c r="M65" s="60"/>
      <c r="N65" s="60"/>
      <c r="O65" s="60"/>
      <c r="P65" s="60"/>
      <c r="Q65" s="60"/>
      <c r="R65" s="61"/>
      <c r="S65" s="61"/>
      <c r="T65" s="61"/>
      <c r="U65" s="61"/>
      <c r="V65" s="61"/>
      <c r="W65" s="48"/>
    </row>
    <row r="66" spans="1:24">
      <c r="A66" s="30" t="s">
        <v>60</v>
      </c>
      <c r="B66" s="39">
        <v>0</v>
      </c>
      <c r="C66" s="41"/>
      <c r="D66" s="22"/>
      <c r="E66" s="40"/>
      <c r="F66" s="61"/>
      <c r="G66" s="61"/>
      <c r="H66" s="61"/>
      <c r="I66" s="61"/>
      <c r="J66" s="74"/>
      <c r="K66" s="74"/>
      <c r="L66" s="74"/>
      <c r="M66" s="74"/>
      <c r="N66" s="74"/>
      <c r="O66" s="74"/>
      <c r="P66" s="74"/>
      <c r="Q66" s="74"/>
      <c r="R66" s="74"/>
      <c r="S66" s="61"/>
      <c r="T66" s="61"/>
      <c r="U66" s="61"/>
      <c r="V66" s="61"/>
      <c r="W66" s="48"/>
    </row>
    <row r="67" spans="1:24">
      <c r="A67" s="30" t="s">
        <v>26</v>
      </c>
      <c r="B67" s="39">
        <v>981000</v>
      </c>
      <c r="C67" s="41"/>
      <c r="D67" s="22"/>
      <c r="E67" s="40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2"/>
      <c r="R67" s="60"/>
      <c r="S67" s="60"/>
      <c r="T67" s="60"/>
      <c r="U67" s="60"/>
      <c r="V67" s="61"/>
      <c r="W67" s="48"/>
      <c r="X67" s="59"/>
    </row>
    <row r="68" spans="1:24">
      <c r="A68" s="30" t="s">
        <v>28</v>
      </c>
      <c r="B68" s="39">
        <v>147775</v>
      </c>
      <c r="C68" s="41"/>
      <c r="D68" s="22"/>
      <c r="E68" s="4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48"/>
    </row>
    <row r="69" spans="1:24">
      <c r="A69" s="21" t="s">
        <v>27</v>
      </c>
      <c r="B69" s="39">
        <v>12000</v>
      </c>
      <c r="C69" s="41"/>
      <c r="D69" s="22"/>
      <c r="E69" s="40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48"/>
    </row>
    <row r="70" spans="1:24">
      <c r="A70" s="30" t="s">
        <v>71</v>
      </c>
      <c r="B70" s="43">
        <v>24240</v>
      </c>
      <c r="C70" s="41"/>
      <c r="D70" s="22"/>
      <c r="E70" s="40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48"/>
    </row>
    <row r="71" spans="1:24">
      <c r="A71" s="30" t="s">
        <v>30</v>
      </c>
      <c r="B71" s="43">
        <f>SUM(B66:B70)</f>
        <v>1165015</v>
      </c>
      <c r="C71" s="41"/>
      <c r="D71" s="22"/>
      <c r="E71" s="40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48"/>
    </row>
    <row r="72" spans="1:24">
      <c r="A72" s="30" t="s">
        <v>31</v>
      </c>
      <c r="B72" s="39"/>
      <c r="C72" s="41"/>
      <c r="D72" s="22"/>
      <c r="E72" s="40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48"/>
    </row>
    <row r="73" spans="1:24">
      <c r="A73" s="30" t="s">
        <v>33</v>
      </c>
      <c r="B73" s="39">
        <v>40000</v>
      </c>
      <c r="C73" s="41"/>
      <c r="D73" s="13"/>
      <c r="E73" s="40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48"/>
    </row>
    <row r="74" spans="1:24">
      <c r="A74" s="30" t="s">
        <v>35</v>
      </c>
      <c r="B74" s="39">
        <v>60000</v>
      </c>
      <c r="C74" s="41"/>
      <c r="D74" s="22"/>
      <c r="E74" s="40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3"/>
      <c r="U74" s="61"/>
      <c r="V74" s="61"/>
      <c r="W74" s="48"/>
    </row>
    <row r="75" spans="1:24">
      <c r="A75" s="30" t="s">
        <v>61</v>
      </c>
      <c r="B75" s="39">
        <v>5000</v>
      </c>
      <c r="C75" s="41"/>
      <c r="D75" s="22"/>
      <c r="E75" s="40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3"/>
      <c r="S75" s="63"/>
      <c r="T75" s="64"/>
      <c r="U75" s="61"/>
      <c r="V75" s="61"/>
      <c r="W75" s="48"/>
    </row>
    <row r="76" spans="1:24">
      <c r="A76" s="30" t="s">
        <v>42</v>
      </c>
      <c r="B76" s="39">
        <v>20000</v>
      </c>
      <c r="C76" s="41"/>
      <c r="D76" s="22"/>
      <c r="E76" s="40"/>
      <c r="F76" s="80"/>
      <c r="G76" s="61"/>
      <c r="H76" s="61"/>
      <c r="I76" s="61"/>
      <c r="J76" s="71"/>
      <c r="K76" s="71"/>
      <c r="L76" s="71"/>
      <c r="M76" s="71"/>
      <c r="N76" s="61"/>
      <c r="O76" s="61"/>
      <c r="P76" s="61"/>
      <c r="Q76" s="61"/>
      <c r="R76" s="67"/>
      <c r="S76" s="67"/>
      <c r="T76" s="61"/>
      <c r="U76" s="61"/>
      <c r="V76" s="61"/>
      <c r="W76" s="48"/>
    </row>
    <row r="77" spans="1:24">
      <c r="A77" s="30" t="s">
        <v>46</v>
      </c>
      <c r="B77" s="39">
        <v>315000</v>
      </c>
      <c r="C77" s="41"/>
      <c r="D77" s="22"/>
      <c r="E77" s="40"/>
      <c r="F77" s="61"/>
      <c r="G77" s="61"/>
      <c r="H77" s="61"/>
      <c r="I77" s="61"/>
      <c r="J77" s="75"/>
      <c r="K77" s="75"/>
      <c r="L77" s="75"/>
      <c r="M77" s="75"/>
      <c r="N77" s="61"/>
      <c r="O77" s="61"/>
      <c r="P77" s="61"/>
      <c r="Q77" s="61"/>
      <c r="R77" s="60"/>
      <c r="S77" s="60"/>
      <c r="T77" s="61"/>
      <c r="U77" s="61"/>
      <c r="V77" s="61"/>
      <c r="W77" s="48"/>
    </row>
    <row r="78" spans="1:24">
      <c r="A78" s="30" t="s">
        <v>49</v>
      </c>
      <c r="B78" s="39">
        <v>3000</v>
      </c>
      <c r="C78" s="41"/>
      <c r="D78" s="22"/>
      <c r="E78" s="40"/>
      <c r="F78" s="61"/>
      <c r="G78" s="61"/>
      <c r="H78" s="61"/>
      <c r="I78" s="61"/>
      <c r="J78" s="75"/>
      <c r="K78" s="75"/>
      <c r="L78" s="75"/>
      <c r="M78" s="75"/>
      <c r="N78" s="61"/>
      <c r="O78" s="61"/>
      <c r="P78" s="61"/>
      <c r="Q78" s="61"/>
      <c r="R78" s="61"/>
      <c r="S78" s="61"/>
      <c r="T78" s="61"/>
      <c r="U78" s="61"/>
      <c r="V78" s="61"/>
      <c r="W78" s="48"/>
    </row>
    <row r="79" spans="1:24">
      <c r="A79" s="30" t="s">
        <v>62</v>
      </c>
      <c r="B79" s="39">
        <v>20000</v>
      </c>
      <c r="C79" s="41"/>
      <c r="D79" s="22"/>
      <c r="E79" s="40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48"/>
    </row>
    <row r="80" spans="1:24">
      <c r="A80" s="30" t="s">
        <v>51</v>
      </c>
      <c r="B80" s="39">
        <v>5000</v>
      </c>
      <c r="C80" s="41"/>
      <c r="D80" s="22"/>
      <c r="E80" s="40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48"/>
    </row>
    <row r="81" spans="1:23">
      <c r="A81" s="30" t="s">
        <v>63</v>
      </c>
      <c r="B81" s="39">
        <v>30000</v>
      </c>
      <c r="C81" s="41"/>
      <c r="D81" s="22"/>
      <c r="E81" s="40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48"/>
    </row>
    <row r="82" spans="1:23">
      <c r="A82" s="30" t="s">
        <v>64</v>
      </c>
      <c r="B82" s="43">
        <f>SUM(B73:B81)</f>
        <v>498000</v>
      </c>
      <c r="C82" s="41"/>
      <c r="D82" s="22"/>
      <c r="E82" s="40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48"/>
    </row>
    <row r="83" spans="1:23">
      <c r="A83" s="30" t="s">
        <v>65</v>
      </c>
      <c r="B83" s="39"/>
      <c r="C83" s="47">
        <f>SUM(B71+B82)</f>
        <v>1663015</v>
      </c>
      <c r="D83" s="22"/>
      <c r="E83" s="40"/>
      <c r="F83" s="61"/>
      <c r="G83" s="61"/>
      <c r="H83" s="61"/>
      <c r="I83" s="61"/>
      <c r="J83" s="61"/>
      <c r="K83" s="68"/>
      <c r="L83" s="68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48"/>
    </row>
    <row r="84" spans="1:23">
      <c r="A84" s="30" t="s">
        <v>66</v>
      </c>
      <c r="B84" s="49"/>
      <c r="C84" s="50"/>
      <c r="D84" s="51">
        <f>SUM(C59+C63+C83)</f>
        <v>44834896</v>
      </c>
      <c r="E84" s="40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48"/>
    </row>
    <row r="85" spans="1:23">
      <c r="A85" s="30" t="s">
        <v>67</v>
      </c>
      <c r="B85" s="49"/>
      <c r="C85" s="44"/>
      <c r="D85" s="52">
        <f>SUM(D25-D84)</f>
        <v>27559</v>
      </c>
      <c r="E85" s="40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48"/>
    </row>
    <row r="86" spans="1:23">
      <c r="A86" s="30" t="s">
        <v>68</v>
      </c>
      <c r="B86" s="53"/>
      <c r="C86" s="44"/>
      <c r="D86" s="54">
        <v>57028389</v>
      </c>
      <c r="E86" s="40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48"/>
    </row>
    <row r="87" spans="1:23">
      <c r="A87" s="55" t="s">
        <v>69</v>
      </c>
      <c r="B87" s="56"/>
      <c r="C87" s="47"/>
      <c r="D87" s="57">
        <f>SUM(D85:D86)</f>
        <v>57055948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3"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3">
      <c r="D89" s="58"/>
    </row>
  </sheetData>
  <mergeCells count="2">
    <mergeCell ref="A2:D2"/>
    <mergeCell ref="A3:D3"/>
  </mergeCells>
  <phoneticPr fontId="2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2予算</vt:lpstr>
      <vt:lpstr>1予算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tenohira</dc:creator>
  <cp:lastModifiedBy>tenohira</cp:lastModifiedBy>
  <cp:lastPrinted>2020-06-12T01:44:33Z</cp:lastPrinted>
  <dcterms:created xsi:type="dcterms:W3CDTF">2019-05-30T06:21:05Z</dcterms:created>
  <dcterms:modified xsi:type="dcterms:W3CDTF">2020-06-12T01:47:49Z</dcterms:modified>
</cp:coreProperties>
</file>