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2090" activeTab="1"/>
  </bookViews>
  <sheets>
    <sheet name="貸借対照表" sheetId="7" r:id="rId1"/>
    <sheet name="正味財産増減計算書" sheetId="10" r:id="rId2"/>
  </sheets>
  <definedNames>
    <definedName name="_xlnm.Print_Area" localSheetId="1">正味財産増減計算書!$A$1:$D$62</definedName>
    <definedName name="_xlnm.Print_Area" localSheetId="0">貸借対照表!$A$1:$F$30</definedName>
  </definedNames>
  <calcPr calcId="152511"/>
</workbook>
</file>

<file path=xl/calcChain.xml><?xml version="1.0" encoding="utf-8"?>
<calcChain xmlns="http://schemas.openxmlformats.org/spreadsheetml/2006/main">
  <c r="C28" i="7" l="1"/>
  <c r="C29" i="7" s="1"/>
  <c r="C30" i="7" s="1"/>
  <c r="D10" i="7" l="1"/>
  <c r="B12" i="7" l="1"/>
  <c r="D58" i="10" l="1"/>
  <c r="D60" i="10"/>
  <c r="D29" i="10"/>
  <c r="D9" i="7" l="1"/>
  <c r="D26" i="10" l="1"/>
  <c r="D27" i="10"/>
  <c r="D28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25" i="10"/>
  <c r="D21" i="10"/>
  <c r="D19" i="10"/>
  <c r="D17" i="10"/>
  <c r="D15" i="10"/>
  <c r="D13" i="10"/>
  <c r="D11" i="10"/>
  <c r="D10" i="10"/>
  <c r="D22" i="10" l="1"/>
  <c r="D56" i="10"/>
  <c r="B56" i="10" l="1"/>
  <c r="C56" i="10"/>
  <c r="C22" i="10"/>
  <c r="B22" i="10"/>
  <c r="C57" i="10" l="1"/>
  <c r="C59" i="10" s="1"/>
  <c r="C61" i="10" s="1"/>
  <c r="C62" i="10" s="1"/>
  <c r="B57" i="10"/>
  <c r="D24" i="7"/>
  <c r="B59" i="10" l="1"/>
  <c r="D57" i="10"/>
  <c r="D23" i="7"/>
  <c r="D22" i="7"/>
  <c r="B25" i="7"/>
  <c r="B26" i="7" s="1"/>
  <c r="C25" i="7"/>
  <c r="C26" i="7" s="1"/>
  <c r="D15" i="7"/>
  <c r="C17" i="7"/>
  <c r="C18" i="7" s="1"/>
  <c r="B17" i="7"/>
  <c r="B18" i="7" s="1"/>
  <c r="D16" i="7"/>
  <c r="D11" i="7"/>
  <c r="D8" i="7"/>
  <c r="C12" i="7"/>
  <c r="B61" i="10" l="1"/>
  <c r="D59" i="10"/>
  <c r="D12" i="7"/>
  <c r="B19" i="7"/>
  <c r="B28" i="7" s="1"/>
  <c r="B29" i="7" s="1"/>
  <c r="B30" i="7" s="1"/>
  <c r="C19" i="7"/>
  <c r="D17" i="7"/>
  <c r="D18" i="7" s="1"/>
  <c r="D25" i="7"/>
  <c r="D26" i="7" s="1"/>
  <c r="B62" i="10" l="1"/>
  <c r="D62" i="10" s="1"/>
  <c r="D61" i="10"/>
  <c r="D19" i="7"/>
  <c r="D28" i="7" s="1"/>
  <c r="D29" i="7" s="1"/>
  <c r="D30" i="7" s="1"/>
</calcChain>
</file>

<file path=xl/sharedStrings.xml><?xml version="1.0" encoding="utf-8"?>
<sst xmlns="http://schemas.openxmlformats.org/spreadsheetml/2006/main" count="97" uniqueCount="82">
  <si>
    <t>給与手当</t>
    <rPh sb="0" eb="2">
      <t>キュウヨ</t>
    </rPh>
    <rPh sb="2" eb="4">
      <t>テアテ</t>
    </rPh>
    <phoneticPr fontId="1"/>
  </si>
  <si>
    <t>旅費交通費</t>
    <rPh sb="0" eb="2">
      <t>リョヒ</t>
    </rPh>
    <rPh sb="2" eb="5">
      <t>コウツウヒ</t>
    </rPh>
    <phoneticPr fontId="1"/>
  </si>
  <si>
    <t>通信運搬費</t>
    <rPh sb="0" eb="2">
      <t>ツウシン</t>
    </rPh>
    <rPh sb="2" eb="5">
      <t>ウンパンヒ</t>
    </rPh>
    <phoneticPr fontId="1"/>
  </si>
  <si>
    <t>備品費</t>
    <rPh sb="0" eb="3">
      <t>ビヒンヒ</t>
    </rPh>
    <phoneticPr fontId="1"/>
  </si>
  <si>
    <t>消耗品費</t>
    <rPh sb="0" eb="3">
      <t>ショウモウヒン</t>
    </rPh>
    <rPh sb="3" eb="4">
      <t>ヒ</t>
    </rPh>
    <phoneticPr fontId="1"/>
  </si>
  <si>
    <t>保険料</t>
    <rPh sb="0" eb="3">
      <t>ホケンリョウ</t>
    </rPh>
    <phoneticPr fontId="1"/>
  </si>
  <si>
    <t>雑費</t>
    <rPh sb="0" eb="2">
      <t>ザッピ</t>
    </rPh>
    <phoneticPr fontId="1"/>
  </si>
  <si>
    <t>広報啓発費</t>
    <rPh sb="0" eb="2">
      <t>コウホウ</t>
    </rPh>
    <rPh sb="2" eb="4">
      <t>ケイハツ</t>
    </rPh>
    <rPh sb="4" eb="5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</si>
  <si>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</si>
  <si>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租税公課</t>
    <rPh sb="0" eb="2">
      <t>ソゼイ</t>
    </rPh>
    <rPh sb="2" eb="4">
      <t>コウカ</t>
    </rPh>
    <phoneticPr fontId="1"/>
  </si>
  <si>
    <t>会議費</t>
    <rPh sb="0" eb="3">
      <t>カイギヒ</t>
    </rPh>
    <phoneticPr fontId="1"/>
  </si>
  <si>
    <t>委託費</t>
    <rPh sb="0" eb="3">
      <t>イタクヒ</t>
    </rPh>
    <phoneticPr fontId="1"/>
  </si>
  <si>
    <t>受取補助金</t>
    <rPh sb="0" eb="2">
      <t>ウケトリ</t>
    </rPh>
    <rPh sb="2" eb="5">
      <t>ホジョキン</t>
    </rPh>
    <phoneticPr fontId="1"/>
  </si>
  <si>
    <t>受取寄付金</t>
    <rPh sb="0" eb="2">
      <t>ウケトリ</t>
    </rPh>
    <rPh sb="2" eb="5">
      <t>キフキン</t>
    </rPh>
    <phoneticPr fontId="1"/>
  </si>
  <si>
    <t>受取利息</t>
    <rPh sb="0" eb="2">
      <t>ウケトリ</t>
    </rPh>
    <rPh sb="2" eb="4">
      <t>リソク</t>
    </rPh>
    <phoneticPr fontId="1"/>
  </si>
  <si>
    <t>福利厚生費</t>
    <rPh sb="0" eb="2">
      <t>フクリ</t>
    </rPh>
    <rPh sb="2" eb="5">
      <t>コウセイヒ</t>
    </rPh>
    <phoneticPr fontId="1"/>
  </si>
  <si>
    <t>賃借料</t>
    <rPh sb="0" eb="3">
      <t>チンシャクリョウ</t>
    </rPh>
    <phoneticPr fontId="1"/>
  </si>
  <si>
    <t>諸謝金</t>
    <rPh sb="0" eb="1">
      <t>ショ</t>
    </rPh>
    <rPh sb="1" eb="3">
      <t>シャキン</t>
    </rPh>
    <phoneticPr fontId="1"/>
  </si>
  <si>
    <t>直接的支援費</t>
    <rPh sb="0" eb="3">
      <t>チョクセツテキ</t>
    </rPh>
    <rPh sb="3" eb="5">
      <t>シエン</t>
    </rPh>
    <rPh sb="5" eb="6">
      <t>ヒ</t>
    </rPh>
    <phoneticPr fontId="1"/>
  </si>
  <si>
    <t>会場費</t>
    <rPh sb="0" eb="2">
      <t>カイジョウ</t>
    </rPh>
    <rPh sb="2" eb="3">
      <t>ヒ</t>
    </rPh>
    <phoneticPr fontId="1"/>
  </si>
  <si>
    <t>科　　目</t>
    <rPh sb="0" eb="1">
      <t>カ</t>
    </rPh>
    <rPh sb="3" eb="4">
      <t>メ</t>
    </rPh>
    <phoneticPr fontId="1"/>
  </si>
  <si>
    <t>正味財産期末残高</t>
    <rPh sb="0" eb="2">
      <t>ショウミ</t>
    </rPh>
    <rPh sb="2" eb="4">
      <t>ザイサン</t>
    </rPh>
    <rPh sb="4" eb="6">
      <t>キマツ</t>
    </rPh>
    <rPh sb="6" eb="8">
      <t>ザンダカ</t>
    </rPh>
    <phoneticPr fontId="1"/>
  </si>
  <si>
    <t>（単位：円）</t>
    <rPh sb="1" eb="3">
      <t>タンイ</t>
    </rPh>
    <rPh sb="4" eb="5">
      <t>エン</t>
    </rPh>
    <phoneticPr fontId="1"/>
  </si>
  <si>
    <t>仮払金</t>
    <rPh sb="0" eb="2">
      <t>カリバライ</t>
    </rPh>
    <rPh sb="2" eb="3">
      <t>キン</t>
    </rPh>
    <phoneticPr fontId="1"/>
  </si>
  <si>
    <t>受取会費</t>
    <rPh sb="0" eb="2">
      <t>ウケトリ</t>
    </rPh>
    <rPh sb="2" eb="4">
      <t>カイヒ</t>
    </rPh>
    <phoneticPr fontId="1"/>
  </si>
  <si>
    <t>正会員受取会費</t>
    <rPh sb="0" eb="3">
      <t>セイカイイン</t>
    </rPh>
    <rPh sb="3" eb="5">
      <t>ウケトリ</t>
    </rPh>
    <rPh sb="5" eb="7">
      <t>カイヒ</t>
    </rPh>
    <phoneticPr fontId="1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</si>
  <si>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1"/>
  </si>
  <si>
    <t>雑収入</t>
    <rPh sb="0" eb="3">
      <t>ザッシュウニュウ</t>
    </rPh>
    <phoneticPr fontId="1"/>
  </si>
  <si>
    <t>経常費用合計</t>
    <rPh sb="0" eb="2">
      <t>ケイジョウ</t>
    </rPh>
    <rPh sb="2" eb="4">
      <t>ヒヨウ</t>
    </rPh>
    <rPh sb="4" eb="6">
      <t>ゴウケイ</t>
    </rPh>
    <phoneticPr fontId="1"/>
  </si>
  <si>
    <t>他会計振替額</t>
    <rPh sb="0" eb="1">
      <t>タ</t>
    </rPh>
    <rPh sb="1" eb="3">
      <t>カイケイ</t>
    </rPh>
    <rPh sb="3" eb="5">
      <t>フリカエ</t>
    </rPh>
    <rPh sb="5" eb="6">
      <t>ガク</t>
    </rPh>
    <phoneticPr fontId="1"/>
  </si>
  <si>
    <t>一般正味財産期首残高</t>
    <rPh sb="0" eb="2">
      <t>イッパン</t>
    </rPh>
    <rPh sb="2" eb="4">
      <t>ショウミ</t>
    </rPh>
    <rPh sb="4" eb="6">
      <t>ザイサン</t>
    </rPh>
    <rPh sb="6" eb="8">
      <t>キシュ</t>
    </rPh>
    <rPh sb="8" eb="10">
      <t>ザンダカ</t>
    </rPh>
    <phoneticPr fontId="1"/>
  </si>
  <si>
    <t>一般正味財産期末残高</t>
    <rPh sb="0" eb="2">
      <t>イッパン</t>
    </rPh>
    <rPh sb="2" eb="4">
      <t>ショウミ</t>
    </rPh>
    <rPh sb="4" eb="6">
      <t>ザイサン</t>
    </rPh>
    <rPh sb="6" eb="8">
      <t>キマツ</t>
    </rPh>
    <rPh sb="8" eb="10">
      <t>ザンダカ</t>
    </rPh>
    <phoneticPr fontId="1"/>
  </si>
  <si>
    <t>１．経常増減の部</t>
    <rPh sb="2" eb="4">
      <t>ケイジョウ</t>
    </rPh>
    <rPh sb="4" eb="6">
      <t>ゾウゲン</t>
    </rPh>
    <rPh sb="7" eb="8">
      <t>ブ</t>
    </rPh>
    <phoneticPr fontId="1"/>
  </si>
  <si>
    <t>事業収益</t>
    <rPh sb="0" eb="2">
      <t>ジギョウ</t>
    </rPh>
    <rPh sb="2" eb="4">
      <t>シュウエキ</t>
    </rPh>
    <phoneticPr fontId="1"/>
  </si>
  <si>
    <t>自動販売機収益事業収入</t>
    <rPh sb="0" eb="2">
      <t>ジドウ</t>
    </rPh>
    <rPh sb="2" eb="5">
      <t>ハンバイキ</t>
    </rPh>
    <rPh sb="5" eb="7">
      <t>シュウエキ</t>
    </rPh>
    <rPh sb="7" eb="9">
      <t>ジギョウ</t>
    </rPh>
    <rPh sb="9" eb="11">
      <t>シュウニュウ</t>
    </rPh>
    <phoneticPr fontId="1"/>
  </si>
  <si>
    <t>事業費</t>
    <rPh sb="0" eb="2">
      <t>ジギョウ</t>
    </rPh>
    <rPh sb="2" eb="3">
      <t>ヒ</t>
    </rPh>
    <phoneticPr fontId="1"/>
  </si>
  <si>
    <t>管理費</t>
    <rPh sb="0" eb="3">
      <t>カンリヒ</t>
    </rPh>
    <phoneticPr fontId="1"/>
  </si>
  <si>
    <t>減価償却費</t>
    <rPh sb="0" eb="2">
      <t>ゲンカ</t>
    </rPh>
    <rPh sb="2" eb="5">
      <t>ショウキャクヒ</t>
    </rPh>
    <phoneticPr fontId="1"/>
  </si>
  <si>
    <t>当期経常収支増減額</t>
    <rPh sb="0" eb="2">
      <t>トウキ</t>
    </rPh>
    <rPh sb="2" eb="4">
      <t>ケイジョウ</t>
    </rPh>
    <rPh sb="4" eb="6">
      <t>シュウシ</t>
    </rPh>
    <rPh sb="6" eb="9">
      <t>ゾウゲンガク</t>
    </rPh>
    <phoneticPr fontId="1"/>
  </si>
  <si>
    <t>当期一般正味財産増減額</t>
    <rPh sb="0" eb="2">
      <t>トウキ</t>
    </rPh>
    <rPh sb="2" eb="4">
      <t>イッパン</t>
    </rPh>
    <rPh sb="4" eb="6">
      <t>ショウミ</t>
    </rPh>
    <rPh sb="6" eb="8">
      <t>ザイサン</t>
    </rPh>
    <rPh sb="8" eb="11">
      <t>ゾウゲンガク</t>
    </rPh>
    <phoneticPr fontId="1"/>
  </si>
  <si>
    <t>当年度</t>
    <rPh sb="0" eb="1">
      <t>トウ</t>
    </rPh>
    <rPh sb="1" eb="3">
      <t>ネンド</t>
    </rPh>
    <phoneticPr fontId="1"/>
  </si>
  <si>
    <t>前年度</t>
    <rPh sb="0" eb="3">
      <t>ゼンネンド</t>
    </rPh>
    <phoneticPr fontId="1"/>
  </si>
  <si>
    <t>増　減</t>
    <rPh sb="0" eb="1">
      <t>ゾウ</t>
    </rPh>
    <rPh sb="2" eb="3">
      <t>ゲン</t>
    </rPh>
    <phoneticPr fontId="1"/>
  </si>
  <si>
    <t>１．流動資産</t>
    <rPh sb="2" eb="4">
      <t>リュウドウ</t>
    </rPh>
    <rPh sb="4" eb="6">
      <t>シサン</t>
    </rPh>
    <phoneticPr fontId="1"/>
  </si>
  <si>
    <t>普通預金</t>
    <rPh sb="0" eb="2">
      <t>フツウ</t>
    </rPh>
    <rPh sb="2" eb="4">
      <t>ヨキン</t>
    </rPh>
    <phoneticPr fontId="1"/>
  </si>
  <si>
    <t>定期預金</t>
    <rPh sb="0" eb="2">
      <t>テイキ</t>
    </rPh>
    <rPh sb="2" eb="4">
      <t>ヨキン</t>
    </rPh>
    <phoneticPr fontId="1"/>
  </si>
  <si>
    <t>（1）その他固定財産</t>
    <rPh sb="5" eb="6">
      <t>タ</t>
    </rPh>
    <rPh sb="6" eb="8">
      <t>コテイ</t>
    </rPh>
    <rPh sb="8" eb="10">
      <t>ザイサン</t>
    </rPh>
    <phoneticPr fontId="1"/>
  </si>
  <si>
    <t>什器備品</t>
    <rPh sb="0" eb="2">
      <t>ジュウキ</t>
    </rPh>
    <rPh sb="2" eb="4">
      <t>ビヒン</t>
    </rPh>
    <phoneticPr fontId="1"/>
  </si>
  <si>
    <t>敷　　　金</t>
    <rPh sb="0" eb="1">
      <t>シキ</t>
    </rPh>
    <rPh sb="4" eb="5">
      <t>カネ</t>
    </rPh>
    <phoneticPr fontId="1"/>
  </si>
  <si>
    <t>資産合計</t>
    <rPh sb="0" eb="2">
      <t>シサン</t>
    </rPh>
    <rPh sb="2" eb="4">
      <t>ゴウケイ</t>
    </rPh>
    <phoneticPr fontId="1"/>
  </si>
  <si>
    <t>Ⅰ 資産の部</t>
    <rPh sb="2" eb="4">
      <t>シサン</t>
    </rPh>
    <rPh sb="5" eb="6">
      <t>ブ</t>
    </rPh>
    <phoneticPr fontId="1"/>
  </si>
  <si>
    <t>Ⅱ 負債の部</t>
    <rPh sb="2" eb="4">
      <t>フサイ</t>
    </rPh>
    <rPh sb="5" eb="6">
      <t>ブ</t>
    </rPh>
    <phoneticPr fontId="1"/>
  </si>
  <si>
    <t>２．固定資産</t>
    <rPh sb="2" eb="4">
      <t>コテイ</t>
    </rPh>
    <rPh sb="4" eb="6">
      <t>シサン</t>
    </rPh>
    <phoneticPr fontId="1"/>
  </si>
  <si>
    <t>１．流動負債</t>
    <rPh sb="2" eb="4">
      <t>リュウドウ</t>
    </rPh>
    <rPh sb="4" eb="6">
      <t>フサイ</t>
    </rPh>
    <phoneticPr fontId="1"/>
  </si>
  <si>
    <t>未払金</t>
    <rPh sb="0" eb="1">
      <t>ミ</t>
    </rPh>
    <rPh sb="1" eb="2">
      <t>バラ</t>
    </rPh>
    <rPh sb="2" eb="3">
      <t>キン</t>
    </rPh>
    <phoneticPr fontId="1"/>
  </si>
  <si>
    <t>前受金</t>
    <rPh sb="0" eb="2">
      <t>マエウケ</t>
    </rPh>
    <rPh sb="2" eb="3">
      <t>キン</t>
    </rPh>
    <phoneticPr fontId="1"/>
  </si>
  <si>
    <t>預り金</t>
    <rPh sb="0" eb="1">
      <t>アズ</t>
    </rPh>
    <rPh sb="2" eb="3">
      <t>キン</t>
    </rPh>
    <phoneticPr fontId="1"/>
  </si>
  <si>
    <t>負債合計</t>
    <rPh sb="0" eb="2">
      <t>フサイ</t>
    </rPh>
    <rPh sb="2" eb="4">
      <t>ゴウケイ</t>
    </rPh>
    <phoneticPr fontId="1"/>
  </si>
  <si>
    <t>Ⅲ 正味財産の部</t>
    <rPh sb="2" eb="4">
      <t>ショウミ</t>
    </rPh>
    <rPh sb="4" eb="6">
      <t>ザイサン</t>
    </rPh>
    <rPh sb="7" eb="8">
      <t>ブ</t>
    </rPh>
    <phoneticPr fontId="1"/>
  </si>
  <si>
    <t>１．一般正味財産</t>
    <rPh sb="2" eb="4">
      <t>イッパン</t>
    </rPh>
    <rPh sb="4" eb="6">
      <t>ショウミ</t>
    </rPh>
    <rPh sb="6" eb="8">
      <t>ザイサン</t>
    </rPh>
    <phoneticPr fontId="1"/>
  </si>
  <si>
    <t>正味財産合計</t>
    <rPh sb="0" eb="2">
      <t>ショウミ</t>
    </rPh>
    <rPh sb="2" eb="4">
      <t>ザイサン</t>
    </rPh>
    <rPh sb="4" eb="6">
      <t>ゴウケイ</t>
    </rPh>
    <phoneticPr fontId="1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</si>
  <si>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1"/>
  </si>
  <si>
    <t>貸借対照表</t>
    <rPh sb="0" eb="2">
      <t>タイシャク</t>
    </rPh>
    <rPh sb="2" eb="4">
      <t>タイショウ</t>
    </rPh>
    <rPh sb="4" eb="5">
      <t>ヒョウ</t>
    </rPh>
    <phoneticPr fontId="1"/>
  </si>
  <si>
    <t>正味財産増減計算書</t>
    <rPh sb="0" eb="2">
      <t>ショウミ</t>
    </rPh>
    <rPh sb="2" eb="4">
      <t>ザイサン</t>
    </rPh>
    <rPh sb="4" eb="6">
      <t>ゾウゲン</t>
    </rPh>
    <rPh sb="6" eb="9">
      <t>ケイサンショ</t>
    </rPh>
    <phoneticPr fontId="1"/>
  </si>
  <si>
    <t>Ⅰ 一般正味財産増減の部</t>
    <rPh sb="2" eb="4">
      <t>イッパン</t>
    </rPh>
    <rPh sb="4" eb="6">
      <t>ショウミ</t>
    </rPh>
    <rPh sb="6" eb="8">
      <t>ザイサン</t>
    </rPh>
    <rPh sb="8" eb="10">
      <t>ゾウゲン</t>
    </rPh>
    <rPh sb="11" eb="12">
      <t>ブ</t>
    </rPh>
    <phoneticPr fontId="1"/>
  </si>
  <si>
    <t>（1）経常収益</t>
    <rPh sb="3" eb="5">
      <t>ケイジョウ</t>
    </rPh>
    <rPh sb="5" eb="7">
      <t>シュウエキ</t>
    </rPh>
    <phoneticPr fontId="1"/>
  </si>
  <si>
    <t>業務受託収益</t>
    <rPh sb="0" eb="2">
      <t>ギョウム</t>
    </rPh>
    <rPh sb="2" eb="4">
      <t>ジュタク</t>
    </rPh>
    <rPh sb="4" eb="6">
      <t>シュウエキ</t>
    </rPh>
    <phoneticPr fontId="1"/>
  </si>
  <si>
    <t>収益事業収入</t>
    <rPh sb="0" eb="2">
      <t>シュウエキ</t>
    </rPh>
    <rPh sb="2" eb="4">
      <t>ジギョウ</t>
    </rPh>
    <rPh sb="4" eb="6">
      <t>シュウニュウ</t>
    </rPh>
    <phoneticPr fontId="1"/>
  </si>
  <si>
    <t>（２）経常費用　</t>
    <rPh sb="3" eb="5">
      <t>ケイジョウ</t>
    </rPh>
    <rPh sb="5" eb="7">
      <t>ヒヨウ</t>
    </rPh>
    <phoneticPr fontId="1"/>
  </si>
  <si>
    <t>光熱水料費</t>
    <rPh sb="0" eb="2">
      <t>コウネツ</t>
    </rPh>
    <rPh sb="2" eb="3">
      <t>スイ</t>
    </rPh>
    <rPh sb="3" eb="4">
      <t>リョウ</t>
    </rPh>
    <rPh sb="4" eb="5">
      <t>ヒ</t>
    </rPh>
    <phoneticPr fontId="1"/>
  </si>
  <si>
    <t>流動資産計</t>
    <rPh sb="0" eb="2">
      <t>リュウドウ</t>
    </rPh>
    <rPh sb="2" eb="4">
      <t>シサン</t>
    </rPh>
    <rPh sb="4" eb="5">
      <t>ケイ</t>
    </rPh>
    <phoneticPr fontId="1"/>
  </si>
  <si>
    <t>その他固定資産計</t>
    <rPh sb="2" eb="3">
      <t>タ</t>
    </rPh>
    <rPh sb="3" eb="5">
      <t>コテイ</t>
    </rPh>
    <rPh sb="5" eb="7">
      <t>シサン</t>
    </rPh>
    <rPh sb="7" eb="8">
      <t>ケイ</t>
    </rPh>
    <phoneticPr fontId="1"/>
  </si>
  <si>
    <t>固定資産計</t>
    <rPh sb="0" eb="2">
      <t>コテイ</t>
    </rPh>
    <rPh sb="2" eb="4">
      <t>シサン</t>
    </rPh>
    <rPh sb="4" eb="5">
      <t>ケイ</t>
    </rPh>
    <phoneticPr fontId="1"/>
  </si>
  <si>
    <t>流動負債計</t>
    <rPh sb="0" eb="2">
      <t>リュウドウ</t>
    </rPh>
    <rPh sb="2" eb="4">
      <t>フサイ</t>
    </rPh>
    <rPh sb="4" eb="5">
      <t>ケイ</t>
    </rPh>
    <phoneticPr fontId="1"/>
  </si>
  <si>
    <t>受取補助金等</t>
    <rPh sb="0" eb="2">
      <t>ウケトリ</t>
    </rPh>
    <rPh sb="2" eb="5">
      <t>ホジョキン</t>
    </rPh>
    <rPh sb="5" eb="6">
      <t>ナド</t>
    </rPh>
    <phoneticPr fontId="1"/>
  </si>
  <si>
    <t>委託費（税理士委託料）</t>
    <rPh sb="0" eb="3">
      <t>イタクヒ</t>
    </rPh>
    <rPh sb="4" eb="7">
      <t>ゼイリシ</t>
    </rPh>
    <rPh sb="7" eb="9">
      <t>イタク</t>
    </rPh>
    <rPh sb="9" eb="10">
      <t>リョウ</t>
    </rPh>
    <phoneticPr fontId="1"/>
  </si>
  <si>
    <t>経常収益合計</t>
    <rPh sb="0" eb="2">
      <t>ケイジョウ</t>
    </rPh>
    <rPh sb="2" eb="4">
      <t>シュウエキ</t>
    </rPh>
    <rPh sb="4" eb="5">
      <t>ゴウ</t>
    </rPh>
    <rPh sb="5" eb="6">
      <t>ケイ</t>
    </rPh>
    <phoneticPr fontId="1"/>
  </si>
  <si>
    <t>調査研究費</t>
    <rPh sb="0" eb="2">
      <t>チョウサ</t>
    </rPh>
    <rPh sb="2" eb="5">
      <t>ケンキュウヒ</t>
    </rPh>
    <phoneticPr fontId="1"/>
  </si>
  <si>
    <t>.</t>
    <phoneticPr fontId="1"/>
  </si>
  <si>
    <t>未収金</t>
    <rPh sb="0" eb="3">
      <t>ミシュウキン</t>
    </rPh>
    <phoneticPr fontId="1"/>
  </si>
  <si>
    <t>平成２９年４月１日から平成３０年３月３１日まで</t>
    <rPh sb="0" eb="2">
      <t>ヘイセイ</t>
    </rPh>
    <rPh sb="4" eb="5">
      <t>ネン</t>
    </rPh>
    <rPh sb="6" eb="7">
      <t>ガツ</t>
    </rPh>
    <rPh sb="8" eb="9">
      <t>ニチ</t>
    </rPh>
    <rPh sb="11" eb="13">
      <t>ヘイセイ</t>
    </rPh>
    <rPh sb="15" eb="16">
      <t>ネン</t>
    </rPh>
    <rPh sb="17" eb="18">
      <t>ガツ</t>
    </rPh>
    <rPh sb="20" eb="21">
      <t>ニチ</t>
    </rPh>
    <phoneticPr fontId="1"/>
  </si>
  <si>
    <t>平成３０年３月３１日現在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</si>
</sst>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distributed" vertical="center" shrinkToFit="1"/>
    </xf>
    <xf numFmtId="0" fontId="3" fillId="0" borderId="0" xfId="0" applyFont="1" applyAlignment="1">
      <alignment horizontal="distributed" vertical="center" shrinkToFit="1"/>
    </xf>
    <xf numFmtId="0" fontId="6" fillId="0" borderId="0" xfId="0" applyFont="1" applyAlignment="1">
      <alignment horizontal="right" vertical="center" shrinkToFit="1"/>
    </xf>
    <xf numFmtId="0" fontId="6" fillId="0" borderId="1" xfId="0" applyFont="1" applyBorder="1" applyAlignment="1">
      <alignment horizontal="distributed" vertical="center" shrinkToFit="1"/>
    </xf>
    <xf numFmtId="38" fontId="6" fillId="0" borderId="1" xfId="1" applyFont="1" applyFill="1" applyBorder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6" fillId="0" borderId="4" xfId="0" applyFont="1" applyFill="1" applyBorder="1" applyAlignment="1">
      <alignment horizontal="left" vertical="center" shrinkToFit="1"/>
    </xf>
    <xf numFmtId="0" fontId="6" fillId="0" borderId="2" xfId="0" applyFont="1" applyFill="1" applyBorder="1" applyAlignment="1">
      <alignment horizontal="left" vertical="center" indent="1" shrinkToFit="1"/>
    </xf>
    <xf numFmtId="38" fontId="6" fillId="0" borderId="4" xfId="1" applyFont="1" applyFill="1" applyBorder="1" applyAlignment="1">
      <alignment vertical="center" shrinkToFit="1"/>
    </xf>
    <xf numFmtId="38" fontId="6" fillId="0" borderId="2" xfId="1" applyFont="1" applyFill="1" applyBorder="1" applyAlignment="1">
      <alignment vertical="center" shrinkToFit="1"/>
    </xf>
    <xf numFmtId="0" fontId="6" fillId="0" borderId="2" xfId="0" applyFont="1" applyFill="1" applyBorder="1" applyAlignment="1">
      <alignment horizontal="left" vertical="center" indent="2" shrinkToFit="1"/>
    </xf>
    <xf numFmtId="0" fontId="6" fillId="0" borderId="2" xfId="0" applyFont="1" applyFill="1" applyBorder="1" applyAlignment="1">
      <alignment horizontal="left" vertical="center" indent="4" shrinkToFit="1"/>
    </xf>
    <xf numFmtId="0" fontId="6" fillId="0" borderId="4" xfId="0" applyFont="1" applyFill="1" applyBorder="1" applyAlignment="1">
      <alignment horizontal="left" vertical="center" indent="1" shrinkToFit="1"/>
    </xf>
    <xf numFmtId="0" fontId="6" fillId="0" borderId="1" xfId="0" applyFont="1" applyFill="1" applyBorder="1" applyAlignment="1">
      <alignment horizontal="distributed" vertical="center" indent="2" shrinkToFit="1"/>
    </xf>
    <xf numFmtId="38" fontId="4" fillId="0" borderId="2" xfId="1" applyFont="1" applyFill="1" applyBorder="1" applyAlignment="1">
      <alignment vertical="center" shrinkToFit="1"/>
    </xf>
    <xf numFmtId="38" fontId="4" fillId="0" borderId="1" xfId="1" applyFont="1" applyFill="1" applyBorder="1" applyAlignment="1">
      <alignment vertical="center" shrinkToFit="1"/>
    </xf>
    <xf numFmtId="38" fontId="4" fillId="0" borderId="6" xfId="1" applyFont="1" applyFill="1" applyBorder="1" applyAlignment="1">
      <alignment vertical="center" shrinkToFit="1"/>
    </xf>
    <xf numFmtId="38" fontId="0" fillId="0" borderId="0" xfId="0" applyNumberFormat="1">
      <alignment vertical="center"/>
    </xf>
    <xf numFmtId="0" fontId="6" fillId="0" borderId="11" xfId="0" applyFont="1" applyFill="1" applyBorder="1" applyAlignment="1">
      <alignment horizontal="left" vertical="center" indent="1" shrinkToFit="1"/>
    </xf>
    <xf numFmtId="0" fontId="6" fillId="0" borderId="11" xfId="0" applyFont="1" applyFill="1" applyBorder="1" applyAlignment="1">
      <alignment horizontal="left" vertical="center" indent="4" shrinkToFit="1"/>
    </xf>
    <xf numFmtId="0" fontId="6" fillId="0" borderId="11" xfId="0" applyFont="1" applyFill="1" applyBorder="1" applyAlignment="1">
      <alignment horizontal="distributed" vertical="center" indent="2" shrinkToFit="1"/>
    </xf>
    <xf numFmtId="0" fontId="6" fillId="0" borderId="11" xfId="0" applyFont="1" applyFill="1" applyBorder="1" applyAlignment="1">
      <alignment horizontal="left" vertical="center" indent="2" shrinkToFit="1"/>
    </xf>
    <xf numFmtId="0" fontId="6" fillId="0" borderId="11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center" vertical="center" shrinkToFit="1"/>
    </xf>
    <xf numFmtId="38" fontId="4" fillId="0" borderId="15" xfId="1" applyFont="1" applyFill="1" applyBorder="1" applyAlignment="1">
      <alignment vertical="center" shrinkToFit="1"/>
    </xf>
    <xf numFmtId="3" fontId="6" fillId="0" borderId="1" xfId="1" applyNumberFormat="1" applyFont="1" applyFill="1" applyBorder="1" applyAlignment="1">
      <alignment vertical="center" shrinkToFit="1"/>
    </xf>
    <xf numFmtId="3" fontId="4" fillId="0" borderId="12" xfId="1" applyNumberFormat="1" applyFont="1" applyFill="1" applyBorder="1" applyAlignment="1">
      <alignment vertical="center" shrinkToFit="1"/>
    </xf>
    <xf numFmtId="3" fontId="4" fillId="0" borderId="10" xfId="1" applyNumberFormat="1" applyFont="1" applyFill="1" applyBorder="1" applyAlignment="1">
      <alignment vertical="center" shrinkToFit="1"/>
    </xf>
    <xf numFmtId="3" fontId="4" fillId="0" borderId="12" xfId="1" applyNumberFormat="1" applyFont="1" applyFill="1" applyBorder="1" applyAlignment="1">
      <alignment vertical="center" wrapText="1"/>
    </xf>
    <xf numFmtId="3" fontId="4" fillId="0" borderId="13" xfId="1" applyNumberFormat="1" applyFont="1" applyFill="1" applyBorder="1" applyAlignment="1">
      <alignment vertical="center" shrinkToFit="1"/>
    </xf>
    <xf numFmtId="3" fontId="4" fillId="0" borderId="16" xfId="1" applyNumberFormat="1" applyFont="1" applyFill="1" applyBorder="1" applyAlignment="1">
      <alignment vertical="center" shrinkToFit="1"/>
    </xf>
    <xf numFmtId="3" fontId="6" fillId="0" borderId="4" xfId="1" applyNumberFormat="1" applyFont="1" applyFill="1" applyBorder="1" applyAlignment="1">
      <alignment vertical="center" shrinkToFit="1"/>
    </xf>
    <xf numFmtId="3" fontId="6" fillId="0" borderId="2" xfId="1" applyNumberFormat="1" applyFont="1" applyFill="1" applyBorder="1" applyAlignment="1">
      <alignment vertical="center" shrinkToFit="1"/>
    </xf>
    <xf numFmtId="0" fontId="3" fillId="0" borderId="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distributed" vertical="center" indent="2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view="pageBreakPreview" zoomScale="85" zoomScaleNormal="80" zoomScaleSheetLayoutView="85" workbookViewId="0">
      <selection activeCell="I9" sqref="I9"/>
    </sheetView>
  </sheetViews>
  <sheetFormatPr defaultRowHeight="13.5" x14ac:dyDescent="0.15"/>
  <cols>
    <col min="1" max="1" width="30.625" style="1" customWidth="1"/>
    <col min="2" max="4" width="22.625" customWidth="1"/>
  </cols>
  <sheetData>
    <row r="1" spans="1:4" ht="20.100000000000001" customHeight="1" x14ac:dyDescent="0.15">
      <c r="A1" s="6"/>
    </row>
    <row r="2" spans="1:4" ht="27.95" customHeight="1" x14ac:dyDescent="0.15">
      <c r="A2" s="2"/>
      <c r="B2" s="40" t="s">
        <v>62</v>
      </c>
      <c r="C2" s="40"/>
    </row>
    <row r="3" spans="1:4" ht="20.100000000000001" customHeight="1" thickBot="1" x14ac:dyDescent="0.2">
      <c r="B3" s="41" t="s">
        <v>81</v>
      </c>
      <c r="C3" s="42"/>
      <c r="D3" s="3" t="s">
        <v>22</v>
      </c>
    </row>
    <row r="4" spans="1:4" ht="18" customHeight="1" x14ac:dyDescent="0.15">
      <c r="A4" s="43" t="s">
        <v>20</v>
      </c>
      <c r="B4" s="49" t="s">
        <v>40</v>
      </c>
      <c r="C4" s="45" t="s">
        <v>41</v>
      </c>
      <c r="D4" s="47" t="s">
        <v>42</v>
      </c>
    </row>
    <row r="5" spans="1:4" ht="18" customHeight="1" thickBot="1" x14ac:dyDescent="0.2">
      <c r="A5" s="44"/>
      <c r="B5" s="50"/>
      <c r="C5" s="46"/>
      <c r="D5" s="48"/>
    </row>
    <row r="6" spans="1:4" ht="20.100000000000001" customHeight="1" x14ac:dyDescent="0.15">
      <c r="A6" s="23" t="s">
        <v>50</v>
      </c>
      <c r="B6" s="15"/>
      <c r="C6" s="15"/>
      <c r="D6" s="27"/>
    </row>
    <row r="7" spans="1:4" ht="20.100000000000001" customHeight="1" x14ac:dyDescent="0.15">
      <c r="A7" s="19" t="s">
        <v>43</v>
      </c>
      <c r="B7" s="15"/>
      <c r="C7" s="15"/>
      <c r="D7" s="27"/>
    </row>
    <row r="8" spans="1:4" ht="20.100000000000001" customHeight="1" x14ac:dyDescent="0.15">
      <c r="A8" s="20" t="s">
        <v>44</v>
      </c>
      <c r="B8" s="15">
        <v>5660292</v>
      </c>
      <c r="C8" s="15">
        <v>4946888</v>
      </c>
      <c r="D8" s="27">
        <f>B8-C8</f>
        <v>713404</v>
      </c>
    </row>
    <row r="9" spans="1:4" ht="20.100000000000001" customHeight="1" x14ac:dyDescent="0.15">
      <c r="A9" s="20" t="s">
        <v>23</v>
      </c>
      <c r="B9" s="15">
        <v>0</v>
      </c>
      <c r="C9" s="15">
        <v>0</v>
      </c>
      <c r="D9" s="27">
        <f>B9-C9</f>
        <v>0</v>
      </c>
    </row>
    <row r="10" spans="1:4" ht="20.100000000000001" customHeight="1" x14ac:dyDescent="0.15">
      <c r="A10" s="20" t="s">
        <v>79</v>
      </c>
      <c r="B10" s="15">
        <v>0</v>
      </c>
      <c r="C10" s="15">
        <v>3000</v>
      </c>
      <c r="D10" s="27">
        <f>B10-C10</f>
        <v>-3000</v>
      </c>
    </row>
    <row r="11" spans="1:4" ht="20.100000000000001" customHeight="1" x14ac:dyDescent="0.15">
      <c r="A11" s="20" t="s">
        <v>45</v>
      </c>
      <c r="B11" s="15">
        <v>2504247</v>
      </c>
      <c r="C11" s="15">
        <v>2503672</v>
      </c>
      <c r="D11" s="27">
        <f t="shared" ref="D11:D12" si="0">B11-C11</f>
        <v>575</v>
      </c>
    </row>
    <row r="12" spans="1:4" ht="20.100000000000001" customHeight="1" x14ac:dyDescent="0.15">
      <c r="A12" s="21" t="s">
        <v>70</v>
      </c>
      <c r="B12" s="16">
        <f>SUM(B8:B11)</f>
        <v>8164539</v>
      </c>
      <c r="C12" s="16">
        <f>SUM(C8:C11)</f>
        <v>7453560</v>
      </c>
      <c r="D12" s="28">
        <f t="shared" si="0"/>
        <v>710979</v>
      </c>
    </row>
    <row r="13" spans="1:4" ht="20.100000000000001" customHeight="1" x14ac:dyDescent="0.15">
      <c r="A13" s="19" t="s">
        <v>52</v>
      </c>
      <c r="B13" s="15"/>
      <c r="C13" s="15"/>
      <c r="D13" s="29"/>
    </row>
    <row r="14" spans="1:4" ht="20.100000000000001" customHeight="1" x14ac:dyDescent="0.15">
      <c r="A14" s="22" t="s">
        <v>46</v>
      </c>
      <c r="B14" s="15"/>
      <c r="C14" s="15"/>
      <c r="D14" s="29"/>
    </row>
    <row r="15" spans="1:4" ht="20.100000000000001" customHeight="1" x14ac:dyDescent="0.15">
      <c r="A15" s="20" t="s">
        <v>47</v>
      </c>
      <c r="B15" s="15">
        <v>2</v>
      </c>
      <c r="C15" s="15">
        <v>3192</v>
      </c>
      <c r="D15" s="27">
        <f>B15-C15</f>
        <v>-3190</v>
      </c>
    </row>
    <row r="16" spans="1:4" ht="20.100000000000001" customHeight="1" x14ac:dyDescent="0.15">
      <c r="A16" s="20" t="s">
        <v>48</v>
      </c>
      <c r="B16" s="15">
        <v>26000</v>
      </c>
      <c r="C16" s="15">
        <v>19000</v>
      </c>
      <c r="D16" s="27">
        <f t="shared" ref="D16" si="1">B16-C16</f>
        <v>7000</v>
      </c>
    </row>
    <row r="17" spans="1:4" ht="20.100000000000001" customHeight="1" x14ac:dyDescent="0.15">
      <c r="A17" s="21" t="s">
        <v>71</v>
      </c>
      <c r="B17" s="16">
        <f>SUM(B15:B16)</f>
        <v>26002</v>
      </c>
      <c r="C17" s="16">
        <f t="shared" ref="C17:D17" si="2">SUM(C15:C16)</f>
        <v>22192</v>
      </c>
      <c r="D17" s="28">
        <f t="shared" si="2"/>
        <v>3810</v>
      </c>
    </row>
    <row r="18" spans="1:4" ht="20.100000000000001" customHeight="1" x14ac:dyDescent="0.15">
      <c r="A18" s="21" t="s">
        <v>72</v>
      </c>
      <c r="B18" s="16">
        <f>B17</f>
        <v>26002</v>
      </c>
      <c r="C18" s="16">
        <f>C17</f>
        <v>22192</v>
      </c>
      <c r="D18" s="28">
        <f>D17</f>
        <v>3810</v>
      </c>
    </row>
    <row r="19" spans="1:4" ht="20.100000000000001" customHeight="1" thickBot="1" x14ac:dyDescent="0.2">
      <c r="A19" s="21" t="s">
        <v>49</v>
      </c>
      <c r="B19" s="17">
        <f>B12+B18</f>
        <v>8190541</v>
      </c>
      <c r="C19" s="17">
        <f>C12+C18</f>
        <v>7475752</v>
      </c>
      <c r="D19" s="30">
        <f>D12+D18</f>
        <v>714789</v>
      </c>
    </row>
    <row r="20" spans="1:4" ht="20.100000000000001" customHeight="1" thickTop="1" x14ac:dyDescent="0.15">
      <c r="A20" s="23" t="s">
        <v>51</v>
      </c>
      <c r="B20" s="15"/>
      <c r="C20" s="15"/>
      <c r="D20" s="27"/>
    </row>
    <row r="21" spans="1:4" ht="20.100000000000001" customHeight="1" x14ac:dyDescent="0.15">
      <c r="A21" s="19" t="s">
        <v>53</v>
      </c>
      <c r="B21" s="15"/>
      <c r="C21" s="15"/>
      <c r="D21" s="27"/>
    </row>
    <row r="22" spans="1:4" ht="20.100000000000001" customHeight="1" x14ac:dyDescent="0.15">
      <c r="A22" s="20" t="s">
        <v>54</v>
      </c>
      <c r="B22" s="15">
        <v>895629</v>
      </c>
      <c r="C22" s="15">
        <v>197157</v>
      </c>
      <c r="D22" s="27">
        <f>B22-C22</f>
        <v>698472</v>
      </c>
    </row>
    <row r="23" spans="1:4" ht="20.100000000000001" customHeight="1" x14ac:dyDescent="0.15">
      <c r="A23" s="20" t="s">
        <v>56</v>
      </c>
      <c r="B23" s="15">
        <v>90050</v>
      </c>
      <c r="C23" s="15">
        <v>55939</v>
      </c>
      <c r="D23" s="27">
        <f>B23-C23</f>
        <v>34111</v>
      </c>
    </row>
    <row r="24" spans="1:4" ht="20.100000000000001" customHeight="1" x14ac:dyDescent="0.15">
      <c r="A24" s="20" t="s">
        <v>55</v>
      </c>
      <c r="B24" s="15">
        <v>39000</v>
      </c>
      <c r="C24" s="15">
        <v>45000</v>
      </c>
      <c r="D24" s="27">
        <f>B24-C24</f>
        <v>-6000</v>
      </c>
    </row>
    <row r="25" spans="1:4" ht="20.100000000000001" customHeight="1" x14ac:dyDescent="0.15">
      <c r="A25" s="21" t="s">
        <v>73</v>
      </c>
      <c r="B25" s="16">
        <f>SUM(B22:B24)</f>
        <v>1024679</v>
      </c>
      <c r="C25" s="16">
        <f>SUM(C22:C24)</f>
        <v>298096</v>
      </c>
      <c r="D25" s="28">
        <f>SUM(D22:D24)</f>
        <v>726583</v>
      </c>
    </row>
    <row r="26" spans="1:4" ht="20.100000000000001" customHeight="1" thickBot="1" x14ac:dyDescent="0.2">
      <c r="A26" s="21" t="s">
        <v>57</v>
      </c>
      <c r="B26" s="17">
        <f>B25</f>
        <v>1024679</v>
      </c>
      <c r="C26" s="17">
        <f>C25</f>
        <v>298096</v>
      </c>
      <c r="D26" s="30">
        <f>D25</f>
        <v>726583</v>
      </c>
    </row>
    <row r="27" spans="1:4" ht="20.100000000000001" customHeight="1" thickTop="1" x14ac:dyDescent="0.15">
      <c r="A27" s="23" t="s">
        <v>58</v>
      </c>
      <c r="B27" s="15"/>
      <c r="C27" s="15"/>
      <c r="D27" s="27"/>
    </row>
    <row r="28" spans="1:4" ht="20.100000000000001" customHeight="1" x14ac:dyDescent="0.15">
      <c r="A28" s="19" t="s">
        <v>59</v>
      </c>
      <c r="B28" s="15">
        <f>B19-B26</f>
        <v>7165862</v>
      </c>
      <c r="C28" s="15">
        <f>C19-C26</f>
        <v>7177656</v>
      </c>
      <c r="D28" s="27">
        <f>D19-D26</f>
        <v>-11794</v>
      </c>
    </row>
    <row r="29" spans="1:4" ht="20.100000000000001" customHeight="1" thickBot="1" x14ac:dyDescent="0.2">
      <c r="A29" s="21" t="s">
        <v>60</v>
      </c>
      <c r="B29" s="17">
        <f>B28</f>
        <v>7165862</v>
      </c>
      <c r="C29" s="17">
        <f>C28</f>
        <v>7177656</v>
      </c>
      <c r="D29" s="30">
        <f t="shared" ref="D29" si="3">D28</f>
        <v>-11794</v>
      </c>
    </row>
    <row r="30" spans="1:4" ht="20.100000000000001" customHeight="1" thickTop="1" thickBot="1" x14ac:dyDescent="0.2">
      <c r="A30" s="24" t="s">
        <v>61</v>
      </c>
      <c r="B30" s="25">
        <f>B26+B29</f>
        <v>8190541</v>
      </c>
      <c r="C30" s="25">
        <f>C26+C29</f>
        <v>7475752</v>
      </c>
      <c r="D30" s="31">
        <f t="shared" ref="D30" si="4">D26+D29</f>
        <v>714789</v>
      </c>
    </row>
    <row r="31" spans="1:4" s="1" customFormat="1" ht="20.100000000000001" customHeight="1" x14ac:dyDescent="0.15">
      <c r="B31"/>
      <c r="C31"/>
      <c r="D31"/>
    </row>
    <row r="32" spans="1:4" s="1" customFormat="1" ht="20.100000000000001" customHeight="1" x14ac:dyDescent="0.15">
      <c r="B32"/>
      <c r="C32"/>
      <c r="D32"/>
    </row>
  </sheetData>
  <mergeCells count="6">
    <mergeCell ref="B2:C2"/>
    <mergeCell ref="B3:C3"/>
    <mergeCell ref="A4:A5"/>
    <mergeCell ref="C4:C5"/>
    <mergeCell ref="D4:D5"/>
    <mergeCell ref="B4:B5"/>
  </mergeCells>
  <phoneticPr fontId="1"/>
  <printOptions horizontalCentered="1"/>
  <pageMargins left="1.1811023622047245" right="0.39370078740157483" top="0.59055118110236227" bottom="0.39370078740157483" header="0.31496062992125984" footer="0.31496062992125984"/>
  <pageSetup paperSize="9" scale="9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abSelected="1" view="pageBreakPreview" zoomScaleNormal="80" zoomScaleSheetLayoutView="100" workbookViewId="0">
      <selection activeCell="B6" sqref="B6"/>
    </sheetView>
  </sheetViews>
  <sheetFormatPr defaultRowHeight="13.5" x14ac:dyDescent="0.15"/>
  <cols>
    <col min="1" max="1" width="30.625" style="1" customWidth="1"/>
    <col min="2" max="4" width="22.625" customWidth="1"/>
    <col min="5" max="5" width="10.25" bestFit="1" customWidth="1"/>
  </cols>
  <sheetData>
    <row r="1" spans="1:4" ht="20.100000000000001" customHeight="1" x14ac:dyDescent="0.15">
      <c r="A1" s="6"/>
    </row>
    <row r="2" spans="1:4" ht="27.95" customHeight="1" x14ac:dyDescent="0.15">
      <c r="A2" s="2"/>
      <c r="B2" s="40" t="s">
        <v>63</v>
      </c>
      <c r="C2" s="40"/>
    </row>
    <row r="3" spans="1:4" ht="20.100000000000001" customHeight="1" x14ac:dyDescent="0.15">
      <c r="B3" s="34" t="s">
        <v>80</v>
      </c>
      <c r="C3" s="35"/>
      <c r="D3" s="3" t="s">
        <v>22</v>
      </c>
    </row>
    <row r="4" spans="1:4" ht="18" customHeight="1" x14ac:dyDescent="0.15">
      <c r="A4" s="38" t="s">
        <v>20</v>
      </c>
      <c r="B4" s="36" t="s">
        <v>40</v>
      </c>
      <c r="C4" s="51" t="s">
        <v>41</v>
      </c>
      <c r="D4" s="39" t="s">
        <v>42</v>
      </c>
    </row>
    <row r="5" spans="1:4" ht="18" customHeight="1" x14ac:dyDescent="0.15">
      <c r="A5" s="39"/>
      <c r="B5" s="37"/>
      <c r="C5" s="52"/>
      <c r="D5" s="39"/>
    </row>
    <row r="6" spans="1:4" ht="20.100000000000001" customHeight="1" x14ac:dyDescent="0.15">
      <c r="A6" s="7" t="s">
        <v>64</v>
      </c>
      <c r="B6" s="9"/>
      <c r="C6" s="9"/>
      <c r="D6" s="32"/>
    </row>
    <row r="7" spans="1:4" ht="20.100000000000001" customHeight="1" x14ac:dyDescent="0.15">
      <c r="A7" s="8" t="s">
        <v>32</v>
      </c>
      <c r="B7" s="10"/>
      <c r="C7" s="10"/>
      <c r="D7" s="33"/>
    </row>
    <row r="8" spans="1:4" ht="20.100000000000001" customHeight="1" x14ac:dyDescent="0.15">
      <c r="A8" s="8" t="s">
        <v>65</v>
      </c>
      <c r="B8" s="10"/>
      <c r="C8" s="10"/>
      <c r="D8" s="33"/>
    </row>
    <row r="9" spans="1:4" ht="20.100000000000001" customHeight="1" x14ac:dyDescent="0.15">
      <c r="A9" s="8" t="s">
        <v>24</v>
      </c>
      <c r="B9" s="10"/>
      <c r="C9" s="10"/>
      <c r="D9" s="33"/>
    </row>
    <row r="10" spans="1:4" ht="20.100000000000001" customHeight="1" x14ac:dyDescent="0.15">
      <c r="A10" s="11" t="s">
        <v>25</v>
      </c>
      <c r="B10" s="10">
        <v>111000</v>
      </c>
      <c r="C10" s="10">
        <v>105000</v>
      </c>
      <c r="D10" s="33">
        <f>B10-C10</f>
        <v>6000</v>
      </c>
    </row>
    <row r="11" spans="1:4" ht="20.100000000000001" customHeight="1" x14ac:dyDescent="0.15">
      <c r="A11" s="11" t="s">
        <v>26</v>
      </c>
      <c r="B11" s="10">
        <v>2196000</v>
      </c>
      <c r="C11" s="10">
        <v>2484000</v>
      </c>
      <c r="D11" s="33">
        <f>B11-C11</f>
        <v>-288000</v>
      </c>
    </row>
    <row r="12" spans="1:4" ht="20.100000000000001" customHeight="1" x14ac:dyDescent="0.15">
      <c r="A12" s="8" t="s">
        <v>33</v>
      </c>
      <c r="B12" s="10"/>
      <c r="C12" s="10"/>
      <c r="D12" s="33"/>
    </row>
    <row r="13" spans="1:4" ht="20.100000000000001" customHeight="1" x14ac:dyDescent="0.15">
      <c r="A13" s="11" t="s">
        <v>66</v>
      </c>
      <c r="B13" s="10">
        <v>5178000</v>
      </c>
      <c r="C13" s="10">
        <v>6428000</v>
      </c>
      <c r="D13" s="33">
        <f>B13-C13</f>
        <v>-1250000</v>
      </c>
    </row>
    <row r="14" spans="1:4" ht="20.100000000000001" customHeight="1" x14ac:dyDescent="0.15">
      <c r="A14" s="8" t="s">
        <v>74</v>
      </c>
      <c r="B14" s="10"/>
      <c r="C14" s="10"/>
      <c r="D14" s="33"/>
    </row>
    <row r="15" spans="1:4" ht="20.100000000000001" customHeight="1" x14ac:dyDescent="0.15">
      <c r="A15" s="11" t="s">
        <v>12</v>
      </c>
      <c r="B15" s="10">
        <v>1140000</v>
      </c>
      <c r="C15" s="10">
        <v>1140000</v>
      </c>
      <c r="D15" s="33">
        <f>B15-C15</f>
        <v>0</v>
      </c>
    </row>
    <row r="16" spans="1:4" ht="20.100000000000001" customHeight="1" x14ac:dyDescent="0.15">
      <c r="A16" s="8" t="s">
        <v>13</v>
      </c>
      <c r="B16" s="10"/>
      <c r="C16" s="10"/>
      <c r="D16" s="33"/>
    </row>
    <row r="17" spans="1:4" ht="20.100000000000001" customHeight="1" x14ac:dyDescent="0.15">
      <c r="A17" s="11" t="s">
        <v>13</v>
      </c>
      <c r="B17" s="10">
        <v>4808112</v>
      </c>
      <c r="C17" s="10">
        <v>4326506</v>
      </c>
      <c r="D17" s="33">
        <f>B17-C17</f>
        <v>481606</v>
      </c>
    </row>
    <row r="18" spans="1:4" ht="20.100000000000001" customHeight="1" x14ac:dyDescent="0.15">
      <c r="A18" s="8" t="s">
        <v>27</v>
      </c>
      <c r="B18" s="10"/>
      <c r="C18" s="10" t="s">
        <v>78</v>
      </c>
      <c r="D18" s="33"/>
    </row>
    <row r="19" spans="1:4" ht="20.100000000000001" customHeight="1" x14ac:dyDescent="0.15">
      <c r="A19" s="11" t="s">
        <v>14</v>
      </c>
      <c r="B19" s="10">
        <v>650</v>
      </c>
      <c r="C19" s="10">
        <v>1465</v>
      </c>
      <c r="D19" s="33">
        <f>B19-C19</f>
        <v>-815</v>
      </c>
    </row>
    <row r="20" spans="1:4" ht="20.100000000000001" customHeight="1" x14ac:dyDescent="0.15">
      <c r="A20" s="8" t="s">
        <v>67</v>
      </c>
      <c r="B20" s="10"/>
      <c r="C20" s="10"/>
      <c r="D20" s="33"/>
    </row>
    <row r="21" spans="1:4" ht="20.100000000000001" customHeight="1" x14ac:dyDescent="0.15">
      <c r="A21" s="11" t="s">
        <v>34</v>
      </c>
      <c r="B21" s="10">
        <v>76697</v>
      </c>
      <c r="C21" s="10">
        <v>88006</v>
      </c>
      <c r="D21" s="33">
        <f>B21-C21</f>
        <v>-11309</v>
      </c>
    </row>
    <row r="22" spans="1:4" ht="20.100000000000001" customHeight="1" x14ac:dyDescent="0.15">
      <c r="A22" s="14" t="s">
        <v>76</v>
      </c>
      <c r="B22" s="5">
        <f>SUM(B10:B21)</f>
        <v>13510459</v>
      </c>
      <c r="C22" s="5">
        <f>SUM(C10:C21)</f>
        <v>14572977</v>
      </c>
      <c r="D22" s="26">
        <f>SUM(D10:D21)</f>
        <v>-1062518</v>
      </c>
    </row>
    <row r="23" spans="1:4" ht="20.100000000000001" customHeight="1" x14ac:dyDescent="0.15">
      <c r="A23" s="13" t="s">
        <v>68</v>
      </c>
      <c r="B23" s="10"/>
      <c r="C23" s="10"/>
      <c r="D23" s="33"/>
    </row>
    <row r="24" spans="1:4" ht="20.100000000000001" customHeight="1" x14ac:dyDescent="0.15">
      <c r="A24" s="8" t="s">
        <v>35</v>
      </c>
      <c r="B24" s="10"/>
      <c r="C24" s="10"/>
      <c r="D24" s="33"/>
    </row>
    <row r="25" spans="1:4" ht="20.100000000000001" customHeight="1" x14ac:dyDescent="0.15">
      <c r="A25" s="12" t="s">
        <v>0</v>
      </c>
      <c r="B25" s="10">
        <v>4584701</v>
      </c>
      <c r="C25" s="10">
        <v>4778060</v>
      </c>
      <c r="D25" s="33">
        <f>B25-C25</f>
        <v>-193359</v>
      </c>
    </row>
    <row r="26" spans="1:4" ht="20.100000000000001" customHeight="1" x14ac:dyDescent="0.15">
      <c r="A26" s="12" t="s">
        <v>15</v>
      </c>
      <c r="B26" s="10">
        <v>372916</v>
      </c>
      <c r="C26" s="10">
        <v>375712</v>
      </c>
      <c r="D26" s="33">
        <f t="shared" ref="D26:D55" si="0">B26-C26</f>
        <v>-2796</v>
      </c>
    </row>
    <row r="27" spans="1:4" ht="20.100000000000001" customHeight="1" x14ac:dyDescent="0.15">
      <c r="A27" s="12" t="s">
        <v>1</v>
      </c>
      <c r="B27" s="10">
        <v>1411890</v>
      </c>
      <c r="C27" s="10">
        <v>851300</v>
      </c>
      <c r="D27" s="33">
        <f t="shared" si="0"/>
        <v>560590</v>
      </c>
    </row>
    <row r="28" spans="1:4" ht="20.100000000000001" customHeight="1" x14ac:dyDescent="0.15">
      <c r="A28" s="12" t="s">
        <v>2</v>
      </c>
      <c r="B28" s="10">
        <v>352897</v>
      </c>
      <c r="C28" s="10">
        <v>384885</v>
      </c>
      <c r="D28" s="33">
        <f t="shared" si="0"/>
        <v>-31988</v>
      </c>
    </row>
    <row r="29" spans="1:4" ht="20.100000000000001" customHeight="1" x14ac:dyDescent="0.15">
      <c r="A29" s="12" t="s">
        <v>18</v>
      </c>
      <c r="B29" s="10">
        <v>74000</v>
      </c>
      <c r="C29" s="10">
        <v>0</v>
      </c>
      <c r="D29" s="33">
        <f t="shared" si="0"/>
        <v>74000</v>
      </c>
    </row>
    <row r="30" spans="1:4" ht="20.100000000000001" customHeight="1" x14ac:dyDescent="0.15">
      <c r="A30" s="12" t="s">
        <v>3</v>
      </c>
      <c r="B30" s="10">
        <v>166974</v>
      </c>
      <c r="C30" s="10">
        <v>289707</v>
      </c>
      <c r="D30" s="33">
        <f t="shared" si="0"/>
        <v>-122733</v>
      </c>
    </row>
    <row r="31" spans="1:4" ht="20.100000000000001" customHeight="1" x14ac:dyDescent="0.15">
      <c r="A31" s="12" t="s">
        <v>4</v>
      </c>
      <c r="B31" s="10">
        <v>169600</v>
      </c>
      <c r="C31" s="10">
        <v>152973</v>
      </c>
      <c r="D31" s="33">
        <f t="shared" si="0"/>
        <v>16627</v>
      </c>
    </row>
    <row r="32" spans="1:4" ht="20.100000000000001" customHeight="1" x14ac:dyDescent="0.15">
      <c r="A32" s="12" t="s">
        <v>8</v>
      </c>
      <c r="B32" s="10">
        <v>1034532</v>
      </c>
      <c r="C32" s="10">
        <v>455220</v>
      </c>
      <c r="D32" s="33">
        <f t="shared" si="0"/>
        <v>579312</v>
      </c>
    </row>
    <row r="33" spans="1:5" ht="20.100000000000001" customHeight="1" x14ac:dyDescent="0.15">
      <c r="A33" s="12" t="s">
        <v>7</v>
      </c>
      <c r="B33" s="10">
        <v>754038</v>
      </c>
      <c r="C33" s="10">
        <v>1361540</v>
      </c>
      <c r="D33" s="33">
        <f t="shared" si="0"/>
        <v>-607502</v>
      </c>
    </row>
    <row r="34" spans="1:5" ht="20.100000000000001" customHeight="1" x14ac:dyDescent="0.15">
      <c r="A34" s="12" t="s">
        <v>69</v>
      </c>
      <c r="B34" s="10">
        <v>92127</v>
      </c>
      <c r="C34" s="10">
        <v>90779</v>
      </c>
      <c r="D34" s="33">
        <f t="shared" si="0"/>
        <v>1348</v>
      </c>
    </row>
    <row r="35" spans="1:5" ht="20.100000000000001" customHeight="1" x14ac:dyDescent="0.15">
      <c r="A35" s="12" t="s">
        <v>19</v>
      </c>
      <c r="B35" s="10">
        <v>193704</v>
      </c>
      <c r="C35" s="10">
        <v>131810</v>
      </c>
      <c r="D35" s="33">
        <f t="shared" si="0"/>
        <v>61894</v>
      </c>
    </row>
    <row r="36" spans="1:5" ht="20.100000000000001" customHeight="1" x14ac:dyDescent="0.15">
      <c r="A36" s="12" t="s">
        <v>16</v>
      </c>
      <c r="B36" s="10">
        <v>887055</v>
      </c>
      <c r="C36" s="10">
        <v>242210</v>
      </c>
      <c r="D36" s="33">
        <f t="shared" si="0"/>
        <v>644845</v>
      </c>
    </row>
    <row r="37" spans="1:5" ht="20.100000000000001" customHeight="1" x14ac:dyDescent="0.15">
      <c r="A37" s="12" t="s">
        <v>5</v>
      </c>
      <c r="B37" s="10">
        <v>7750</v>
      </c>
      <c r="C37" s="10">
        <v>6500</v>
      </c>
      <c r="D37" s="33">
        <f t="shared" si="0"/>
        <v>1250</v>
      </c>
    </row>
    <row r="38" spans="1:5" ht="20.100000000000001" customHeight="1" x14ac:dyDescent="0.15">
      <c r="A38" s="12" t="s">
        <v>17</v>
      </c>
      <c r="B38" s="10">
        <v>483700</v>
      </c>
      <c r="C38" s="10">
        <v>167700</v>
      </c>
      <c r="D38" s="33">
        <f t="shared" si="0"/>
        <v>316000</v>
      </c>
    </row>
    <row r="39" spans="1:5" ht="20.100000000000001" customHeight="1" x14ac:dyDescent="0.15">
      <c r="A39" s="12" t="s">
        <v>11</v>
      </c>
      <c r="B39" s="10">
        <v>464314</v>
      </c>
      <c r="C39" s="10">
        <v>1670022</v>
      </c>
      <c r="D39" s="33">
        <f t="shared" si="0"/>
        <v>-1205708</v>
      </c>
    </row>
    <row r="40" spans="1:5" ht="20.100000000000001" customHeight="1" x14ac:dyDescent="0.15">
      <c r="A40" s="12" t="s">
        <v>77</v>
      </c>
      <c r="B40" s="10">
        <v>0</v>
      </c>
      <c r="C40" s="10">
        <v>0</v>
      </c>
      <c r="D40" s="33">
        <f t="shared" si="0"/>
        <v>0</v>
      </c>
    </row>
    <row r="41" spans="1:5" ht="20.100000000000001" customHeight="1" x14ac:dyDescent="0.15">
      <c r="A41" s="12" t="s">
        <v>6</v>
      </c>
      <c r="B41" s="10">
        <v>191192</v>
      </c>
      <c r="C41" s="10">
        <v>269639</v>
      </c>
      <c r="D41" s="33">
        <f t="shared" si="0"/>
        <v>-78447</v>
      </c>
      <c r="E41" s="18"/>
    </row>
    <row r="42" spans="1:5" ht="20.100000000000001" customHeight="1" x14ac:dyDescent="0.15">
      <c r="A42" s="8" t="s">
        <v>36</v>
      </c>
      <c r="B42" s="10"/>
      <c r="C42" s="10"/>
      <c r="D42" s="33">
        <f t="shared" si="0"/>
        <v>0</v>
      </c>
    </row>
    <row r="43" spans="1:5" ht="20.100000000000001" customHeight="1" x14ac:dyDescent="0.15">
      <c r="A43" s="12" t="s">
        <v>0</v>
      </c>
      <c r="B43" s="10">
        <v>878119</v>
      </c>
      <c r="C43" s="10">
        <v>1272375</v>
      </c>
      <c r="D43" s="33">
        <f t="shared" si="0"/>
        <v>-394256</v>
      </c>
    </row>
    <row r="44" spans="1:5" ht="20.100000000000001" customHeight="1" x14ac:dyDescent="0.15">
      <c r="A44" s="12" t="s">
        <v>15</v>
      </c>
      <c r="B44" s="10">
        <v>41427</v>
      </c>
      <c r="C44" s="10">
        <v>41746</v>
      </c>
      <c r="D44" s="33">
        <f t="shared" si="0"/>
        <v>-319</v>
      </c>
    </row>
    <row r="45" spans="1:5" ht="20.100000000000001" customHeight="1" x14ac:dyDescent="0.15">
      <c r="A45" s="12" t="s">
        <v>10</v>
      </c>
      <c r="B45" s="10">
        <v>16647</v>
      </c>
      <c r="C45" s="10">
        <v>20438</v>
      </c>
      <c r="D45" s="33">
        <f t="shared" si="0"/>
        <v>-3791</v>
      </c>
    </row>
    <row r="46" spans="1:5" ht="20.100000000000001" customHeight="1" x14ac:dyDescent="0.15">
      <c r="A46" s="12" t="s">
        <v>1</v>
      </c>
      <c r="B46" s="10">
        <v>97485</v>
      </c>
      <c r="C46" s="10">
        <v>164938</v>
      </c>
      <c r="D46" s="33">
        <f t="shared" si="0"/>
        <v>-67453</v>
      </c>
    </row>
    <row r="47" spans="1:5" ht="20.100000000000001" customHeight="1" x14ac:dyDescent="0.15">
      <c r="A47" s="12" t="s">
        <v>2</v>
      </c>
      <c r="B47" s="10">
        <v>86404</v>
      </c>
      <c r="C47" s="10">
        <v>64013</v>
      </c>
      <c r="D47" s="33">
        <f t="shared" si="0"/>
        <v>22391</v>
      </c>
    </row>
    <row r="48" spans="1:5" ht="20.100000000000001" customHeight="1" x14ac:dyDescent="0.15">
      <c r="A48" s="12" t="s">
        <v>37</v>
      </c>
      <c r="B48" s="10">
        <v>3190</v>
      </c>
      <c r="C48" s="10">
        <v>10989</v>
      </c>
      <c r="D48" s="33">
        <f t="shared" si="0"/>
        <v>-7799</v>
      </c>
    </row>
    <row r="49" spans="1:5" ht="20.100000000000001" customHeight="1" x14ac:dyDescent="0.15">
      <c r="A49" s="12" t="s">
        <v>3</v>
      </c>
      <c r="B49" s="10">
        <v>0</v>
      </c>
      <c r="C49" s="10">
        <v>0</v>
      </c>
      <c r="D49" s="33">
        <f t="shared" si="0"/>
        <v>0</v>
      </c>
    </row>
    <row r="50" spans="1:5" ht="20.100000000000001" customHeight="1" x14ac:dyDescent="0.15">
      <c r="A50" s="12" t="s">
        <v>4</v>
      </c>
      <c r="B50" s="10">
        <v>53082</v>
      </c>
      <c r="C50" s="10">
        <v>38696</v>
      </c>
      <c r="D50" s="33">
        <f t="shared" si="0"/>
        <v>14386</v>
      </c>
    </row>
    <row r="51" spans="1:5" ht="20.100000000000001" customHeight="1" x14ac:dyDescent="0.15">
      <c r="A51" s="12" t="s">
        <v>69</v>
      </c>
      <c r="B51" s="10">
        <v>171091</v>
      </c>
      <c r="C51" s="10">
        <v>168590</v>
      </c>
      <c r="D51" s="33">
        <f t="shared" si="0"/>
        <v>2501</v>
      </c>
    </row>
    <row r="52" spans="1:5" ht="20.100000000000001" customHeight="1" x14ac:dyDescent="0.15">
      <c r="A52" s="12" t="s">
        <v>16</v>
      </c>
      <c r="B52" s="10">
        <v>339199</v>
      </c>
      <c r="C52" s="10">
        <v>274454</v>
      </c>
      <c r="D52" s="33">
        <f t="shared" si="0"/>
        <v>64745</v>
      </c>
    </row>
    <row r="53" spans="1:5" ht="20.100000000000001" customHeight="1" x14ac:dyDescent="0.15">
      <c r="A53" s="12" t="s">
        <v>9</v>
      </c>
      <c r="B53" s="10">
        <v>73700</v>
      </c>
      <c r="C53" s="10">
        <v>74750</v>
      </c>
      <c r="D53" s="33">
        <f t="shared" si="0"/>
        <v>-1050</v>
      </c>
    </row>
    <row r="54" spans="1:5" ht="20.100000000000001" customHeight="1" x14ac:dyDescent="0.15">
      <c r="A54" s="12" t="s">
        <v>75</v>
      </c>
      <c r="B54" s="10">
        <v>194400</v>
      </c>
      <c r="C54" s="10">
        <v>194400</v>
      </c>
      <c r="D54" s="33">
        <f t="shared" si="0"/>
        <v>0</v>
      </c>
    </row>
    <row r="55" spans="1:5" ht="20.100000000000001" customHeight="1" x14ac:dyDescent="0.15">
      <c r="A55" s="12" t="s">
        <v>6</v>
      </c>
      <c r="B55" s="10">
        <v>326119</v>
      </c>
      <c r="C55" s="10">
        <v>298701</v>
      </c>
      <c r="D55" s="33">
        <f t="shared" si="0"/>
        <v>27418</v>
      </c>
      <c r="E55" s="18"/>
    </row>
    <row r="56" spans="1:5" ht="20.100000000000001" customHeight="1" x14ac:dyDescent="0.15">
      <c r="A56" s="14" t="s">
        <v>28</v>
      </c>
      <c r="B56" s="5">
        <f>SUM(B25:B55)</f>
        <v>13522253</v>
      </c>
      <c r="C56" s="5">
        <f>SUM(C25:C55)</f>
        <v>13852147</v>
      </c>
      <c r="D56" s="26">
        <f>SUM(D25:D55)</f>
        <v>-329894</v>
      </c>
    </row>
    <row r="57" spans="1:5" ht="20.100000000000001" customHeight="1" x14ac:dyDescent="0.15">
      <c r="A57" s="4" t="s">
        <v>38</v>
      </c>
      <c r="B57" s="5">
        <f>B22-B56</f>
        <v>-11794</v>
      </c>
      <c r="C57" s="5">
        <f>C22-C56</f>
        <v>720830</v>
      </c>
      <c r="D57" s="26">
        <f>B57-C57</f>
        <v>-732624</v>
      </c>
    </row>
    <row r="58" spans="1:5" ht="20.100000000000001" customHeight="1" x14ac:dyDescent="0.15">
      <c r="A58" s="4" t="s">
        <v>29</v>
      </c>
      <c r="B58" s="5">
        <v>0</v>
      </c>
      <c r="C58" s="5">
        <v>0</v>
      </c>
      <c r="D58" s="26">
        <f t="shared" ref="D58:D62" si="1">B58-C58</f>
        <v>0</v>
      </c>
    </row>
    <row r="59" spans="1:5" ht="20.100000000000001" customHeight="1" x14ac:dyDescent="0.15">
      <c r="A59" s="4" t="s">
        <v>39</v>
      </c>
      <c r="B59" s="5">
        <f>B57</f>
        <v>-11794</v>
      </c>
      <c r="C59" s="5">
        <f>C57</f>
        <v>720830</v>
      </c>
      <c r="D59" s="26">
        <f t="shared" si="1"/>
        <v>-732624</v>
      </c>
    </row>
    <row r="60" spans="1:5" ht="20.100000000000001" customHeight="1" x14ac:dyDescent="0.15">
      <c r="A60" s="4" t="s">
        <v>30</v>
      </c>
      <c r="B60" s="5">
        <v>7177656</v>
      </c>
      <c r="C60" s="5">
        <v>6456826</v>
      </c>
      <c r="D60" s="26">
        <f t="shared" si="1"/>
        <v>720830</v>
      </c>
    </row>
    <row r="61" spans="1:5" ht="20.100000000000001" customHeight="1" x14ac:dyDescent="0.15">
      <c r="A61" s="4" t="s">
        <v>31</v>
      </c>
      <c r="B61" s="5">
        <f>B59+B60</f>
        <v>7165862</v>
      </c>
      <c r="C61" s="5">
        <f>C59+C60</f>
        <v>7177656</v>
      </c>
      <c r="D61" s="26">
        <f t="shared" si="1"/>
        <v>-11794</v>
      </c>
    </row>
    <row r="62" spans="1:5" ht="20.100000000000001" customHeight="1" x14ac:dyDescent="0.15">
      <c r="A62" s="4" t="s">
        <v>21</v>
      </c>
      <c r="B62" s="5">
        <f>B61</f>
        <v>7165862</v>
      </c>
      <c r="C62" s="5">
        <f>C61</f>
        <v>7177656</v>
      </c>
      <c r="D62" s="26">
        <f t="shared" si="1"/>
        <v>-11794</v>
      </c>
    </row>
    <row r="63" spans="1:5" s="1" customFormat="1" ht="20.100000000000001" customHeight="1" x14ac:dyDescent="0.15">
      <c r="B63"/>
      <c r="C63"/>
      <c r="D63"/>
    </row>
    <row r="64" spans="1:5" s="1" customFormat="1" ht="20.100000000000001" customHeight="1" x14ac:dyDescent="0.15">
      <c r="B64"/>
      <c r="C64"/>
      <c r="D64"/>
    </row>
  </sheetData>
  <mergeCells count="6">
    <mergeCell ref="D4:D5"/>
    <mergeCell ref="B2:C2"/>
    <mergeCell ref="B3:C3"/>
    <mergeCell ref="A4:A5"/>
    <mergeCell ref="B4:B5"/>
    <mergeCell ref="C4:C5"/>
  </mergeCells>
  <phoneticPr fontId="1"/>
  <printOptions horizontalCentered="1"/>
  <pageMargins left="1.1811023622047245" right="0.39370078740157483" top="0.78740157480314965" bottom="0.39370078740157483" header="0.31496062992125984" footer="0.31496062992125984"/>
  <pageSetup paperSize="8" scale="9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貸借対照表</vt:lpstr>
      <vt:lpstr>正味財産増減計算書</vt:lpstr>
      <vt:lpstr>正味財産増減計算書!Print_Area</vt:lpstr>
      <vt:lpstr>貸借対照表!Print_Area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2018-06-28T03:45:52Z</dcterms:modified>
</cp:coreProperties>
</file>