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決算書類\令和6年度予算・補正予算・決算\"/>
    </mc:Choice>
  </mc:AlternateContent>
  <xr:revisionPtr revIDLastSave="0" documentId="13_ncr:1_{F2129735-53A7-4F9D-89D3-CAB189A2892F}" xr6:coauthVersionLast="47" xr6:coauthVersionMax="47" xr10:uidLastSave="{00000000-0000-0000-0000-000000000000}"/>
  <bookViews>
    <workbookView xWindow="0" yWindow="1185" windowWidth="18795" windowHeight="13455" xr2:uid="{00000000-000D-0000-FFFF-FFFF00000000}"/>
  </bookViews>
  <sheets>
    <sheet name="Ｒ6充実残額シート (2)" sheetId="8" r:id="rId1"/>
    <sheet name="テーブル_デフレーター" sheetId="4" r:id="rId2"/>
  </sheets>
  <definedNames>
    <definedName name="_Regression_X" localSheetId="0" hidden="1">#REF!</definedName>
    <definedName name="_Regression_X" localSheetId="1" hidden="1">#REF!</definedName>
    <definedName name="_Regression_X" hidden="1">#REF!</definedName>
    <definedName name="AA" localSheetId="0" hidden="1">#REF!</definedName>
    <definedName name="AA" hidden="1">#REF!</definedName>
    <definedName name="BB" hidden="1">#REF!</definedName>
    <definedName name="HTML1_1" hidden="1">"[FOLLOW.XLS]場所マスタ!$A$1:$C$33"</definedName>
    <definedName name="HTML1_10" hidden="1">""</definedName>
    <definedName name="HTML1_11" hidden="1">1</definedName>
    <definedName name="HTML1_12" hidden="1">"F:\COMMON\SIZAI\KAGAKU\HTML\KAIHATU\follow.htm"</definedName>
    <definedName name="HTML1_2" hidden="1">1</definedName>
    <definedName name="HTML1_3" hidden="1">"回答状況"</definedName>
    <definedName name="HTML1_4" hidden="1">"回答状況"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Count" hidden="1">1</definedName>
    <definedName name="関連表" localSheetId="0" hidden="1">#REF!</definedName>
    <definedName name="関連表" localSheetId="1" hidden="1">#REF!</definedName>
    <definedName name="関連表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8" l="1"/>
  <c r="I54" i="8" s="1"/>
  <c r="I55" i="8" s="1"/>
  <c r="I75" i="8" s="1"/>
  <c r="H33" i="8"/>
  <c r="J33" i="8"/>
  <c r="I33" i="8"/>
  <c r="H53" i="8"/>
  <c r="J26" i="8"/>
  <c r="J27" i="8"/>
  <c r="J31" i="8"/>
  <c r="J45" i="8"/>
  <c r="J53" i="8" s="1"/>
  <c r="J41" i="8"/>
  <c r="J36" i="8"/>
  <c r="J32" i="8" l="1"/>
  <c r="H39" i="8"/>
  <c r="I39" i="8"/>
  <c r="J15" i="8"/>
  <c r="J21" i="8" s="1"/>
  <c r="H21" i="8"/>
  <c r="I21" i="8"/>
  <c r="H54" i="8"/>
  <c r="H55" i="8" s="1"/>
  <c r="J35" i="8"/>
  <c r="J37" i="8"/>
  <c r="J38" i="8"/>
  <c r="J40" i="8"/>
  <c r="H66" i="8"/>
  <c r="I66" i="8"/>
  <c r="J66" i="8"/>
  <c r="H73" i="8"/>
  <c r="H74" i="8" s="1"/>
  <c r="I73" i="8"/>
  <c r="J73" i="8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I74" i="8" l="1"/>
  <c r="J74" i="8"/>
  <c r="J39" i="8"/>
  <c r="H75" i="8"/>
  <c r="J54" i="8" l="1"/>
  <c r="J55" i="8" s="1"/>
  <c r="J75" i="8" s="1"/>
</calcChain>
</file>

<file path=xl/sharedStrings.xml><?xml version="1.0" encoding="utf-8"?>
<sst xmlns="http://schemas.openxmlformats.org/spreadsheetml/2006/main" count="160" uniqueCount="133">
  <si>
    <t>年度</t>
  </si>
  <si>
    <t>建設工事費デフレーター</t>
    <phoneticPr fontId="8"/>
  </si>
  <si>
    <t>2021年と比較した伸び率</t>
    <phoneticPr fontId="2"/>
  </si>
  <si>
    <t>（建設総合指数）</t>
  </si>
  <si>
    <t>堺市中区福田335番地1</t>
    <rPh sb="0" eb="2">
      <t>サカイシ</t>
    </rPh>
    <rPh sb="2" eb="4">
      <t>ナカク</t>
    </rPh>
    <rPh sb="4" eb="6">
      <t>フクダ</t>
    </rPh>
    <rPh sb="9" eb="11">
      <t>バンチ</t>
    </rPh>
    <phoneticPr fontId="2"/>
  </si>
  <si>
    <t>※ 財産目録については、科目を分けた場合は、小計欄を設けることとしていますが、エクセル版の社会福祉充実残額算定シート別添（財産目録）については、小計欄は不要とします</t>
    <phoneticPr fontId="2"/>
  </si>
  <si>
    <t>（入力上の留意事項）</t>
    <phoneticPr fontId="2"/>
  </si>
  <si>
    <t>差引純資産</t>
    <rPh sb="0" eb="2">
      <t>サシヒキ</t>
    </rPh>
    <rPh sb="2" eb="5">
      <t>ジュンシサン</t>
    </rPh>
    <phoneticPr fontId="11"/>
  </si>
  <si>
    <t>負債合計</t>
    <rPh sb="0" eb="2">
      <t>フサイ</t>
    </rPh>
    <rPh sb="2" eb="4">
      <t>ゴウケイ</t>
    </rPh>
    <phoneticPr fontId="11"/>
  </si>
  <si>
    <t>固定負債合計</t>
    <rPh sb="0" eb="2">
      <t>コテイ</t>
    </rPh>
    <rPh sb="2" eb="4">
      <t>フサイ</t>
    </rPh>
    <rPh sb="4" eb="6">
      <t>ゴウケイ</t>
    </rPh>
    <phoneticPr fontId="11"/>
  </si>
  <si>
    <t>退所時の清掃</t>
    <rPh sb="0" eb="2">
      <t>タイショ</t>
    </rPh>
    <rPh sb="2" eb="3">
      <t>ジ</t>
    </rPh>
    <rPh sb="4" eb="6">
      <t>セイソウ</t>
    </rPh>
    <phoneticPr fontId="2"/>
  </si>
  <si>
    <t>利用者入所一時金</t>
    <rPh sb="0" eb="3">
      <t>リヨウシャ</t>
    </rPh>
    <rPh sb="3" eb="8">
      <t>ニュウショイチジキン</t>
    </rPh>
    <phoneticPr fontId="2"/>
  </si>
  <si>
    <t>長期預り金</t>
  </si>
  <si>
    <t>カーテン・車両</t>
    <rPh sb="5" eb="7">
      <t>シャリョウ</t>
    </rPh>
    <phoneticPr fontId="2"/>
  </si>
  <si>
    <t>阿波銀ﾘｰｽ</t>
    <rPh sb="0" eb="3">
      <t>アワギン</t>
    </rPh>
    <phoneticPr fontId="2"/>
  </si>
  <si>
    <t>長期未払金</t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</si>
  <si>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</si>
  <si>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退職給付引当金</t>
  </si>
  <si>
    <t>リース債務</t>
  </si>
  <si>
    <t>独立行政法人福祉医療機構等</t>
    <rPh sb="0" eb="2">
      <t>ドクリツ</t>
    </rPh>
    <rPh sb="2" eb="4">
      <t>ギョウセイ</t>
    </rPh>
    <rPh sb="4" eb="6">
      <t>ホウジン</t>
    </rPh>
    <rPh sb="6" eb="8">
      <t>フクシ</t>
    </rPh>
    <rPh sb="8" eb="10">
      <t>イリョウ</t>
    </rPh>
    <rPh sb="10" eb="12">
      <t>キコウ</t>
    </rPh>
    <rPh sb="12" eb="13">
      <t>トウ</t>
    </rPh>
    <phoneticPr fontId="2"/>
  </si>
  <si>
    <t>設備資金借入金</t>
  </si>
  <si>
    <t>　２　固定負債</t>
    <rPh sb="3" eb="5">
      <t>コテイ</t>
    </rPh>
    <rPh sb="5" eb="7">
      <t>フサイ</t>
    </rPh>
    <phoneticPr fontId="11"/>
  </si>
  <si>
    <t>流動負債合計</t>
    <rPh sb="0" eb="2">
      <t>リュウドウ</t>
    </rPh>
    <rPh sb="2" eb="4">
      <t>フサイ</t>
    </rPh>
    <rPh sb="4" eb="6">
      <t>ゴウケイ</t>
    </rPh>
    <phoneticPr fontId="11"/>
  </si>
  <si>
    <t>賞与</t>
    <rPh sb="0" eb="2">
      <t>ショウヨ</t>
    </rPh>
    <phoneticPr fontId="2"/>
  </si>
  <si>
    <t>賞与引当金</t>
  </si>
  <si>
    <t>職員預り金</t>
    <rPh sb="0" eb="2">
      <t>ショクイン</t>
    </rPh>
    <rPh sb="2" eb="3">
      <t>アズカ</t>
    </rPh>
    <rPh sb="4" eb="5">
      <t>キン</t>
    </rPh>
    <phoneticPr fontId="2"/>
  </si>
  <si>
    <t>ｸﾚｰﾈ堺</t>
    <rPh sb="4" eb="5">
      <t>サカイ</t>
    </rPh>
    <phoneticPr fontId="2"/>
  </si>
  <si>
    <t>カーテン割賦購入・車両購入</t>
    <rPh sb="4" eb="6">
      <t>カップ</t>
    </rPh>
    <rPh sb="6" eb="8">
      <t>コウニュウ</t>
    </rPh>
    <rPh sb="9" eb="11">
      <t>シャリョウ</t>
    </rPh>
    <rPh sb="11" eb="13">
      <t>コウニュウ</t>
    </rPh>
    <phoneticPr fontId="2"/>
  </si>
  <si>
    <t>阿波銀リース</t>
    <rPh sb="0" eb="3">
      <t>アワギン</t>
    </rPh>
    <phoneticPr fontId="2"/>
  </si>
  <si>
    <t>1年以内支払予定長期未払金</t>
  </si>
  <si>
    <t>１年以内返済予定リース債務</t>
  </si>
  <si>
    <t>１年以内返済予定設備資金借入金</t>
  </si>
  <si>
    <t>３月分業者支払等</t>
    <rPh sb="1" eb="3">
      <t>ガツブン</t>
    </rPh>
    <rPh sb="3" eb="5">
      <t>ギョウシャ</t>
    </rPh>
    <rPh sb="5" eb="7">
      <t>シハライ</t>
    </rPh>
    <rPh sb="7" eb="8">
      <t>トウ</t>
    </rPh>
    <phoneticPr fontId="2"/>
  </si>
  <si>
    <t>事業未払金</t>
  </si>
  <si>
    <t>　１　流動負債</t>
    <rPh sb="5" eb="7">
      <t>フサイ</t>
    </rPh>
    <phoneticPr fontId="11"/>
  </si>
  <si>
    <t>Ⅱ　負債の部</t>
    <rPh sb="2" eb="4">
      <t>フサイ</t>
    </rPh>
    <rPh sb="5" eb="6">
      <t>ブ</t>
    </rPh>
    <phoneticPr fontId="11"/>
  </si>
  <si>
    <t>資産合計</t>
    <rPh sb="0" eb="2">
      <t>シサン</t>
    </rPh>
    <rPh sb="2" eb="4">
      <t>ゴウケイ</t>
    </rPh>
    <phoneticPr fontId="11"/>
  </si>
  <si>
    <t>固定資産合計</t>
    <rPh sb="0" eb="2">
      <t>コテイ</t>
    </rPh>
    <rPh sb="2" eb="4">
      <t>シサン</t>
    </rPh>
    <rPh sb="4" eb="6">
      <t>ゴウケイ</t>
    </rPh>
    <phoneticPr fontId="11"/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</si>
  <si>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11"/>
  </si>
  <si>
    <t>リサイクル預託金</t>
    <rPh sb="5" eb="8">
      <t>ヨタクキン</t>
    </rPh>
    <phoneticPr fontId="2"/>
  </si>
  <si>
    <t>無形ﾘｰｽ資産</t>
    <rPh sb="0" eb="2">
      <t>ムケイ</t>
    </rPh>
    <rPh sb="5" eb="7">
      <t>シサン</t>
    </rPh>
    <phoneticPr fontId="2"/>
  </si>
  <si>
    <t>長期前払費用</t>
    <rPh sb="0" eb="2">
      <t>チョウキ</t>
    </rPh>
    <rPh sb="2" eb="4">
      <t>マエバライ</t>
    </rPh>
    <rPh sb="4" eb="6">
      <t>ヒヨウ</t>
    </rPh>
    <phoneticPr fontId="2"/>
  </si>
  <si>
    <t>施設・設備整備積立資産</t>
    <rPh sb="0" eb="2">
      <t>シセツ</t>
    </rPh>
    <rPh sb="3" eb="5">
      <t>セツビ</t>
    </rPh>
    <rPh sb="5" eb="7">
      <t>セイビ</t>
    </rPh>
    <rPh sb="7" eb="9">
      <t>ツミタテ</t>
    </rPh>
    <rPh sb="9" eb="11">
      <t>シサン</t>
    </rPh>
    <phoneticPr fontId="2"/>
  </si>
  <si>
    <t>特別養護老人ホーム施設に使用している</t>
    <rPh sb="0" eb="6">
      <t>トクベツヨウゴロウジン</t>
    </rPh>
    <rPh sb="9" eb="11">
      <t>シセツ</t>
    </rPh>
    <rPh sb="12" eb="14">
      <t>シヨウ</t>
    </rPh>
    <phoneticPr fontId="2"/>
  </si>
  <si>
    <t>差入保証金</t>
  </si>
  <si>
    <t>紀陽銀行泉ヶ丘支店</t>
    <rPh sb="0" eb="2">
      <t>キヨウ</t>
    </rPh>
    <rPh sb="2" eb="4">
      <t>ギンコウ</t>
    </rPh>
    <rPh sb="4" eb="7">
      <t>イズミガオカ</t>
    </rPh>
    <rPh sb="7" eb="9">
      <t>シテン</t>
    </rPh>
    <phoneticPr fontId="2"/>
  </si>
  <si>
    <t>長期預り金積立資産</t>
  </si>
  <si>
    <t>退職金の支払に充てる為の積立</t>
    <rPh sb="0" eb="3">
      <t>タイショクキン</t>
    </rPh>
    <rPh sb="4" eb="6">
      <t>シハライ</t>
    </rPh>
    <rPh sb="7" eb="8">
      <t>ア</t>
    </rPh>
    <rPh sb="10" eb="11">
      <t>タメ</t>
    </rPh>
    <rPh sb="12" eb="14">
      <t>ツミタテ</t>
    </rPh>
    <phoneticPr fontId="2"/>
  </si>
  <si>
    <t>大阪民間社会福祉事業従事者共済</t>
    <rPh sb="0" eb="2">
      <t>オオサカ</t>
    </rPh>
    <rPh sb="2" eb="4">
      <t>ミンカン</t>
    </rPh>
    <rPh sb="4" eb="6">
      <t>シャカイ</t>
    </rPh>
    <rPh sb="6" eb="8">
      <t>フクシ</t>
    </rPh>
    <rPh sb="8" eb="10">
      <t>ジギョウ</t>
    </rPh>
    <rPh sb="10" eb="13">
      <t>ジュウジシャ</t>
    </rPh>
    <rPh sb="13" eb="15">
      <t>キョウサイ</t>
    </rPh>
    <phoneticPr fontId="2"/>
  </si>
  <si>
    <t>退職給付引当資産</t>
  </si>
  <si>
    <t>介護・医療保険請求</t>
    <rPh sb="0" eb="2">
      <t>カイゴ</t>
    </rPh>
    <rPh sb="3" eb="5">
      <t>イリョウ</t>
    </rPh>
    <rPh sb="5" eb="7">
      <t>ホケン</t>
    </rPh>
    <rPh sb="7" eb="9">
      <t>セイキュウ</t>
    </rPh>
    <phoneticPr fontId="2"/>
  </si>
  <si>
    <t>ソフトウェア</t>
  </si>
  <si>
    <t>有形リース資産</t>
  </si>
  <si>
    <t>器具及び備品</t>
  </si>
  <si>
    <t>利用者送迎用</t>
    <rPh sb="0" eb="3">
      <t>リヨウシャ</t>
    </rPh>
    <rPh sb="3" eb="6">
      <t>ソウゲイヨウ</t>
    </rPh>
    <phoneticPr fontId="2"/>
  </si>
  <si>
    <t>車輌運搬具</t>
  </si>
  <si>
    <t>構築物</t>
  </si>
  <si>
    <t>小計</t>
    <rPh sb="0" eb="2">
      <t>ショウケイ</t>
    </rPh>
    <phoneticPr fontId="2"/>
  </si>
  <si>
    <t>有料老人ホームﾒｿﾞﾝ･ﾄﾞ･ﾆｱﾝ</t>
    <rPh sb="0" eb="2">
      <t>ユウリョウ</t>
    </rPh>
    <rPh sb="2" eb="4">
      <t>ロウジン</t>
    </rPh>
    <phoneticPr fontId="2"/>
  </si>
  <si>
    <t>給油ﾎﾞｲﾗｰガス配管工事（ｾﾌｨｰﾛ）</t>
    <rPh sb="0" eb="2">
      <t>キュウユ</t>
    </rPh>
    <rPh sb="9" eb="11">
      <t>ハイカン</t>
    </rPh>
    <rPh sb="11" eb="13">
      <t>コウジ</t>
    </rPh>
    <phoneticPr fontId="2"/>
  </si>
  <si>
    <t>特別養護老人ホームクレーネ堺付属設備</t>
    <rPh sb="0" eb="2">
      <t>トクベツ</t>
    </rPh>
    <rPh sb="2" eb="4">
      <t>ヨウゴ</t>
    </rPh>
    <rPh sb="4" eb="6">
      <t>ロウジン</t>
    </rPh>
    <rPh sb="13" eb="14">
      <t>サカイ</t>
    </rPh>
    <rPh sb="14" eb="16">
      <t>フゾク</t>
    </rPh>
    <rPh sb="16" eb="18">
      <t>セツビ</t>
    </rPh>
    <phoneticPr fontId="2"/>
  </si>
  <si>
    <t>堺市中区福田３３９番地2</t>
    <rPh sb="0" eb="2">
      <t>サカイシ</t>
    </rPh>
    <rPh sb="2" eb="4">
      <t>ナカク</t>
    </rPh>
    <rPh sb="4" eb="6">
      <t>フクダ</t>
    </rPh>
    <rPh sb="9" eb="11">
      <t>バンチ</t>
    </rPh>
    <phoneticPr fontId="2"/>
  </si>
  <si>
    <t>老人デイサービスｾﾝﾀｰｾﾌｨｰﾛ建物</t>
    <rPh sb="0" eb="2">
      <t>ロウジン</t>
    </rPh>
    <rPh sb="17" eb="19">
      <t>タテモノ</t>
    </rPh>
    <phoneticPr fontId="2"/>
  </si>
  <si>
    <t>建物</t>
  </si>
  <si>
    <t>　（２）　その他の固定資産</t>
    <rPh sb="7" eb="8">
      <t>タ</t>
    </rPh>
    <rPh sb="9" eb="11">
      <t>コテイ</t>
    </rPh>
    <rPh sb="11" eb="13">
      <t>シサン</t>
    </rPh>
    <phoneticPr fontId="11"/>
  </si>
  <si>
    <t>基本財産合計</t>
    <rPh sb="0" eb="2">
      <t>キホン</t>
    </rPh>
    <rPh sb="2" eb="4">
      <t>ザイサン</t>
    </rPh>
    <rPh sb="4" eb="6">
      <t>ゴウケイ</t>
    </rPh>
    <phoneticPr fontId="11"/>
  </si>
  <si>
    <t>第1種社会福祉事業である、クレーネ大阪施設等に使用している</t>
    <rPh sb="0" eb="1">
      <t>ダイ</t>
    </rPh>
    <rPh sb="2" eb="3">
      <t>シュ</t>
    </rPh>
    <rPh sb="3" eb="5">
      <t>シャカイ</t>
    </rPh>
    <rPh sb="5" eb="7">
      <t>フクシ</t>
    </rPh>
    <rPh sb="7" eb="9">
      <t>ジギョウ</t>
    </rPh>
    <rPh sb="17" eb="19">
      <t>オオサカ</t>
    </rPh>
    <rPh sb="19" eb="21">
      <t>シセツ</t>
    </rPh>
    <rPh sb="21" eb="22">
      <t>トウ</t>
    </rPh>
    <rPh sb="23" eb="25">
      <t>シヨウ</t>
    </rPh>
    <phoneticPr fontId="2"/>
  </si>
  <si>
    <t>認知症対応型老人共同生活援助事業フローラ施設等に使用している</t>
    <rPh sb="0" eb="3">
      <t>ニンチショウ</t>
    </rPh>
    <rPh sb="3" eb="5">
      <t>タイオウ</t>
    </rPh>
    <rPh sb="5" eb="6">
      <t>カタ</t>
    </rPh>
    <rPh sb="6" eb="8">
      <t>ロウジン</t>
    </rPh>
    <rPh sb="8" eb="10">
      <t>キョウドウ</t>
    </rPh>
    <rPh sb="10" eb="12">
      <t>セイカツ</t>
    </rPh>
    <rPh sb="12" eb="14">
      <t>エンジョ</t>
    </rPh>
    <rPh sb="14" eb="16">
      <t>ジギョウ</t>
    </rPh>
    <rPh sb="20" eb="23">
      <t>シセツトウ</t>
    </rPh>
    <rPh sb="24" eb="26">
      <t>シヨウ</t>
    </rPh>
    <phoneticPr fontId="2"/>
  </si>
  <si>
    <t>第1種社会福祉事業である、クレーネ堺施設等に使用している</t>
    <rPh sb="0" eb="1">
      <t>ダイ</t>
    </rPh>
    <rPh sb="2" eb="3">
      <t>シュ</t>
    </rPh>
    <rPh sb="3" eb="5">
      <t>シャカイ</t>
    </rPh>
    <rPh sb="5" eb="7">
      <t>フクシ</t>
    </rPh>
    <rPh sb="7" eb="9">
      <t>ジギョウ</t>
    </rPh>
    <rPh sb="17" eb="18">
      <t>サカイ</t>
    </rPh>
    <rPh sb="18" eb="20">
      <t>シセツ</t>
    </rPh>
    <rPh sb="20" eb="21">
      <t>トウ</t>
    </rPh>
    <rPh sb="22" eb="24">
      <t>シヨウ</t>
    </rPh>
    <phoneticPr fontId="2"/>
  </si>
  <si>
    <t>土地</t>
  </si>
  <si>
    <t xml:space="preserve">　（１）　基本財産 </t>
    <rPh sb="5" eb="7">
      <t>キホン</t>
    </rPh>
    <rPh sb="7" eb="9">
      <t>ザイサン</t>
    </rPh>
    <phoneticPr fontId="11"/>
  </si>
  <si>
    <t xml:space="preserve">　２　固定資産 </t>
    <rPh sb="3" eb="5">
      <t>コテイ</t>
    </rPh>
    <phoneticPr fontId="11"/>
  </si>
  <si>
    <t>流動資産合計</t>
    <rPh sb="0" eb="2">
      <t>リュウドウ</t>
    </rPh>
    <rPh sb="2" eb="4">
      <t>シサン</t>
    </rPh>
    <rPh sb="4" eb="6">
      <t>ゴウケイ</t>
    </rPh>
    <phoneticPr fontId="11"/>
  </si>
  <si>
    <t>ﾕﾆｯﾄ費仮払い残</t>
    <rPh sb="4" eb="5">
      <t>ヒ</t>
    </rPh>
    <rPh sb="5" eb="7">
      <t>カリバラ</t>
    </rPh>
    <rPh sb="8" eb="9">
      <t>ザン</t>
    </rPh>
    <phoneticPr fontId="2"/>
  </si>
  <si>
    <t>仮払金</t>
  </si>
  <si>
    <t>前払費用</t>
  </si>
  <si>
    <t>立替金</t>
  </si>
  <si>
    <t>未収補助金</t>
  </si>
  <si>
    <t>２，3月分介護報酬等</t>
    <rPh sb="3" eb="5">
      <t>ガツブン</t>
    </rPh>
    <rPh sb="5" eb="7">
      <t>カイゴ</t>
    </rPh>
    <rPh sb="7" eb="9">
      <t>ホウシュウ</t>
    </rPh>
    <rPh sb="9" eb="10">
      <t>トウ</t>
    </rPh>
    <phoneticPr fontId="2"/>
  </si>
  <si>
    <t>事業未収金</t>
  </si>
  <si>
    <t>運転資金として</t>
    <rPh sb="0" eb="2">
      <t>ウンテン</t>
    </rPh>
    <rPh sb="2" eb="4">
      <t>シキン</t>
    </rPh>
    <phoneticPr fontId="2"/>
  </si>
  <si>
    <t>阿波銀行</t>
    <rPh sb="0" eb="2">
      <t>アワ</t>
    </rPh>
    <rPh sb="2" eb="4">
      <t>ギンコウ</t>
    </rPh>
    <phoneticPr fontId="2"/>
  </si>
  <si>
    <t>三菱ＵＦＪ銀行堺駅前支店他</t>
    <rPh sb="0" eb="2">
      <t>ミツビシ</t>
    </rPh>
    <rPh sb="5" eb="7">
      <t>ギンコウ</t>
    </rPh>
    <rPh sb="7" eb="9">
      <t>サカイエキ</t>
    </rPh>
    <rPh sb="9" eb="10">
      <t>マエ</t>
    </rPh>
    <rPh sb="10" eb="12">
      <t>シテン</t>
    </rPh>
    <rPh sb="12" eb="13">
      <t>ホカ</t>
    </rPh>
    <phoneticPr fontId="2"/>
  </si>
  <si>
    <t>定期預金</t>
    <rPh sb="0" eb="2">
      <t>テイキ</t>
    </rPh>
    <rPh sb="2" eb="4">
      <t>ヨキン</t>
    </rPh>
    <phoneticPr fontId="2"/>
  </si>
  <si>
    <t>普通預金</t>
    <rPh sb="0" eb="2">
      <t>フツウ</t>
    </rPh>
    <rPh sb="2" eb="4">
      <t>ヨキン</t>
    </rPh>
    <phoneticPr fontId="2"/>
  </si>
  <si>
    <t>現金手許有高</t>
    <rPh sb="0" eb="2">
      <t>ゲンキン</t>
    </rPh>
    <rPh sb="2" eb="4">
      <t>テモト</t>
    </rPh>
    <rPh sb="4" eb="6">
      <t>アリダカ</t>
    </rPh>
    <phoneticPr fontId="2"/>
  </si>
  <si>
    <t>現金</t>
    <rPh sb="0" eb="2">
      <t>ゲンキン</t>
    </rPh>
    <phoneticPr fontId="2"/>
  </si>
  <si>
    <t>現金預金</t>
  </si>
  <si>
    <t xml:space="preserve">　１　流動資産 </t>
    <phoneticPr fontId="11"/>
  </si>
  <si>
    <t>Ⅰ　資産の部</t>
    <phoneticPr fontId="2"/>
  </si>
  <si>
    <t xml:space="preserve">貸借対照表価額 </t>
    <rPh sb="0" eb="2">
      <t>タイシャク</t>
    </rPh>
    <rPh sb="2" eb="4">
      <t>タイショウ</t>
    </rPh>
    <rPh sb="4" eb="5">
      <t>ヒョウ</t>
    </rPh>
    <rPh sb="5" eb="7">
      <t>カガク</t>
    </rPh>
    <phoneticPr fontId="11"/>
  </si>
  <si>
    <t>減価償却累計額</t>
    <rPh sb="0" eb="2">
      <t>ゲンカ</t>
    </rPh>
    <rPh sb="2" eb="4">
      <t>ショウキャク</t>
    </rPh>
    <rPh sb="4" eb="7">
      <t>ルイケイガク</t>
    </rPh>
    <phoneticPr fontId="11"/>
  </si>
  <si>
    <t>取得価額</t>
    <rPh sb="0" eb="2">
      <t>シュトク</t>
    </rPh>
    <rPh sb="2" eb="4">
      <t>カガク</t>
    </rPh>
    <phoneticPr fontId="11"/>
  </si>
  <si>
    <t>使用目的等</t>
    <rPh sb="0" eb="2">
      <t>シヨウ</t>
    </rPh>
    <rPh sb="2" eb="4">
      <t>モクテキ</t>
    </rPh>
    <rPh sb="4" eb="5">
      <t>トウ</t>
    </rPh>
    <phoneticPr fontId="15"/>
  </si>
  <si>
    <t>取得年度</t>
    <rPh sb="0" eb="2">
      <t>シュトク</t>
    </rPh>
    <rPh sb="2" eb="4">
      <t>ネンド</t>
    </rPh>
    <phoneticPr fontId="11"/>
  </si>
  <si>
    <t xml:space="preserve">場所・物量等 </t>
    <phoneticPr fontId="16"/>
  </si>
  <si>
    <t xml:space="preserve">貸借対照表科目 </t>
    <phoneticPr fontId="16"/>
  </si>
  <si>
    <t>（単位：円）</t>
    <rPh sb="1" eb="3">
      <t>タンイ</t>
    </rPh>
    <rPh sb="4" eb="5">
      <t>エン</t>
    </rPh>
    <phoneticPr fontId="11"/>
  </si>
  <si>
    <t>ｻｰﾋﾞｽ継続支援事業補助金・事業者負担軽減事業補助金</t>
    <rPh sb="5" eb="7">
      <t>ケイゾク</t>
    </rPh>
    <rPh sb="7" eb="9">
      <t>シエン</t>
    </rPh>
    <rPh sb="9" eb="11">
      <t>ジギョウ</t>
    </rPh>
    <rPh sb="11" eb="14">
      <t>ホジョキン</t>
    </rPh>
    <rPh sb="15" eb="18">
      <t>ジギョウシャ</t>
    </rPh>
    <rPh sb="18" eb="20">
      <t>フタン</t>
    </rPh>
    <rPh sb="20" eb="22">
      <t>ケイゲン</t>
    </rPh>
    <rPh sb="22" eb="24">
      <t>ジギョウ</t>
    </rPh>
    <rPh sb="24" eb="27">
      <t>ホジョキン</t>
    </rPh>
    <phoneticPr fontId="2"/>
  </si>
  <si>
    <t>堺市・大阪市</t>
    <rPh sb="0" eb="2">
      <t>サカイシ</t>
    </rPh>
    <rPh sb="3" eb="6">
      <t>オオサカシ</t>
    </rPh>
    <phoneticPr fontId="2"/>
  </si>
  <si>
    <t>クレーネ堺</t>
    <rPh sb="4" eb="5">
      <t>サカイ</t>
    </rPh>
    <phoneticPr fontId="2"/>
  </si>
  <si>
    <t>保証料・火災保険料</t>
    <rPh sb="0" eb="2">
      <t>ホショウ</t>
    </rPh>
    <rPh sb="2" eb="3">
      <t>リョウ</t>
    </rPh>
    <rPh sb="4" eb="6">
      <t>カサイ</t>
    </rPh>
    <rPh sb="6" eb="9">
      <t>ホケンリョウ</t>
    </rPh>
    <phoneticPr fontId="2"/>
  </si>
  <si>
    <t>独立行政法人福祉医療機構・ｴﾑｴｽﾃｨ保険ｻｰﾋﾞｽ</t>
    <rPh sb="0" eb="6">
      <t>ドクリツギョウセイホウジン</t>
    </rPh>
    <rPh sb="6" eb="8">
      <t>フクシ</t>
    </rPh>
    <rPh sb="8" eb="10">
      <t>イリョウ</t>
    </rPh>
    <rPh sb="10" eb="12">
      <t>キコウ</t>
    </rPh>
    <rPh sb="19" eb="21">
      <t>ホケン</t>
    </rPh>
    <phoneticPr fontId="2"/>
  </si>
  <si>
    <t>クレーネ大阪</t>
    <rPh sb="4" eb="6">
      <t>オオサカ</t>
    </rPh>
    <phoneticPr fontId="2"/>
  </si>
  <si>
    <t>ネットワークカメラ・パソコン・ほのぼのﾗｲｾﾝｽ</t>
    <phoneticPr fontId="2"/>
  </si>
  <si>
    <t>(クレーネ堺拠点）　　　　　　　　　　　　　　　　　　堺市中区福田346番５</t>
    <rPh sb="5" eb="6">
      <t>サカイ</t>
    </rPh>
    <rPh sb="6" eb="8">
      <t>キョテン</t>
    </rPh>
    <rPh sb="27" eb="29">
      <t>サカイシ</t>
    </rPh>
    <rPh sb="29" eb="31">
      <t>ナカク</t>
    </rPh>
    <rPh sb="31" eb="33">
      <t>フクダ</t>
    </rPh>
    <rPh sb="36" eb="37">
      <t>バン</t>
    </rPh>
    <phoneticPr fontId="2"/>
  </si>
  <si>
    <t>(クレーネ堺拠点）　　　　　　　　　　　　　　　　　　堺市中区福田３３９番地２</t>
    <rPh sb="5" eb="6">
      <t>サカイ</t>
    </rPh>
    <rPh sb="6" eb="8">
      <t>キョテン</t>
    </rPh>
    <rPh sb="27" eb="29">
      <t>サカイシ</t>
    </rPh>
    <rPh sb="29" eb="31">
      <t>ナカク</t>
    </rPh>
    <rPh sb="31" eb="33">
      <t>フクダ</t>
    </rPh>
    <rPh sb="36" eb="38">
      <t>バンチ</t>
    </rPh>
    <phoneticPr fontId="2"/>
  </si>
  <si>
    <t>（クレーネ堺拠点）　　　　　　　　　　　　　　　　　堺市中区福田３３９番地2</t>
    <rPh sb="5" eb="6">
      <t>サカイ</t>
    </rPh>
    <rPh sb="6" eb="8">
      <t>キョテン</t>
    </rPh>
    <rPh sb="26" eb="28">
      <t>サカイシ</t>
    </rPh>
    <rPh sb="28" eb="30">
      <t>ナカク</t>
    </rPh>
    <rPh sb="30" eb="32">
      <t>フクダ</t>
    </rPh>
    <rPh sb="35" eb="37">
      <t>バンチ</t>
    </rPh>
    <phoneticPr fontId="2"/>
  </si>
  <si>
    <t>(クレーネ堺拠点）　　　　　　　　　　　　　　　　　　堺市中区福田５４９番地８</t>
    <rPh sb="5" eb="8">
      <t>サカイキョテン</t>
    </rPh>
    <rPh sb="27" eb="29">
      <t>サカイシ</t>
    </rPh>
    <rPh sb="29" eb="31">
      <t>ナカク</t>
    </rPh>
    <rPh sb="31" eb="33">
      <t>フクダ</t>
    </rPh>
    <rPh sb="36" eb="38">
      <t>バンチ</t>
    </rPh>
    <phoneticPr fontId="2"/>
  </si>
  <si>
    <t>(クレーネ大阪拠点）　　　　　　　　　　　　　　　　　大阪市此花区春日出北1丁目6番地16</t>
    <rPh sb="5" eb="7">
      <t>オオサカ</t>
    </rPh>
    <rPh sb="7" eb="9">
      <t>キョテン</t>
    </rPh>
    <rPh sb="27" eb="30">
      <t>オオサカシ</t>
    </rPh>
    <rPh sb="30" eb="33">
      <t>コノハナク</t>
    </rPh>
    <rPh sb="33" eb="35">
      <t>カスガ</t>
    </rPh>
    <rPh sb="35" eb="36">
      <t>デ</t>
    </rPh>
    <rPh sb="36" eb="37">
      <t>キタ</t>
    </rPh>
    <rPh sb="38" eb="40">
      <t>チョウメ</t>
    </rPh>
    <rPh sb="41" eb="43">
      <t>バンチ</t>
    </rPh>
    <phoneticPr fontId="2"/>
  </si>
  <si>
    <t>(クレーネ大阪拠点）　　　　　　　　　　　　　　　　　大阪市此花区春日出北１丁目６番</t>
    <rPh sb="5" eb="7">
      <t>オオサカ</t>
    </rPh>
    <rPh sb="7" eb="9">
      <t>キョテン</t>
    </rPh>
    <rPh sb="27" eb="30">
      <t>オオサカシ</t>
    </rPh>
    <rPh sb="30" eb="33">
      <t>コノハナク</t>
    </rPh>
    <rPh sb="33" eb="35">
      <t>カスガ</t>
    </rPh>
    <rPh sb="35" eb="36">
      <t>デ</t>
    </rPh>
    <rPh sb="36" eb="37">
      <t>キタ</t>
    </rPh>
    <rPh sb="38" eb="40">
      <t>チョウメ</t>
    </rPh>
    <rPh sb="41" eb="42">
      <t>バン</t>
    </rPh>
    <phoneticPr fontId="2"/>
  </si>
  <si>
    <t>クレーネ堺・ｸﾚｰﾈ大阪</t>
    <rPh sb="4" eb="5">
      <t>サカイ</t>
    </rPh>
    <rPh sb="10" eb="12">
      <t>オオサカ</t>
    </rPh>
    <phoneticPr fontId="2"/>
  </si>
  <si>
    <t>入所一時金（紀陽銀行泉ヶ丘支店）</t>
    <rPh sb="0" eb="2">
      <t>ニュウショ</t>
    </rPh>
    <rPh sb="2" eb="5">
      <t>イチジキン</t>
    </rPh>
    <rPh sb="6" eb="8">
      <t>キヨウ</t>
    </rPh>
    <rPh sb="8" eb="10">
      <t>ギンコウ</t>
    </rPh>
    <rPh sb="10" eb="13">
      <t>イズミガオカ</t>
    </rPh>
    <rPh sb="13" eb="15">
      <t>シテン</t>
    </rPh>
    <phoneticPr fontId="2"/>
  </si>
  <si>
    <t>三菱UFJ銀行・阿波銀行</t>
    <rPh sb="0" eb="2">
      <t>ミツビシ</t>
    </rPh>
    <rPh sb="5" eb="7">
      <t>ギンコウ</t>
    </rPh>
    <rPh sb="8" eb="10">
      <t>アワ</t>
    </rPh>
    <rPh sb="10" eb="12">
      <t>ギンコウ</t>
    </rPh>
    <phoneticPr fontId="2"/>
  </si>
  <si>
    <t>火災保険料</t>
    <rPh sb="0" eb="5">
      <t>カサイホケンリョウ</t>
    </rPh>
    <phoneticPr fontId="2"/>
  </si>
  <si>
    <t>車両リサイクル税</t>
    <rPh sb="0" eb="2">
      <t>シャリョウ</t>
    </rPh>
    <rPh sb="7" eb="8">
      <t>ゼイ</t>
    </rPh>
    <phoneticPr fontId="2"/>
  </si>
  <si>
    <t>ほのぼのｿﾌﾄライセンス料</t>
    <rPh sb="12" eb="13">
      <t>リョウ</t>
    </rPh>
    <phoneticPr fontId="2"/>
  </si>
  <si>
    <t>地域貢献・職員薬代・市民税</t>
    <rPh sb="0" eb="2">
      <t>チイキ</t>
    </rPh>
    <rPh sb="2" eb="4">
      <t>コウケン</t>
    </rPh>
    <rPh sb="5" eb="7">
      <t>ショクイン</t>
    </rPh>
    <rPh sb="7" eb="9">
      <t>クスリダイ</t>
    </rPh>
    <rPh sb="10" eb="13">
      <t>シミンゼイ</t>
    </rPh>
    <phoneticPr fontId="2"/>
  </si>
  <si>
    <t>未払費用</t>
    <rPh sb="0" eb="2">
      <t>ミバラ</t>
    </rPh>
    <rPh sb="2" eb="4">
      <t>ヒヨウ</t>
    </rPh>
    <phoneticPr fontId="2"/>
  </si>
  <si>
    <t>市民税</t>
    <rPh sb="0" eb="3">
      <t>シミンゼイ</t>
    </rPh>
    <phoneticPr fontId="2"/>
  </si>
  <si>
    <t>令和7年３月３１日現在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2"/>
  </si>
  <si>
    <t>別紙4</t>
    <rPh sb="0" eb="2">
      <t>ベッシ</t>
    </rPh>
    <phoneticPr fontId="2"/>
  </si>
  <si>
    <t>預り金</t>
    <rPh sb="0" eb="1">
      <t>アズ</t>
    </rPh>
    <rPh sb="2" eb="3">
      <t>キン</t>
    </rPh>
    <phoneticPr fontId="2"/>
  </si>
  <si>
    <t>利用者散髪代</t>
    <rPh sb="0" eb="3">
      <t>リヨウシャ</t>
    </rPh>
    <rPh sb="3" eb="5">
      <t>サンパツ</t>
    </rPh>
    <rPh sb="5" eb="6">
      <t>ダイ</t>
    </rPh>
    <phoneticPr fontId="2"/>
  </si>
  <si>
    <t>修学積立金（3名）</t>
    <rPh sb="0" eb="2">
      <t>シュウガク</t>
    </rPh>
    <rPh sb="2" eb="4">
      <t>ツミタテ</t>
    </rPh>
    <rPh sb="4" eb="5">
      <t>キン</t>
    </rPh>
    <rPh sb="7" eb="8">
      <t>メイ</t>
    </rPh>
    <phoneticPr fontId="2"/>
  </si>
  <si>
    <t>クレーネ堺</t>
    <rPh sb="4" eb="5">
      <t>サカイ</t>
    </rPh>
    <phoneticPr fontId="2"/>
  </si>
  <si>
    <t>　　　建設仮勘定</t>
    <rPh sb="3" eb="5">
      <t>ケンセツ</t>
    </rPh>
    <rPh sb="5" eb="8">
      <t>カリカンジョウ</t>
    </rPh>
    <phoneticPr fontId="2"/>
  </si>
  <si>
    <t>デイサービス・ショートステイ</t>
    <phoneticPr fontId="2"/>
  </si>
  <si>
    <t>財 産 目 録</t>
    <rPh sb="0" eb="1">
      <t>ザイ</t>
    </rPh>
    <rPh sb="2" eb="3">
      <t>サン</t>
    </rPh>
    <rPh sb="4" eb="5">
      <t>メ</t>
    </rPh>
    <rPh sb="6" eb="7">
      <t>ロク</t>
    </rPh>
    <phoneticPr fontId="2"/>
  </si>
  <si>
    <t>車両15台(利用者の送迎車)</t>
    <rPh sb="0" eb="2">
      <t>シャリョウ</t>
    </rPh>
    <rPh sb="4" eb="5">
      <t>ダイ</t>
    </rPh>
    <rPh sb="6" eb="9">
      <t>リヨウシャ</t>
    </rPh>
    <rPh sb="10" eb="12">
      <t>ソウゲイ</t>
    </rPh>
    <rPh sb="12" eb="13">
      <t>シャ</t>
    </rPh>
    <phoneticPr fontId="2"/>
  </si>
  <si>
    <t>上記　財産目録に相違ない。</t>
    <rPh sb="0" eb="2">
      <t>ジョウキ</t>
    </rPh>
    <rPh sb="3" eb="5">
      <t>ザイサン</t>
    </rPh>
    <rPh sb="5" eb="7">
      <t>モクロク</t>
    </rPh>
    <rPh sb="8" eb="10">
      <t>ソウイ</t>
    </rPh>
    <phoneticPr fontId="2"/>
  </si>
  <si>
    <t>社会福祉法人エージングライフ福祉会</t>
    <rPh sb="0" eb="6">
      <t>シャカイフクシホウジン</t>
    </rPh>
    <rPh sb="14" eb="17">
      <t>フクシカイ</t>
    </rPh>
    <phoneticPr fontId="2"/>
  </si>
  <si>
    <t>理事長　沼谷　勝之</t>
    <rPh sb="0" eb="3">
      <t>リジチョウ</t>
    </rPh>
    <rPh sb="4" eb="6">
      <t>ヌマタニ</t>
    </rPh>
    <rPh sb="7" eb="9">
      <t>マサユキ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</si>
</sst>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);[Red]\(0.000\)"/>
    <numFmt numFmtId="177" formatCode="#,###;[Red]\-#,###"/>
    <numFmt numFmtId="178" formatCode="????&quot;年度&quot;"/>
    <numFmt numFmtId="179" formatCode="[$-411]ggge&quot;年&quot;m&quot;月&quot;d&quot;日現在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color theme="1"/>
      <name val="HGSｺﾞｼｯｸM"/>
      <family val="3"/>
      <charset val="128"/>
    </font>
    <font>
      <sz val="6"/>
      <name val="Meiryo UI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indexed="0"/>
      <name val="Meiryo UI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Meiryo UI"/>
      <family val="3"/>
      <charset val="128"/>
    </font>
    <font>
      <sz val="10"/>
      <color indexed="0"/>
      <name val="ＭＳ Ｐ明朝"/>
      <family val="1"/>
      <charset val="128"/>
    </font>
    <font>
      <sz val="6"/>
      <name val="ＭＳ ゴシック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horizontal="left" vertical="top"/>
    </xf>
    <xf numFmtId="0" fontId="4" fillId="0" borderId="0">
      <alignment vertical="center"/>
    </xf>
    <xf numFmtId="38" fontId="5" fillId="0" borderId="0" applyFont="0" applyFill="0" applyBorder="0" applyAlignment="0" applyProtection="0"/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7" fillId="4" borderId="2" xfId="10" applyFont="1" applyFill="1" applyBorder="1" applyAlignment="1">
      <alignment horizontal="center" vertical="center" wrapText="1"/>
    </xf>
    <xf numFmtId="0" fontId="1" fillId="0" borderId="0" xfId="10">
      <alignment vertical="center"/>
    </xf>
    <xf numFmtId="0" fontId="7" fillId="4" borderId="2" xfId="10" applyFont="1" applyFill="1" applyBorder="1" applyAlignment="1">
      <alignment horizontal="center" vertical="center"/>
    </xf>
    <xf numFmtId="0" fontId="7" fillId="0" borderId="2" xfId="10" applyFont="1" applyBorder="1" applyAlignment="1">
      <alignment horizontal="center" vertical="center"/>
    </xf>
    <xf numFmtId="176" fontId="7" fillId="3" borderId="2" xfId="10" applyNumberFormat="1" applyFont="1" applyFill="1" applyBorder="1" applyAlignment="1">
      <alignment horizontal="center" vertical="center"/>
    </xf>
    <xf numFmtId="0" fontId="9" fillId="2" borderId="0" xfId="6" applyFont="1" applyFill="1">
      <alignment vertical="center"/>
    </xf>
    <xf numFmtId="0" fontId="18" fillId="5" borderId="0" xfId="6" applyFont="1" applyFill="1">
      <alignment vertical="center"/>
    </xf>
    <xf numFmtId="0" fontId="17" fillId="5" borderId="0" xfId="6" applyFont="1" applyFill="1">
      <alignment vertical="center"/>
    </xf>
    <xf numFmtId="0" fontId="9" fillId="5" borderId="0" xfId="6" applyFont="1" applyFill="1">
      <alignment vertical="center"/>
    </xf>
    <xf numFmtId="49" fontId="10" fillId="5" borderId="0" xfId="7" applyNumberFormat="1" applyFont="1" applyFill="1" applyAlignment="1">
      <alignment vertical="center"/>
    </xf>
    <xf numFmtId="49" fontId="9" fillId="5" borderId="0" xfId="7" applyNumberFormat="1" applyFont="1" applyFill="1" applyAlignment="1">
      <alignment vertical="center"/>
    </xf>
    <xf numFmtId="0" fontId="9" fillId="5" borderId="0" xfId="8" applyFont="1" applyFill="1">
      <alignment vertical="center"/>
    </xf>
    <xf numFmtId="0" fontId="9" fillId="5" borderId="0" xfId="8" applyFont="1" applyFill="1" applyAlignment="1">
      <alignment horizontal="left" vertical="center"/>
    </xf>
    <xf numFmtId="0" fontId="9" fillId="5" borderId="1" xfId="8" applyFont="1" applyFill="1" applyBorder="1" applyAlignment="1">
      <alignment horizontal="right" vertical="center" wrapText="1"/>
    </xf>
    <xf numFmtId="0" fontId="12" fillId="5" borderId="0" xfId="8" applyFont="1" applyFill="1" applyAlignment="1">
      <alignment vertical="center" wrapText="1"/>
    </xf>
    <xf numFmtId="0" fontId="9" fillId="5" borderId="0" xfId="7" applyFont="1" applyFill="1" applyAlignment="1">
      <alignment vertical="center"/>
    </xf>
    <xf numFmtId="0" fontId="9" fillId="5" borderId="4" xfId="8" applyFont="1" applyFill="1" applyBorder="1" applyAlignment="1">
      <alignment horizontal="center" vertical="center" wrapText="1"/>
    </xf>
    <xf numFmtId="0" fontId="9" fillId="5" borderId="2" xfId="8" applyFont="1" applyFill="1" applyBorder="1" applyAlignment="1">
      <alignment horizontal="center" vertical="center" wrapText="1"/>
    </xf>
    <xf numFmtId="0" fontId="9" fillId="5" borderId="0" xfId="8" applyFont="1" applyFill="1" applyAlignment="1">
      <alignment horizontal="center" vertical="center" wrapText="1"/>
    </xf>
    <xf numFmtId="0" fontId="9" fillId="5" borderId="6" xfId="8" applyFont="1" applyFill="1" applyBorder="1" applyAlignment="1">
      <alignment horizontal="left" vertical="center" wrapText="1"/>
    </xf>
    <xf numFmtId="0" fontId="9" fillId="5" borderId="7" xfId="8" applyFont="1" applyFill="1" applyBorder="1" applyAlignment="1">
      <alignment vertical="center" wrapText="1"/>
    </xf>
    <xf numFmtId="0" fontId="12" fillId="5" borderId="10" xfId="8" applyFont="1" applyFill="1" applyBorder="1" applyAlignment="1">
      <alignment vertical="center" wrapText="1"/>
    </xf>
    <xf numFmtId="0" fontId="12" fillId="5" borderId="9" xfId="8" applyFont="1" applyFill="1" applyBorder="1" applyAlignment="1">
      <alignment vertical="center" wrapText="1"/>
    </xf>
    <xf numFmtId="0" fontId="12" fillId="5" borderId="12" xfId="8" applyFont="1" applyFill="1" applyBorder="1">
      <alignment vertical="center"/>
    </xf>
    <xf numFmtId="0" fontId="12" fillId="5" borderId="15" xfId="8" applyFont="1" applyFill="1" applyBorder="1">
      <alignment vertical="center"/>
    </xf>
    <xf numFmtId="0" fontId="9" fillId="5" borderId="3" xfId="8" applyFont="1" applyFill="1" applyBorder="1" applyAlignment="1">
      <alignment vertical="center" wrapText="1"/>
    </xf>
    <xf numFmtId="178" fontId="9" fillId="5" borderId="10" xfId="8" applyNumberFormat="1" applyFont="1" applyFill="1" applyBorder="1" applyAlignment="1">
      <alignment horizontal="center" vertical="center" wrapText="1"/>
    </xf>
    <xf numFmtId="0" fontId="9" fillId="5" borderId="9" xfId="8" applyFont="1" applyFill="1" applyBorder="1" applyAlignment="1">
      <alignment vertical="center" wrapText="1"/>
    </xf>
    <xf numFmtId="38" fontId="6" fillId="5" borderId="9" xfId="8" applyNumberFormat="1" applyFont="1" applyFill="1" applyBorder="1" applyAlignment="1">
      <alignment horizontal="right" vertical="center" wrapText="1"/>
    </xf>
    <xf numFmtId="177" fontId="6" fillId="5" borderId="3" xfId="8" applyNumberFormat="1" applyFont="1" applyFill="1" applyBorder="1" applyAlignment="1">
      <alignment horizontal="right" vertical="center" wrapText="1"/>
    </xf>
    <xf numFmtId="0" fontId="12" fillId="5" borderId="0" xfId="8" applyFont="1" applyFill="1">
      <alignment vertical="center"/>
    </xf>
    <xf numFmtId="0" fontId="12" fillId="5" borderId="13" xfId="8" applyFont="1" applyFill="1" applyBorder="1">
      <alignment vertical="center"/>
    </xf>
    <xf numFmtId="0" fontId="9" fillId="5" borderId="10" xfId="8" applyFont="1" applyFill="1" applyBorder="1" applyAlignment="1">
      <alignment vertical="center" wrapText="1"/>
    </xf>
    <xf numFmtId="38" fontId="6" fillId="5" borderId="10" xfId="8" applyNumberFormat="1" applyFont="1" applyFill="1" applyBorder="1" applyAlignment="1">
      <alignment horizontal="right" vertical="center" wrapText="1"/>
    </xf>
    <xf numFmtId="177" fontId="6" fillId="5" borderId="8" xfId="8" applyNumberFormat="1" applyFont="1" applyFill="1" applyBorder="1" applyAlignment="1">
      <alignment horizontal="right" vertical="center" wrapText="1"/>
    </xf>
    <xf numFmtId="178" fontId="9" fillId="5" borderId="5" xfId="8" applyNumberFormat="1" applyFont="1" applyFill="1" applyBorder="1" applyAlignment="1">
      <alignment horizontal="center" vertical="center" wrapText="1"/>
    </xf>
    <xf numFmtId="38" fontId="6" fillId="5" borderId="5" xfId="8" applyNumberFormat="1" applyFont="1" applyFill="1" applyBorder="1" applyAlignment="1">
      <alignment horizontal="right" vertical="center" wrapText="1"/>
    </xf>
    <xf numFmtId="38" fontId="6" fillId="5" borderId="0" xfId="8" applyNumberFormat="1" applyFont="1" applyFill="1" applyAlignment="1">
      <alignment horizontal="right" vertical="center" wrapText="1"/>
    </xf>
    <xf numFmtId="177" fontId="6" fillId="5" borderId="2" xfId="8" applyNumberFormat="1" applyFont="1" applyFill="1" applyBorder="1" applyAlignment="1">
      <alignment horizontal="right" vertical="center" wrapText="1"/>
    </xf>
    <xf numFmtId="38" fontId="6" fillId="5" borderId="6" xfId="8" applyNumberFormat="1" applyFont="1" applyFill="1" applyBorder="1" applyAlignment="1">
      <alignment horizontal="right" vertical="center" wrapText="1"/>
    </xf>
    <xf numFmtId="38" fontId="6" fillId="5" borderId="7" xfId="8" applyNumberFormat="1" applyFont="1" applyFill="1" applyBorder="1" applyAlignment="1">
      <alignment horizontal="right" vertical="center" wrapText="1"/>
    </xf>
    <xf numFmtId="0" fontId="9" fillId="5" borderId="0" xfId="8" applyFont="1" applyFill="1" applyAlignment="1">
      <alignment vertical="center" wrapText="1"/>
    </xf>
    <xf numFmtId="49" fontId="14" fillId="5" borderId="0" xfId="7" applyNumberFormat="1" applyFont="1" applyFill="1" applyAlignment="1">
      <alignment vertical="center"/>
    </xf>
    <xf numFmtId="0" fontId="12" fillId="5" borderId="10" xfId="8" applyFont="1" applyFill="1" applyBorder="1" applyAlignment="1">
      <alignment horizontal="left" vertical="center" wrapText="1"/>
    </xf>
    <xf numFmtId="0" fontId="12" fillId="5" borderId="0" xfId="8" applyFont="1" applyFill="1" applyAlignment="1">
      <alignment horizontal="left" vertical="center"/>
    </xf>
    <xf numFmtId="0" fontId="12" fillId="5" borderId="15" xfId="8" applyFont="1" applyFill="1" applyBorder="1" applyAlignment="1">
      <alignment horizontal="left" vertical="center"/>
    </xf>
    <xf numFmtId="0" fontId="12" fillId="5" borderId="0" xfId="8" applyFont="1" applyFill="1" applyAlignment="1">
      <alignment horizontal="left" vertical="center" wrapText="1"/>
    </xf>
    <xf numFmtId="0" fontId="12" fillId="5" borderId="13" xfId="8" applyFont="1" applyFill="1" applyBorder="1" applyAlignment="1">
      <alignment horizontal="left" vertical="center"/>
    </xf>
    <xf numFmtId="0" fontId="9" fillId="5" borderId="0" xfId="8" applyFont="1" applyFill="1" applyAlignment="1">
      <alignment horizontal="left" vertical="center" wrapText="1"/>
    </xf>
    <xf numFmtId="38" fontId="6" fillId="5" borderId="10" xfId="9" applyFont="1" applyFill="1" applyBorder="1" applyAlignment="1" applyProtection="1">
      <alignment vertical="center" wrapText="1"/>
    </xf>
    <xf numFmtId="38" fontId="6" fillId="5" borderId="5" xfId="9" applyFont="1" applyFill="1" applyBorder="1" applyAlignment="1" applyProtection="1">
      <alignment vertical="center" wrapText="1"/>
    </xf>
    <xf numFmtId="178" fontId="9" fillId="5" borderId="3" xfId="8" applyNumberFormat="1" applyFont="1" applyFill="1" applyBorder="1" applyAlignment="1">
      <alignment horizontal="center" vertical="center" wrapText="1"/>
    </xf>
    <xf numFmtId="177" fontId="13" fillId="5" borderId="8" xfId="8" applyNumberFormat="1" applyFont="1" applyFill="1" applyBorder="1" applyAlignment="1">
      <alignment horizontal="right" vertical="center" wrapText="1"/>
    </xf>
    <xf numFmtId="178" fontId="9" fillId="5" borderId="8" xfId="8" applyNumberFormat="1" applyFont="1" applyFill="1" applyBorder="1" applyAlignment="1">
      <alignment horizontal="center" vertical="center" wrapText="1"/>
    </xf>
    <xf numFmtId="0" fontId="12" fillId="5" borderId="11" xfId="8" applyFont="1" applyFill="1" applyBorder="1" applyAlignment="1">
      <alignment vertical="center" wrapText="1"/>
    </xf>
    <xf numFmtId="0" fontId="12" fillId="5" borderId="1" xfId="8" applyFont="1" applyFill="1" applyBorder="1" applyAlignment="1">
      <alignment horizontal="left" vertical="center"/>
    </xf>
    <xf numFmtId="0" fontId="12" fillId="5" borderId="14" xfId="8" applyFont="1" applyFill="1" applyBorder="1" applyAlignment="1">
      <alignment horizontal="left" vertical="center" wrapText="1"/>
    </xf>
    <xf numFmtId="38" fontId="6" fillId="5" borderId="11" xfId="8" applyNumberFormat="1" applyFont="1" applyFill="1" applyBorder="1" applyAlignment="1">
      <alignment vertical="center" wrapText="1"/>
    </xf>
    <xf numFmtId="0" fontId="9" fillId="5" borderId="10" xfId="8" applyFont="1" applyFill="1" applyBorder="1" applyAlignment="1">
      <alignment horizontal="left" vertical="center" wrapText="1"/>
    </xf>
    <xf numFmtId="38" fontId="6" fillId="5" borderId="10" xfId="8" applyNumberFormat="1" applyFont="1" applyFill="1" applyBorder="1" applyAlignment="1">
      <alignment vertical="center" wrapText="1"/>
    </xf>
    <xf numFmtId="177" fontId="6" fillId="5" borderId="8" xfId="8" applyNumberFormat="1" applyFont="1" applyFill="1" applyBorder="1" applyAlignment="1">
      <alignment vertical="center" wrapText="1"/>
    </xf>
    <xf numFmtId="0" fontId="9" fillId="5" borderId="0" xfId="8" applyFont="1" applyFill="1" applyAlignment="1">
      <alignment horizontal="left" vertical="distributed" wrapText="1"/>
    </xf>
    <xf numFmtId="0" fontId="19" fillId="5" borderId="0" xfId="6" applyFont="1" applyFill="1">
      <alignment vertical="center"/>
    </xf>
    <xf numFmtId="0" fontId="9" fillId="5" borderId="4" xfId="8" applyFont="1" applyFill="1" applyBorder="1" applyAlignment="1">
      <alignment horizontal="center" vertical="center" wrapText="1"/>
    </xf>
    <xf numFmtId="0" fontId="9" fillId="5" borderId="6" xfId="8" applyFont="1" applyFill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 vertical="center" wrapText="1"/>
    </xf>
    <xf numFmtId="0" fontId="12" fillId="5" borderId="10" xfId="8" applyFont="1" applyFill="1" applyBorder="1" applyAlignment="1">
      <alignment horizontal="left" vertical="center" wrapText="1"/>
    </xf>
    <xf numFmtId="0" fontId="12" fillId="5" borderId="0" xfId="8" applyFont="1" applyFill="1" applyAlignment="1">
      <alignment horizontal="left" vertical="center" wrapText="1"/>
    </xf>
    <xf numFmtId="0" fontId="12" fillId="5" borderId="13" xfId="8" applyFont="1" applyFill="1" applyBorder="1" applyAlignment="1">
      <alignment horizontal="left" vertical="center" wrapText="1"/>
    </xf>
    <xf numFmtId="0" fontId="9" fillId="5" borderId="4" xfId="8" applyFont="1" applyFill="1" applyBorder="1" applyAlignment="1">
      <alignment horizontal="left" vertical="center" wrapText="1"/>
    </xf>
    <xf numFmtId="0" fontId="9" fillId="5" borderId="6" xfId="8" applyFont="1" applyFill="1" applyBorder="1" applyAlignment="1">
      <alignment horizontal="left" vertical="center" wrapText="1"/>
    </xf>
    <xf numFmtId="0" fontId="20" fillId="5" borderId="0" xfId="6" applyFont="1" applyFill="1" applyAlignment="1">
      <alignment horizontal="center" vertical="center"/>
    </xf>
    <xf numFmtId="0" fontId="12" fillId="5" borderId="4" xfId="8" applyFont="1" applyFill="1" applyBorder="1" applyAlignment="1">
      <alignment horizontal="left" vertical="center" wrapText="1"/>
    </xf>
    <xf numFmtId="0" fontId="12" fillId="5" borderId="6" xfId="8" applyFont="1" applyFill="1" applyBorder="1" applyAlignment="1">
      <alignment horizontal="left" vertical="center" wrapText="1"/>
    </xf>
    <xf numFmtId="49" fontId="18" fillId="5" borderId="0" xfId="7" applyNumberFormat="1" applyFont="1" applyFill="1" applyAlignment="1">
      <alignment horizontal="center" vertical="center"/>
    </xf>
    <xf numFmtId="179" fontId="17" fillId="5" borderId="0" xfId="8" applyNumberFormat="1" applyFont="1" applyFill="1" applyAlignment="1" applyProtection="1">
      <alignment horizontal="center" vertical="center" wrapText="1"/>
      <protection locked="0"/>
    </xf>
    <xf numFmtId="0" fontId="7" fillId="4" borderId="2" xfId="10" applyFont="1" applyFill="1" applyBorder="1" applyAlignment="1">
      <alignment horizontal="center" vertical="center"/>
    </xf>
  </cellXfs>
  <cellStyles count="12">
    <cellStyle name="パーセント 3" xfId="2" xr:uid="{00000000-0005-0000-0000-000000000000}"/>
    <cellStyle name="桁区切り 2" xfId="9" xr:uid="{00000000-0005-0000-0000-000001000000}"/>
    <cellStyle name="桁区切り 3" xfId="3" xr:uid="{00000000-0005-0000-0000-000002000000}"/>
    <cellStyle name="桁区切り 3 2" xfId="4" xr:uid="{00000000-0005-0000-0000-000003000000}"/>
    <cellStyle name="桁区切り 4" xfId="11" xr:uid="{58AFC195-A4C1-4BAB-9376-0F11676BF357}"/>
    <cellStyle name="標準" xfId="0" builtinId="0"/>
    <cellStyle name="標準 2" xfId="5" xr:uid="{00000000-0005-0000-0000-000005000000}"/>
    <cellStyle name="標準 2 2 2" xfId="7" xr:uid="{00000000-0005-0000-0000-000006000000}"/>
    <cellStyle name="標準 3 3" xfId="8" xr:uid="{00000000-0005-0000-0000-000007000000}"/>
    <cellStyle name="標準 4 3" xfId="6" xr:uid="{00000000-0005-0000-0000-000008000000}"/>
    <cellStyle name="標準 8 2" xfId="1" xr:uid="{00000000-0005-0000-0000-000009000000}"/>
    <cellStyle name="標準 8 3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9D33E-6D31-44AF-B01C-D48206239496}">
  <sheetPr>
    <tabColor rgb="FFFFFF00"/>
    <pageSetUpPr fitToPage="1"/>
  </sheetPr>
  <dimension ref="A1:N198"/>
  <sheetViews>
    <sheetView showGridLines="0" tabSelected="1" topLeftCell="A48" zoomScale="80" zoomScaleNormal="80" workbookViewId="0">
      <selection activeCell="H48" sqref="H48:I48"/>
    </sheetView>
  </sheetViews>
  <sheetFormatPr defaultColWidth="8" defaultRowHeight="14.1" customHeight="1" x14ac:dyDescent="0.4"/>
  <cols>
    <col min="1" max="1" width="1.125" style="9" customWidth="1"/>
    <col min="2" max="2" width="3.625" style="9" customWidth="1"/>
    <col min="3" max="3" width="2.75" style="9" customWidth="1"/>
    <col min="4" max="4" width="26.125" style="9" customWidth="1"/>
    <col min="5" max="5" width="37.75" style="9" customWidth="1"/>
    <col min="6" max="6" width="10.125" style="9" customWidth="1"/>
    <col min="7" max="7" width="50.5" style="9" customWidth="1"/>
    <col min="8" max="10" width="15" style="9" customWidth="1"/>
    <col min="11" max="11" width="4.875" style="9" customWidth="1"/>
    <col min="12" max="12" width="8" style="9"/>
    <col min="13" max="13" width="16" style="9" customWidth="1"/>
    <col min="14" max="14" width="8" style="9"/>
    <col min="15" max="16384" width="8" style="6"/>
  </cols>
  <sheetData>
    <row r="1" spans="1:11" s="9" customFormat="1" ht="18" customHeight="1" x14ac:dyDescent="0.4">
      <c r="A1" s="7"/>
      <c r="B1" s="7"/>
      <c r="C1" s="7"/>
      <c r="D1" s="7"/>
      <c r="E1" s="7"/>
      <c r="F1" s="7"/>
      <c r="G1" s="7"/>
      <c r="H1" s="7"/>
      <c r="I1" s="7"/>
      <c r="J1" s="8" t="s">
        <v>121</v>
      </c>
      <c r="K1" s="7"/>
    </row>
    <row r="2" spans="1:11" s="10" customFormat="1" ht="18" customHeight="1" x14ac:dyDescent="0.4">
      <c r="A2" s="75" t="s">
        <v>128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s="10" customFormat="1" ht="6.75" customHeight="1" x14ac:dyDescent="0.4">
      <c r="A3" s="11"/>
      <c r="F3" s="11"/>
      <c r="G3" s="11"/>
      <c r="H3" s="11"/>
      <c r="I3" s="11"/>
      <c r="J3" s="11"/>
    </row>
    <row r="4" spans="1:11" s="10" customFormat="1" ht="18.75" customHeight="1" x14ac:dyDescent="0.4">
      <c r="A4" s="11"/>
      <c r="B4" s="76" t="s">
        <v>120</v>
      </c>
      <c r="C4" s="76"/>
      <c r="D4" s="76"/>
      <c r="E4" s="76"/>
      <c r="F4" s="76"/>
      <c r="G4" s="76"/>
      <c r="H4" s="76"/>
      <c r="I4" s="76"/>
      <c r="J4" s="76"/>
      <c r="K4" s="76"/>
    </row>
    <row r="5" spans="1:11" s="10" customFormat="1" ht="15.75" x14ac:dyDescent="0.4">
      <c r="A5" s="11"/>
      <c r="B5" s="12"/>
      <c r="C5" s="12"/>
      <c r="D5" s="13"/>
      <c r="E5" s="12"/>
      <c r="F5" s="12"/>
      <c r="G5" s="11"/>
      <c r="H5" s="11"/>
      <c r="I5" s="11"/>
      <c r="J5" s="14" t="s">
        <v>97</v>
      </c>
      <c r="K5" s="15"/>
    </row>
    <row r="6" spans="1:11" s="10" customFormat="1" ht="15.75" x14ac:dyDescent="0.4">
      <c r="A6" s="16"/>
      <c r="B6" s="64" t="s">
        <v>96</v>
      </c>
      <c r="C6" s="65"/>
      <c r="D6" s="66"/>
      <c r="E6" s="17" t="s">
        <v>95</v>
      </c>
      <c r="F6" s="17" t="s">
        <v>94</v>
      </c>
      <c r="G6" s="17" t="s">
        <v>93</v>
      </c>
      <c r="H6" s="17" t="s">
        <v>92</v>
      </c>
      <c r="I6" s="17" t="s">
        <v>91</v>
      </c>
      <c r="J6" s="18" t="s">
        <v>90</v>
      </c>
      <c r="K6" s="19"/>
    </row>
    <row r="7" spans="1:11" s="10" customFormat="1" ht="15" customHeight="1" x14ac:dyDescent="0.4">
      <c r="A7" s="16"/>
      <c r="B7" s="73" t="s">
        <v>89</v>
      </c>
      <c r="C7" s="74"/>
      <c r="D7" s="74"/>
      <c r="E7" s="74"/>
      <c r="F7" s="74"/>
      <c r="G7" s="74"/>
      <c r="H7" s="20"/>
      <c r="I7" s="20"/>
      <c r="J7" s="21"/>
      <c r="K7" s="22"/>
    </row>
    <row r="8" spans="1:11" s="10" customFormat="1" ht="15" customHeight="1" x14ac:dyDescent="0.4">
      <c r="A8" s="16"/>
      <c r="B8" s="73" t="s">
        <v>88</v>
      </c>
      <c r="C8" s="74"/>
      <c r="D8" s="74"/>
      <c r="E8" s="74"/>
      <c r="F8" s="74"/>
      <c r="G8" s="74"/>
      <c r="H8" s="20"/>
      <c r="I8" s="20"/>
      <c r="J8" s="21"/>
      <c r="K8" s="15"/>
    </row>
    <row r="9" spans="1:11" s="10" customFormat="1" ht="15" customHeight="1" x14ac:dyDescent="0.4">
      <c r="A9" s="16"/>
      <c r="B9" s="23"/>
      <c r="C9" s="24" t="s">
        <v>87</v>
      </c>
      <c r="D9" s="25"/>
      <c r="E9" s="26"/>
      <c r="F9" s="27"/>
      <c r="G9" s="28"/>
      <c r="H9" s="29"/>
      <c r="I9" s="29"/>
      <c r="J9" s="30"/>
      <c r="K9" s="15"/>
    </row>
    <row r="10" spans="1:11" s="10" customFormat="1" ht="15" customHeight="1" x14ac:dyDescent="0.4">
      <c r="A10" s="16"/>
      <c r="B10" s="22"/>
      <c r="C10" s="31"/>
      <c r="D10" s="32" t="s">
        <v>86</v>
      </c>
      <c r="E10" s="33" t="s">
        <v>85</v>
      </c>
      <c r="F10" s="27"/>
      <c r="G10" s="33" t="s">
        <v>80</v>
      </c>
      <c r="H10" s="34"/>
      <c r="I10" s="34"/>
      <c r="J10" s="35">
        <v>855271</v>
      </c>
      <c r="K10" s="15"/>
    </row>
    <row r="11" spans="1:11" s="10" customFormat="1" ht="15" customHeight="1" x14ac:dyDescent="0.4">
      <c r="A11" s="16"/>
      <c r="B11" s="22"/>
      <c r="C11" s="31"/>
      <c r="D11" s="32" t="s">
        <v>84</v>
      </c>
      <c r="E11" s="33" t="s">
        <v>82</v>
      </c>
      <c r="F11" s="27"/>
      <c r="G11" s="33" t="s">
        <v>80</v>
      </c>
      <c r="H11" s="34"/>
      <c r="I11" s="34"/>
      <c r="J11" s="35">
        <v>229391690</v>
      </c>
      <c r="K11" s="15"/>
    </row>
    <row r="12" spans="1:11" s="10" customFormat="1" ht="15" customHeight="1" x14ac:dyDescent="0.4">
      <c r="A12" s="16"/>
      <c r="B12" s="22"/>
      <c r="C12" s="31"/>
      <c r="D12" s="32"/>
      <c r="E12" s="33" t="s">
        <v>45</v>
      </c>
      <c r="F12" s="27"/>
      <c r="G12" s="33" t="s">
        <v>80</v>
      </c>
      <c r="H12" s="34"/>
      <c r="I12" s="34"/>
      <c r="J12" s="35">
        <v>2238153</v>
      </c>
      <c r="K12" s="15"/>
    </row>
    <row r="13" spans="1:11" s="10" customFormat="1" ht="15" customHeight="1" x14ac:dyDescent="0.4">
      <c r="A13" s="16"/>
      <c r="B13" s="22"/>
      <c r="C13" s="31"/>
      <c r="D13" s="32" t="s">
        <v>83</v>
      </c>
      <c r="E13" s="33" t="s">
        <v>82</v>
      </c>
      <c r="F13" s="27"/>
      <c r="G13" s="33" t="s">
        <v>80</v>
      </c>
      <c r="H13" s="34"/>
      <c r="I13" s="34"/>
      <c r="J13" s="35">
        <v>50000000</v>
      </c>
      <c r="K13" s="15"/>
    </row>
    <row r="14" spans="1:11" s="10" customFormat="1" ht="15" customHeight="1" x14ac:dyDescent="0.4">
      <c r="A14" s="16"/>
      <c r="B14" s="22"/>
      <c r="C14" s="31"/>
      <c r="D14" s="32"/>
      <c r="E14" s="33" t="s">
        <v>81</v>
      </c>
      <c r="F14" s="36"/>
      <c r="G14" s="33" t="s">
        <v>80</v>
      </c>
      <c r="H14" s="37"/>
      <c r="I14" s="38"/>
      <c r="J14" s="35">
        <v>20026425</v>
      </c>
      <c r="K14" s="15"/>
    </row>
    <row r="15" spans="1:11" s="10" customFormat="1" ht="15" customHeight="1" x14ac:dyDescent="0.4">
      <c r="A15" s="16"/>
      <c r="B15" s="22"/>
      <c r="C15" s="31"/>
      <c r="D15" s="32"/>
      <c r="E15" s="64" t="s">
        <v>57</v>
      </c>
      <c r="F15" s="65"/>
      <c r="G15" s="65"/>
      <c r="H15" s="65"/>
      <c r="I15" s="66"/>
      <c r="J15" s="39">
        <f>SUM(J10:J14)</f>
        <v>302511539</v>
      </c>
      <c r="K15" s="15"/>
    </row>
    <row r="16" spans="1:11" s="10" customFormat="1" ht="15" customHeight="1" x14ac:dyDescent="0.4">
      <c r="A16" s="16"/>
      <c r="B16" s="22"/>
      <c r="C16" s="31" t="s">
        <v>79</v>
      </c>
      <c r="D16" s="32"/>
      <c r="E16" s="33"/>
      <c r="F16" s="27"/>
      <c r="G16" s="33" t="s">
        <v>78</v>
      </c>
      <c r="H16" s="34"/>
      <c r="I16" s="34"/>
      <c r="J16" s="35">
        <v>214462855</v>
      </c>
      <c r="K16" s="15"/>
    </row>
    <row r="17" spans="1:11" s="10" customFormat="1" ht="15" customHeight="1" x14ac:dyDescent="0.4">
      <c r="A17" s="16"/>
      <c r="B17" s="22"/>
      <c r="C17" s="31" t="s">
        <v>77</v>
      </c>
      <c r="D17" s="32"/>
      <c r="E17" s="33" t="s">
        <v>99</v>
      </c>
      <c r="F17" s="27"/>
      <c r="G17" s="33" t="s">
        <v>98</v>
      </c>
      <c r="H17" s="34"/>
      <c r="I17" s="34"/>
      <c r="J17" s="35">
        <v>4722000</v>
      </c>
      <c r="K17" s="15"/>
    </row>
    <row r="18" spans="1:11" s="10" customFormat="1" ht="15" customHeight="1" x14ac:dyDescent="0.4">
      <c r="A18" s="16"/>
      <c r="B18" s="22"/>
      <c r="C18" s="31" t="s">
        <v>76</v>
      </c>
      <c r="D18" s="32"/>
      <c r="E18" s="33" t="s">
        <v>100</v>
      </c>
      <c r="F18" s="27"/>
      <c r="G18" s="33" t="s">
        <v>117</v>
      </c>
      <c r="H18" s="34"/>
      <c r="I18" s="34"/>
      <c r="J18" s="35">
        <v>192100</v>
      </c>
      <c r="K18" s="15"/>
    </row>
    <row r="19" spans="1:11" s="10" customFormat="1" ht="15" customHeight="1" x14ac:dyDescent="0.4">
      <c r="A19" s="16"/>
      <c r="B19" s="22"/>
      <c r="C19" s="31" t="s">
        <v>75</v>
      </c>
      <c r="D19" s="32"/>
      <c r="E19" s="33" t="s">
        <v>102</v>
      </c>
      <c r="F19" s="27"/>
      <c r="G19" s="33" t="s">
        <v>101</v>
      </c>
      <c r="H19" s="34"/>
      <c r="I19" s="34"/>
      <c r="J19" s="35">
        <v>4152553</v>
      </c>
      <c r="K19" s="15"/>
    </row>
    <row r="20" spans="1:11" s="10" customFormat="1" ht="18" customHeight="1" x14ac:dyDescent="0.4">
      <c r="A20" s="16"/>
      <c r="B20" s="22"/>
      <c r="C20" s="31" t="s">
        <v>74</v>
      </c>
      <c r="D20" s="32"/>
      <c r="E20" s="33" t="s">
        <v>103</v>
      </c>
      <c r="F20" s="27"/>
      <c r="G20" s="33" t="s">
        <v>73</v>
      </c>
      <c r="H20" s="34"/>
      <c r="I20" s="34"/>
      <c r="J20" s="35">
        <v>141864</v>
      </c>
      <c r="K20" s="15"/>
    </row>
    <row r="21" spans="1:11" s="43" customFormat="1" ht="15" customHeight="1" x14ac:dyDescent="0.4">
      <c r="A21" s="16"/>
      <c r="B21" s="64" t="s">
        <v>72</v>
      </c>
      <c r="C21" s="65"/>
      <c r="D21" s="65"/>
      <c r="E21" s="65"/>
      <c r="F21" s="65"/>
      <c r="G21" s="65"/>
      <c r="H21" s="40">
        <f>SUM(H9:H20)</f>
        <v>0</v>
      </c>
      <c r="I21" s="40">
        <f>SUM(I9:I20)</f>
        <v>0</v>
      </c>
      <c r="J21" s="41">
        <f>SUM(J15:J20)</f>
        <v>526182911</v>
      </c>
      <c r="K21" s="42"/>
    </row>
    <row r="22" spans="1:11" s="43" customFormat="1" ht="15" customHeight="1" x14ac:dyDescent="0.4">
      <c r="A22" s="16"/>
      <c r="B22" s="70" t="s">
        <v>71</v>
      </c>
      <c r="C22" s="71"/>
      <c r="D22" s="71"/>
      <c r="E22" s="71"/>
      <c r="F22" s="71"/>
      <c r="G22" s="71"/>
      <c r="H22" s="20"/>
      <c r="I22" s="20"/>
      <c r="J22" s="21"/>
      <c r="K22" s="42"/>
    </row>
    <row r="23" spans="1:11" s="43" customFormat="1" ht="15" customHeight="1" x14ac:dyDescent="0.4">
      <c r="A23" s="16"/>
      <c r="B23" s="70" t="s">
        <v>70</v>
      </c>
      <c r="C23" s="71"/>
      <c r="D23" s="71"/>
      <c r="E23" s="71"/>
      <c r="F23" s="71"/>
      <c r="G23" s="71"/>
      <c r="H23" s="20"/>
      <c r="I23" s="20"/>
      <c r="J23" s="21"/>
      <c r="K23" s="42"/>
    </row>
    <row r="24" spans="1:11" s="10" customFormat="1" ht="28.5" customHeight="1" x14ac:dyDescent="0.4">
      <c r="A24" s="16"/>
      <c r="B24" s="44"/>
      <c r="C24" s="45" t="s">
        <v>69</v>
      </c>
      <c r="D24" s="46"/>
      <c r="E24" s="33" t="s">
        <v>106</v>
      </c>
      <c r="F24" s="27"/>
      <c r="G24" s="33" t="s">
        <v>68</v>
      </c>
      <c r="H24" s="34"/>
      <c r="I24" s="34"/>
      <c r="J24" s="30">
        <v>367983200</v>
      </c>
      <c r="K24" s="47"/>
    </row>
    <row r="25" spans="1:11" s="10" customFormat="1" ht="38.25" customHeight="1" x14ac:dyDescent="0.4">
      <c r="A25" s="16"/>
      <c r="B25" s="44"/>
      <c r="C25" s="45"/>
      <c r="D25" s="48"/>
      <c r="E25" s="33" t="s">
        <v>110</v>
      </c>
      <c r="F25" s="27"/>
      <c r="G25" s="33" t="s">
        <v>66</v>
      </c>
      <c r="H25" s="34"/>
      <c r="I25" s="34"/>
      <c r="J25" s="35">
        <v>489778440</v>
      </c>
      <c r="K25" s="47"/>
    </row>
    <row r="26" spans="1:11" s="10" customFormat="1" ht="22.5" customHeight="1" x14ac:dyDescent="0.4">
      <c r="A26" s="16"/>
      <c r="B26" s="44"/>
      <c r="C26" s="45"/>
      <c r="D26" s="48"/>
      <c r="E26" s="64" t="s">
        <v>57</v>
      </c>
      <c r="F26" s="65"/>
      <c r="G26" s="65"/>
      <c r="H26" s="65"/>
      <c r="I26" s="66"/>
      <c r="J26" s="39">
        <f>SUM(J24:J25)</f>
        <v>857761640</v>
      </c>
      <c r="K26" s="47"/>
    </row>
    <row r="27" spans="1:11" s="10" customFormat="1" ht="39.75" customHeight="1" x14ac:dyDescent="0.4">
      <c r="A27" s="16"/>
      <c r="B27" s="44"/>
      <c r="C27" s="45" t="s">
        <v>63</v>
      </c>
      <c r="D27" s="48"/>
      <c r="E27" s="33" t="s">
        <v>106</v>
      </c>
      <c r="F27" s="27">
        <v>2002</v>
      </c>
      <c r="G27" s="33" t="s">
        <v>68</v>
      </c>
      <c r="H27" s="34">
        <v>835258210</v>
      </c>
      <c r="I27" s="34">
        <v>587031029</v>
      </c>
      <c r="J27" s="35">
        <f>H27-I27</f>
        <v>248227181</v>
      </c>
      <c r="K27" s="47"/>
    </row>
    <row r="28" spans="1:11" s="10" customFormat="1" ht="39.75" customHeight="1" x14ac:dyDescent="0.4">
      <c r="A28" s="16"/>
      <c r="B28" s="44"/>
      <c r="C28" s="45"/>
      <c r="D28" s="48"/>
      <c r="E28" s="33" t="s">
        <v>106</v>
      </c>
      <c r="F28" s="27">
        <v>2011</v>
      </c>
      <c r="G28" s="33" t="s">
        <v>68</v>
      </c>
      <c r="H28" s="34">
        <v>192915656</v>
      </c>
      <c r="I28" s="34">
        <v>106478986</v>
      </c>
      <c r="J28" s="35">
        <v>86436670</v>
      </c>
      <c r="K28" s="47"/>
    </row>
    <row r="29" spans="1:11" s="10" customFormat="1" ht="39.75" customHeight="1" x14ac:dyDescent="0.4">
      <c r="A29" s="16"/>
      <c r="B29" s="44"/>
      <c r="C29" s="45"/>
      <c r="D29" s="48"/>
      <c r="E29" s="33" t="s">
        <v>107</v>
      </c>
      <c r="F29" s="27">
        <v>2013</v>
      </c>
      <c r="G29" s="33" t="s">
        <v>68</v>
      </c>
      <c r="H29" s="34">
        <v>52657500</v>
      </c>
      <c r="I29" s="34">
        <v>41160568</v>
      </c>
      <c r="J29" s="35">
        <v>11496932</v>
      </c>
      <c r="K29" s="47"/>
    </row>
    <row r="30" spans="1:11" s="10" customFormat="1" ht="34.5" customHeight="1" x14ac:dyDescent="0.4">
      <c r="A30" s="16"/>
      <c r="B30" s="44"/>
      <c r="C30" s="45"/>
      <c r="D30" s="48"/>
      <c r="E30" s="33" t="s">
        <v>108</v>
      </c>
      <c r="F30" s="27">
        <v>2005</v>
      </c>
      <c r="G30" s="33" t="s">
        <v>67</v>
      </c>
      <c r="H30" s="34">
        <v>89814503</v>
      </c>
      <c r="I30" s="34">
        <v>74080642</v>
      </c>
      <c r="J30" s="35">
        <v>15733861</v>
      </c>
      <c r="K30" s="47"/>
    </row>
    <row r="31" spans="1:11" s="10" customFormat="1" ht="47.25" customHeight="1" x14ac:dyDescent="0.4">
      <c r="A31" s="16"/>
      <c r="B31" s="44"/>
      <c r="C31" s="45"/>
      <c r="D31" s="48"/>
      <c r="E31" s="33" t="s">
        <v>109</v>
      </c>
      <c r="F31" s="27">
        <v>2016</v>
      </c>
      <c r="G31" s="33" t="s">
        <v>66</v>
      </c>
      <c r="H31" s="34">
        <v>1474402855</v>
      </c>
      <c r="I31" s="34">
        <v>467254474</v>
      </c>
      <c r="J31" s="35">
        <f>H31-I31</f>
        <v>1007148381</v>
      </c>
      <c r="K31" s="47"/>
    </row>
    <row r="32" spans="1:11" s="10" customFormat="1" ht="30" customHeight="1" x14ac:dyDescent="0.4">
      <c r="A32" s="16"/>
      <c r="B32" s="44"/>
      <c r="C32" s="45"/>
      <c r="D32" s="48"/>
      <c r="E32" s="64" t="s">
        <v>57</v>
      </c>
      <c r="F32" s="65"/>
      <c r="G32" s="66"/>
      <c r="H32" s="39"/>
      <c r="I32" s="39"/>
      <c r="J32" s="39">
        <f>SUM(J27:J31)</f>
        <v>1369043025</v>
      </c>
      <c r="K32" s="47"/>
    </row>
    <row r="33" spans="1:11" s="10" customFormat="1" ht="21" customHeight="1" x14ac:dyDescent="0.4">
      <c r="A33" s="16"/>
      <c r="B33" s="64" t="s">
        <v>65</v>
      </c>
      <c r="C33" s="65"/>
      <c r="D33" s="65"/>
      <c r="E33" s="65"/>
      <c r="F33" s="65"/>
      <c r="G33" s="65"/>
      <c r="H33" s="40">
        <f>SUM(H24:H31)</f>
        <v>2645048724</v>
      </c>
      <c r="I33" s="40">
        <f>SUM(I24:I31)</f>
        <v>1276005699</v>
      </c>
      <c r="J33" s="41">
        <f>SUM(J26,J32)</f>
        <v>2226804665</v>
      </c>
      <c r="K33" s="49"/>
    </row>
    <row r="34" spans="1:11" s="10" customFormat="1" ht="21" customHeight="1" x14ac:dyDescent="0.4">
      <c r="A34" s="16"/>
      <c r="B34" s="70" t="s">
        <v>64</v>
      </c>
      <c r="C34" s="71"/>
      <c r="D34" s="71"/>
      <c r="E34" s="71"/>
      <c r="F34" s="71"/>
      <c r="G34" s="71"/>
      <c r="H34" s="20"/>
      <c r="I34" s="20"/>
      <c r="J34" s="21"/>
      <c r="K34" s="42"/>
    </row>
    <row r="35" spans="1:11" s="10" customFormat="1" ht="29.25" customHeight="1" x14ac:dyDescent="0.4">
      <c r="A35" s="16"/>
      <c r="B35" s="44"/>
      <c r="C35" s="45" t="s">
        <v>63</v>
      </c>
      <c r="D35" s="48"/>
      <c r="E35" s="33" t="s">
        <v>105</v>
      </c>
      <c r="F35" s="27">
        <v>2011</v>
      </c>
      <c r="G35" s="33" t="s">
        <v>62</v>
      </c>
      <c r="H35" s="50">
        <v>17022445</v>
      </c>
      <c r="I35" s="34">
        <v>11158197</v>
      </c>
      <c r="J35" s="35">
        <f>H35-I35</f>
        <v>5864248</v>
      </c>
      <c r="K35" s="47"/>
    </row>
    <row r="36" spans="1:11" s="10" customFormat="1" ht="29.25" customHeight="1" x14ac:dyDescent="0.4">
      <c r="A36" s="16"/>
      <c r="B36" s="44"/>
      <c r="C36" s="45"/>
      <c r="D36" s="48"/>
      <c r="E36" s="33" t="s">
        <v>61</v>
      </c>
      <c r="F36" s="27"/>
      <c r="G36" s="33" t="s">
        <v>60</v>
      </c>
      <c r="H36" s="50">
        <v>3380804</v>
      </c>
      <c r="I36" s="34">
        <v>2633548</v>
      </c>
      <c r="J36" s="35">
        <f>H36-I36</f>
        <v>747256</v>
      </c>
      <c r="K36" s="47"/>
    </row>
    <row r="37" spans="1:11" s="10" customFormat="1" ht="29.25" customHeight="1" x14ac:dyDescent="0.4">
      <c r="A37" s="16"/>
      <c r="B37" s="44"/>
      <c r="C37" s="45"/>
      <c r="D37" s="48"/>
      <c r="E37" s="33" t="s">
        <v>106</v>
      </c>
      <c r="F37" s="27">
        <v>2017</v>
      </c>
      <c r="G37" s="33" t="s">
        <v>59</v>
      </c>
      <c r="H37" s="50">
        <v>12738189</v>
      </c>
      <c r="I37" s="34">
        <v>12738187</v>
      </c>
      <c r="J37" s="35">
        <f>H37-I37</f>
        <v>2</v>
      </c>
      <c r="K37" s="47"/>
    </row>
    <row r="38" spans="1:11" s="10" customFormat="1" ht="25.5" customHeight="1" x14ac:dyDescent="0.4">
      <c r="A38" s="16"/>
      <c r="B38" s="44"/>
      <c r="C38" s="45"/>
      <c r="D38" s="48"/>
      <c r="E38" s="33" t="s">
        <v>4</v>
      </c>
      <c r="F38" s="36"/>
      <c r="G38" s="42" t="s">
        <v>58</v>
      </c>
      <c r="H38" s="51">
        <v>509000</v>
      </c>
      <c r="I38" s="37">
        <v>508999</v>
      </c>
      <c r="J38" s="35">
        <f>H38-I38</f>
        <v>1</v>
      </c>
      <c r="K38" s="47"/>
    </row>
    <row r="39" spans="1:11" s="10" customFormat="1" ht="19.5" customHeight="1" x14ac:dyDescent="0.4">
      <c r="A39" s="16"/>
      <c r="B39" s="44"/>
      <c r="C39" s="45"/>
      <c r="D39" s="48"/>
      <c r="E39" s="64" t="s">
        <v>57</v>
      </c>
      <c r="F39" s="65"/>
      <c r="G39" s="65"/>
      <c r="H39" s="39">
        <f t="shared" ref="H39:I39" si="0">SUM(H35:H38)</f>
        <v>33650438</v>
      </c>
      <c r="I39" s="39">
        <f t="shared" si="0"/>
        <v>27038931</v>
      </c>
      <c r="J39" s="39">
        <f>SUM(J35:J38)</f>
        <v>6611507</v>
      </c>
      <c r="K39" s="47"/>
    </row>
    <row r="40" spans="1:11" s="10" customFormat="1" ht="15.75" customHeight="1" x14ac:dyDescent="0.4">
      <c r="A40" s="16"/>
      <c r="B40" s="44"/>
      <c r="C40" s="45" t="s">
        <v>56</v>
      </c>
      <c r="D40" s="48"/>
      <c r="E40" s="33"/>
      <c r="F40" s="52"/>
      <c r="G40" s="42" t="s">
        <v>43</v>
      </c>
      <c r="H40" s="50">
        <v>118967969</v>
      </c>
      <c r="I40" s="34">
        <v>92415426</v>
      </c>
      <c r="J40" s="53">
        <f>H40-I40</f>
        <v>26552543</v>
      </c>
      <c r="K40" s="47"/>
    </row>
    <row r="41" spans="1:11" s="10" customFormat="1" ht="15.75" customHeight="1" x14ac:dyDescent="0.4">
      <c r="A41" s="16"/>
      <c r="B41" s="44"/>
      <c r="C41" s="45" t="s">
        <v>55</v>
      </c>
      <c r="D41" s="48"/>
      <c r="E41" s="33" t="s">
        <v>129</v>
      </c>
      <c r="F41" s="54"/>
      <c r="G41" s="42" t="s">
        <v>54</v>
      </c>
      <c r="H41" s="50">
        <v>37391489</v>
      </c>
      <c r="I41" s="34">
        <v>29554967</v>
      </c>
      <c r="J41" s="35">
        <f>H41-I41</f>
        <v>7836522</v>
      </c>
      <c r="K41" s="47"/>
    </row>
    <row r="42" spans="1:11" s="10" customFormat="1" ht="15.75" customHeight="1" x14ac:dyDescent="0.4">
      <c r="A42" s="16"/>
      <c r="B42" s="44"/>
      <c r="C42" s="45" t="s">
        <v>53</v>
      </c>
      <c r="D42" s="48"/>
      <c r="E42" s="33"/>
      <c r="F42" s="54"/>
      <c r="G42" s="42" t="s">
        <v>43</v>
      </c>
      <c r="H42" s="50">
        <v>145294893</v>
      </c>
      <c r="I42" s="34">
        <v>102152525</v>
      </c>
      <c r="J42" s="35">
        <v>43142368</v>
      </c>
      <c r="K42" s="47"/>
    </row>
    <row r="43" spans="1:11" s="10" customFormat="1" ht="15.75" customHeight="1" x14ac:dyDescent="0.4">
      <c r="A43" s="16"/>
      <c r="B43" s="67" t="s">
        <v>126</v>
      </c>
      <c r="C43" s="68"/>
      <c r="D43" s="69"/>
      <c r="E43" s="33" t="s">
        <v>125</v>
      </c>
      <c r="F43" s="54"/>
      <c r="G43" s="42" t="s">
        <v>127</v>
      </c>
      <c r="H43" s="50">
        <v>92598000</v>
      </c>
      <c r="I43" s="34"/>
      <c r="J43" s="35">
        <v>92598000</v>
      </c>
      <c r="K43" s="47"/>
    </row>
    <row r="44" spans="1:11" s="10" customFormat="1" ht="15.75" customHeight="1" x14ac:dyDescent="0.4">
      <c r="A44" s="16"/>
      <c r="B44" s="44"/>
      <c r="C44" s="45" t="s">
        <v>52</v>
      </c>
      <c r="D44" s="48"/>
      <c r="E44" s="33"/>
      <c r="F44" s="54"/>
      <c r="G44" s="42" t="s">
        <v>43</v>
      </c>
      <c r="H44" s="50">
        <v>97717560</v>
      </c>
      <c r="I44" s="34">
        <v>41993430</v>
      </c>
      <c r="J44" s="35">
        <v>55724130</v>
      </c>
      <c r="K44" s="47"/>
    </row>
    <row r="45" spans="1:11" s="10" customFormat="1" ht="15.75" customHeight="1" x14ac:dyDescent="0.4">
      <c r="A45" s="16"/>
      <c r="B45" s="44"/>
      <c r="C45" s="45" t="s">
        <v>51</v>
      </c>
      <c r="D45" s="48"/>
      <c r="E45" s="33" t="s">
        <v>50</v>
      </c>
      <c r="F45" s="54"/>
      <c r="G45" s="42" t="s">
        <v>43</v>
      </c>
      <c r="H45" s="50">
        <v>8362860</v>
      </c>
      <c r="I45" s="34">
        <v>7525575</v>
      </c>
      <c r="J45" s="35">
        <f>H45-I45</f>
        <v>837285</v>
      </c>
      <c r="K45" s="47"/>
    </row>
    <row r="46" spans="1:11" s="10" customFormat="1" ht="15.75" customHeight="1" x14ac:dyDescent="0.4">
      <c r="A46" s="16"/>
      <c r="B46" s="44"/>
      <c r="C46" s="45" t="s">
        <v>49</v>
      </c>
      <c r="D46" s="48"/>
      <c r="E46" s="33" t="s">
        <v>48</v>
      </c>
      <c r="F46" s="54"/>
      <c r="G46" s="42" t="s">
        <v>47</v>
      </c>
      <c r="H46" s="50"/>
      <c r="I46" s="34"/>
      <c r="J46" s="35">
        <v>33312180</v>
      </c>
      <c r="K46" s="47"/>
    </row>
    <row r="47" spans="1:11" s="10" customFormat="1" ht="15.75" customHeight="1" x14ac:dyDescent="0.4">
      <c r="A47" s="16"/>
      <c r="B47" s="44"/>
      <c r="C47" s="45" t="s">
        <v>46</v>
      </c>
      <c r="D47" s="48"/>
      <c r="E47" s="33" t="s">
        <v>100</v>
      </c>
      <c r="F47" s="54"/>
      <c r="G47" s="42" t="s">
        <v>112</v>
      </c>
      <c r="H47" s="50"/>
      <c r="I47" s="34"/>
      <c r="J47" s="35">
        <v>8672000</v>
      </c>
      <c r="K47" s="47"/>
    </row>
    <row r="48" spans="1:11" s="10" customFormat="1" ht="15.75" customHeight="1" x14ac:dyDescent="0.4">
      <c r="A48" s="16"/>
      <c r="B48" s="44"/>
      <c r="C48" s="45" t="s">
        <v>44</v>
      </c>
      <c r="D48" s="48"/>
      <c r="E48" s="33"/>
      <c r="F48" s="54"/>
      <c r="G48" s="42" t="s">
        <v>43</v>
      </c>
      <c r="H48" s="50"/>
      <c r="I48" s="34"/>
      <c r="J48" s="35">
        <v>2550000</v>
      </c>
      <c r="K48" s="47"/>
    </row>
    <row r="49" spans="1:11" s="10" customFormat="1" ht="15.75" customHeight="1" x14ac:dyDescent="0.4">
      <c r="A49" s="16"/>
      <c r="B49" s="44"/>
      <c r="C49" s="45" t="s">
        <v>42</v>
      </c>
      <c r="D49" s="48"/>
      <c r="E49" s="33" t="s">
        <v>111</v>
      </c>
      <c r="F49" s="54"/>
      <c r="G49" s="42" t="s">
        <v>113</v>
      </c>
      <c r="H49" s="50"/>
      <c r="I49" s="34"/>
      <c r="J49" s="35">
        <v>40005780</v>
      </c>
      <c r="K49" s="47"/>
    </row>
    <row r="50" spans="1:11" s="10" customFormat="1" ht="15.75" customHeight="1" x14ac:dyDescent="0.4">
      <c r="A50" s="16"/>
      <c r="B50" s="44"/>
      <c r="C50" s="48" t="s">
        <v>41</v>
      </c>
      <c r="E50" s="33"/>
      <c r="F50" s="54"/>
      <c r="G50" s="42" t="s">
        <v>114</v>
      </c>
      <c r="H50" s="50"/>
      <c r="I50" s="34"/>
      <c r="J50" s="35">
        <v>557941</v>
      </c>
      <c r="K50" s="47"/>
    </row>
    <row r="51" spans="1:11" s="10" customFormat="1" ht="15.75" customHeight="1" x14ac:dyDescent="0.4">
      <c r="A51" s="16"/>
      <c r="B51" s="44"/>
      <c r="C51" s="45" t="s">
        <v>40</v>
      </c>
      <c r="E51" s="33"/>
      <c r="F51" s="54"/>
      <c r="G51" s="42" t="s">
        <v>116</v>
      </c>
      <c r="H51" s="50">
        <v>19932000</v>
      </c>
      <c r="I51" s="34">
        <v>8597600</v>
      </c>
      <c r="J51" s="35">
        <v>11334400</v>
      </c>
      <c r="K51" s="47"/>
    </row>
    <row r="52" spans="1:11" s="10" customFormat="1" ht="15" customHeight="1" x14ac:dyDescent="0.4">
      <c r="A52" s="16">
        <v>1</v>
      </c>
      <c r="B52" s="55"/>
      <c r="C52" s="56" t="s">
        <v>39</v>
      </c>
      <c r="D52" s="57"/>
      <c r="E52" s="33" t="s">
        <v>111</v>
      </c>
      <c r="F52" s="36"/>
      <c r="G52" s="42" t="s">
        <v>115</v>
      </c>
      <c r="H52" s="58"/>
      <c r="I52" s="58"/>
      <c r="J52" s="35">
        <v>78150</v>
      </c>
      <c r="K52" s="47"/>
    </row>
    <row r="53" spans="1:11" s="10" customFormat="1" ht="16.5" customHeight="1" x14ac:dyDescent="0.4">
      <c r="A53" s="16"/>
      <c r="B53" s="64" t="s">
        <v>38</v>
      </c>
      <c r="C53" s="65"/>
      <c r="D53" s="65"/>
      <c r="E53" s="65"/>
      <c r="F53" s="65"/>
      <c r="G53" s="65"/>
      <c r="H53" s="40">
        <f>SUM(H39:H52)</f>
        <v>553915209</v>
      </c>
      <c r="I53" s="40">
        <f>SUM(I39:I52)</f>
        <v>309278454</v>
      </c>
      <c r="J53" s="41">
        <f>SUM(J39:J52)</f>
        <v>329812806</v>
      </c>
      <c r="K53" s="49"/>
    </row>
    <row r="54" spans="1:11" s="10" customFormat="1" ht="16.5" customHeight="1" x14ac:dyDescent="0.4">
      <c r="A54" s="16"/>
      <c r="B54" s="64" t="s">
        <v>37</v>
      </c>
      <c r="C54" s="65"/>
      <c r="D54" s="65"/>
      <c r="E54" s="65"/>
      <c r="F54" s="65"/>
      <c r="G54" s="65"/>
      <c r="H54" s="40">
        <f>SUM(H33,H53)</f>
        <v>3198963933</v>
      </c>
      <c r="I54" s="40">
        <f>SUM(I33,I53)</f>
        <v>1585284153</v>
      </c>
      <c r="J54" s="41">
        <f>SUM(J33,J53)</f>
        <v>2556617471</v>
      </c>
      <c r="K54" s="49"/>
    </row>
    <row r="55" spans="1:11" s="10" customFormat="1" ht="16.5" customHeight="1" x14ac:dyDescent="0.4">
      <c r="A55" s="16"/>
      <c r="B55" s="64" t="s">
        <v>36</v>
      </c>
      <c r="C55" s="65"/>
      <c r="D55" s="65"/>
      <c r="E55" s="65"/>
      <c r="F55" s="65"/>
      <c r="G55" s="65"/>
      <c r="H55" s="40">
        <f>SUM(H21,H54)</f>
        <v>3198963933</v>
      </c>
      <c r="I55" s="40">
        <f>SUM(I21,I54)</f>
        <v>1585284153</v>
      </c>
      <c r="J55" s="41">
        <f>SUM(J21,J54)</f>
        <v>3082800382</v>
      </c>
      <c r="K55" s="49"/>
    </row>
    <row r="56" spans="1:11" s="10" customFormat="1" ht="16.5" customHeight="1" x14ac:dyDescent="0.4">
      <c r="A56" s="16"/>
      <c r="B56" s="70" t="s">
        <v>35</v>
      </c>
      <c r="C56" s="71"/>
      <c r="D56" s="71"/>
      <c r="E56" s="71"/>
      <c r="F56" s="71"/>
      <c r="G56" s="71"/>
      <c r="H56" s="20"/>
      <c r="I56" s="20"/>
      <c r="J56" s="21"/>
      <c r="K56" s="42"/>
    </row>
    <row r="57" spans="1:11" s="10" customFormat="1" ht="16.5" customHeight="1" x14ac:dyDescent="0.4">
      <c r="A57" s="16"/>
      <c r="B57" s="70" t="s">
        <v>34</v>
      </c>
      <c r="C57" s="71"/>
      <c r="D57" s="71"/>
      <c r="E57" s="71"/>
      <c r="F57" s="71"/>
      <c r="G57" s="71"/>
      <c r="H57" s="20"/>
      <c r="I57" s="20"/>
      <c r="J57" s="21"/>
      <c r="K57" s="42"/>
    </row>
    <row r="58" spans="1:11" s="10" customFormat="1" ht="15" customHeight="1" x14ac:dyDescent="0.4">
      <c r="A58" s="16"/>
      <c r="B58" s="44"/>
      <c r="C58" s="45" t="s">
        <v>33</v>
      </c>
      <c r="D58" s="48"/>
      <c r="E58" s="59" t="s">
        <v>32</v>
      </c>
      <c r="F58" s="27"/>
      <c r="G58" s="59"/>
      <c r="H58" s="60"/>
      <c r="I58" s="34"/>
      <c r="J58" s="61">
        <v>109220885</v>
      </c>
      <c r="K58" s="47"/>
    </row>
    <row r="59" spans="1:11" s="10" customFormat="1" ht="15" customHeight="1" x14ac:dyDescent="0.4">
      <c r="A59" s="16"/>
      <c r="B59" s="44"/>
      <c r="C59" s="45" t="s">
        <v>31</v>
      </c>
      <c r="D59" s="48"/>
      <c r="E59" s="59" t="s">
        <v>19</v>
      </c>
      <c r="F59" s="27"/>
      <c r="G59" s="59"/>
      <c r="H59" s="60"/>
      <c r="I59" s="34"/>
      <c r="J59" s="61">
        <v>79544000</v>
      </c>
      <c r="K59" s="47"/>
    </row>
    <row r="60" spans="1:11" s="10" customFormat="1" ht="15" customHeight="1" x14ac:dyDescent="0.4">
      <c r="A60" s="16"/>
      <c r="B60" s="44"/>
      <c r="C60" s="45" t="s">
        <v>30</v>
      </c>
      <c r="D60" s="48"/>
      <c r="E60" s="59"/>
      <c r="F60" s="27"/>
      <c r="G60" s="59"/>
      <c r="H60" s="60"/>
      <c r="I60" s="34"/>
      <c r="J60" s="61">
        <v>19095120</v>
      </c>
      <c r="K60" s="47"/>
    </row>
    <row r="61" spans="1:11" s="10" customFormat="1" ht="15" customHeight="1" x14ac:dyDescent="0.4">
      <c r="A61" s="16"/>
      <c r="B61" s="44"/>
      <c r="C61" s="45" t="s">
        <v>29</v>
      </c>
      <c r="D61" s="48"/>
      <c r="E61" s="59" t="s">
        <v>28</v>
      </c>
      <c r="F61" s="27"/>
      <c r="G61" s="59" t="s">
        <v>27</v>
      </c>
      <c r="H61" s="60"/>
      <c r="I61" s="34"/>
      <c r="J61" s="61">
        <v>2878080</v>
      </c>
      <c r="K61" s="47"/>
    </row>
    <row r="62" spans="1:11" s="10" customFormat="1" ht="15" customHeight="1" x14ac:dyDescent="0.4">
      <c r="A62" s="16"/>
      <c r="B62" s="44"/>
      <c r="C62" s="45" t="s">
        <v>118</v>
      </c>
      <c r="D62" s="48"/>
      <c r="E62" s="59" t="s">
        <v>26</v>
      </c>
      <c r="F62" s="27"/>
      <c r="G62" s="59" t="s">
        <v>119</v>
      </c>
      <c r="H62" s="60"/>
      <c r="I62" s="34"/>
      <c r="J62" s="61"/>
      <c r="K62" s="47"/>
    </row>
    <row r="63" spans="1:11" s="10" customFormat="1" ht="15" customHeight="1" x14ac:dyDescent="0.4">
      <c r="A63" s="16"/>
      <c r="B63" s="44"/>
      <c r="C63" s="45" t="s">
        <v>122</v>
      </c>
      <c r="D63" s="48"/>
      <c r="E63" s="59" t="s">
        <v>125</v>
      </c>
      <c r="F63" s="27"/>
      <c r="G63" s="59" t="s">
        <v>123</v>
      </c>
      <c r="H63" s="60"/>
      <c r="I63" s="34"/>
      <c r="J63" s="61">
        <v>1800</v>
      </c>
      <c r="K63" s="47"/>
    </row>
    <row r="64" spans="1:11" s="10" customFormat="1" ht="15" customHeight="1" x14ac:dyDescent="0.4">
      <c r="A64" s="16"/>
      <c r="B64" s="44"/>
      <c r="C64" s="45" t="s">
        <v>25</v>
      </c>
      <c r="D64" s="48"/>
      <c r="E64" s="59" t="s">
        <v>103</v>
      </c>
      <c r="F64" s="27"/>
      <c r="G64" s="59" t="s">
        <v>124</v>
      </c>
      <c r="H64" s="60"/>
      <c r="I64" s="34"/>
      <c r="J64" s="61">
        <v>2000000</v>
      </c>
      <c r="K64" s="47"/>
    </row>
    <row r="65" spans="1:11" s="10" customFormat="1" ht="15" customHeight="1" x14ac:dyDescent="0.4">
      <c r="A65" s="16"/>
      <c r="B65" s="44"/>
      <c r="C65" s="45" t="s">
        <v>24</v>
      </c>
      <c r="D65" s="48"/>
      <c r="E65" s="59"/>
      <c r="F65" s="27"/>
      <c r="G65" s="59" t="s">
        <v>23</v>
      </c>
      <c r="H65" s="60"/>
      <c r="I65" s="34"/>
      <c r="J65" s="61">
        <v>23097948</v>
      </c>
      <c r="K65" s="47"/>
    </row>
    <row r="66" spans="1:11" s="10" customFormat="1" ht="19.5" customHeight="1" x14ac:dyDescent="0.4">
      <c r="A66" s="16"/>
      <c r="B66" s="64" t="s">
        <v>22</v>
      </c>
      <c r="C66" s="65"/>
      <c r="D66" s="65"/>
      <c r="E66" s="65"/>
      <c r="F66" s="65"/>
      <c r="G66" s="65"/>
      <c r="H66" s="40">
        <f>SUM(H58:H65)</f>
        <v>0</v>
      </c>
      <c r="I66" s="40">
        <f>SUM(I58:I65)</f>
        <v>0</v>
      </c>
      <c r="J66" s="41">
        <f>SUM(J58:J65)</f>
        <v>235837833</v>
      </c>
      <c r="K66" s="49"/>
    </row>
    <row r="67" spans="1:11" s="10" customFormat="1" ht="19.5" customHeight="1" x14ac:dyDescent="0.4">
      <c r="A67" s="16"/>
      <c r="B67" s="70" t="s">
        <v>21</v>
      </c>
      <c r="C67" s="71"/>
      <c r="D67" s="71"/>
      <c r="E67" s="71"/>
      <c r="F67" s="71"/>
      <c r="G67" s="71"/>
      <c r="H67" s="20"/>
      <c r="I67" s="20"/>
      <c r="J67" s="21"/>
      <c r="K67" s="42"/>
    </row>
    <row r="68" spans="1:11" s="10" customFormat="1" ht="15" customHeight="1" x14ac:dyDescent="0.4">
      <c r="A68" s="16"/>
      <c r="B68" s="44"/>
      <c r="C68" s="45" t="s">
        <v>20</v>
      </c>
      <c r="D68" s="48"/>
      <c r="E68" s="59" t="s">
        <v>19</v>
      </c>
      <c r="F68" s="27"/>
      <c r="G68" s="59"/>
      <c r="H68" s="60"/>
      <c r="I68" s="34"/>
      <c r="J68" s="61">
        <v>1040236000</v>
      </c>
      <c r="K68" s="47"/>
    </row>
    <row r="69" spans="1:11" s="10" customFormat="1" ht="15" customHeight="1" x14ac:dyDescent="0.4">
      <c r="A69" s="16"/>
      <c r="B69" s="44"/>
      <c r="C69" s="45" t="s">
        <v>18</v>
      </c>
      <c r="D69" s="48"/>
      <c r="E69" s="59" t="s">
        <v>111</v>
      </c>
      <c r="F69" s="27"/>
      <c r="G69" s="59" t="s">
        <v>104</v>
      </c>
      <c r="H69" s="60"/>
      <c r="I69" s="34"/>
      <c r="J69" s="61">
        <v>47963410</v>
      </c>
      <c r="K69" s="47"/>
    </row>
    <row r="70" spans="1:11" s="10" customFormat="1" ht="15" customHeight="1" x14ac:dyDescent="0.4">
      <c r="A70" s="16"/>
      <c r="B70" s="44"/>
      <c r="C70" s="45" t="s">
        <v>17</v>
      </c>
      <c r="D70" s="48"/>
      <c r="E70" s="59" t="s">
        <v>111</v>
      </c>
      <c r="F70" s="27"/>
      <c r="G70" s="59" t="s">
        <v>16</v>
      </c>
      <c r="H70" s="60"/>
      <c r="I70" s="34"/>
      <c r="J70" s="61">
        <v>36229897</v>
      </c>
      <c r="K70" s="47"/>
    </row>
    <row r="71" spans="1:11" s="10" customFormat="1" ht="15" customHeight="1" x14ac:dyDescent="0.4">
      <c r="A71" s="16"/>
      <c r="B71" s="44"/>
      <c r="C71" s="45" t="s">
        <v>15</v>
      </c>
      <c r="D71" s="48"/>
      <c r="E71" s="59" t="s">
        <v>14</v>
      </c>
      <c r="F71" s="27"/>
      <c r="G71" s="59" t="s">
        <v>13</v>
      </c>
      <c r="H71" s="60"/>
      <c r="I71" s="34"/>
      <c r="J71" s="61">
        <v>6057540</v>
      </c>
      <c r="K71" s="47"/>
    </row>
    <row r="72" spans="1:11" s="10" customFormat="1" ht="15" customHeight="1" x14ac:dyDescent="0.4">
      <c r="A72" s="16"/>
      <c r="B72" s="44"/>
      <c r="C72" s="45" t="s">
        <v>12</v>
      </c>
      <c r="D72" s="48"/>
      <c r="E72" s="59" t="s">
        <v>11</v>
      </c>
      <c r="F72" s="27"/>
      <c r="G72" s="59" t="s">
        <v>10</v>
      </c>
      <c r="H72" s="60"/>
      <c r="I72" s="34"/>
      <c r="J72" s="61">
        <v>8672000</v>
      </c>
      <c r="K72" s="47"/>
    </row>
    <row r="73" spans="1:11" s="10" customFormat="1" ht="17.25" customHeight="1" x14ac:dyDescent="0.4">
      <c r="A73" s="16"/>
      <c r="B73" s="64" t="s">
        <v>9</v>
      </c>
      <c r="C73" s="65"/>
      <c r="D73" s="65"/>
      <c r="E73" s="65"/>
      <c r="F73" s="65"/>
      <c r="G73" s="65"/>
      <c r="H73" s="40">
        <f>SUM(H68:H72)</f>
        <v>0</v>
      </c>
      <c r="I73" s="40">
        <f>SUM(I68:I72)</f>
        <v>0</v>
      </c>
      <c r="J73" s="41">
        <f>SUM(J68:J72)</f>
        <v>1139158847</v>
      </c>
      <c r="K73" s="59"/>
    </row>
    <row r="74" spans="1:11" s="10" customFormat="1" ht="17.25" customHeight="1" x14ac:dyDescent="0.4">
      <c r="A74" s="16"/>
      <c r="B74" s="64" t="s">
        <v>8</v>
      </c>
      <c r="C74" s="65"/>
      <c r="D74" s="65"/>
      <c r="E74" s="65"/>
      <c r="F74" s="65"/>
      <c r="G74" s="65"/>
      <c r="H74" s="40">
        <f>SUM(H66,H73)</f>
        <v>0</v>
      </c>
      <c r="I74" s="40">
        <f>SUM(I66,I73)</f>
        <v>0</v>
      </c>
      <c r="J74" s="41">
        <f>SUM(J66,J73)</f>
        <v>1374996680</v>
      </c>
      <c r="K74" s="59"/>
    </row>
    <row r="75" spans="1:11" s="10" customFormat="1" ht="17.25" customHeight="1" x14ac:dyDescent="0.4">
      <c r="A75" s="16"/>
      <c r="B75" s="64" t="s">
        <v>7</v>
      </c>
      <c r="C75" s="65"/>
      <c r="D75" s="65"/>
      <c r="E75" s="65"/>
      <c r="F75" s="65"/>
      <c r="G75" s="65"/>
      <c r="H75" s="40">
        <f>H55-H74</f>
        <v>3198963933</v>
      </c>
      <c r="I75" s="40">
        <f>I55-I74</f>
        <v>1585284153</v>
      </c>
      <c r="J75" s="41">
        <f>J55-J74</f>
        <v>1707803702</v>
      </c>
      <c r="K75" s="59"/>
    </row>
    <row r="76" spans="1:11" s="10" customFormat="1" ht="15.75" x14ac:dyDescent="0.4">
      <c r="A76" s="16"/>
      <c r="B76" s="62"/>
      <c r="C76" s="62"/>
      <c r="D76" s="62"/>
      <c r="E76" s="62"/>
      <c r="F76" s="62"/>
      <c r="G76" s="62"/>
      <c r="H76" s="62"/>
      <c r="I76" s="62"/>
      <c r="J76" s="62"/>
      <c r="K76" s="62"/>
    </row>
    <row r="77" spans="1:11" s="9" customFormat="1" ht="15.75" x14ac:dyDescent="0.4">
      <c r="C77" s="9" t="s">
        <v>6</v>
      </c>
    </row>
    <row r="78" spans="1:11" s="9" customFormat="1" ht="15.75" x14ac:dyDescent="0.4">
      <c r="D78" s="9" t="s">
        <v>5</v>
      </c>
    </row>
    <row r="79" spans="1:11" s="9" customFormat="1" ht="14.1" customHeight="1" x14ac:dyDescent="0.4"/>
    <row r="80" spans="1:11" s="9" customFormat="1" ht="14.1" customHeight="1" x14ac:dyDescent="0.4"/>
    <row r="81" spans="8:9" s="9" customFormat="1" ht="14.1" customHeight="1" x14ac:dyDescent="0.4"/>
    <row r="82" spans="8:9" s="9" customFormat="1" ht="14.1" customHeight="1" x14ac:dyDescent="0.4"/>
    <row r="83" spans="8:9" s="9" customFormat="1" ht="14.1" customHeight="1" x14ac:dyDescent="0.4"/>
    <row r="84" spans="8:9" s="9" customFormat="1" ht="14.1" customHeight="1" x14ac:dyDescent="0.4">
      <c r="H84" s="63" t="s">
        <v>130</v>
      </c>
    </row>
    <row r="85" spans="8:9" s="9" customFormat="1" ht="14.25" customHeight="1" x14ac:dyDescent="0.4"/>
    <row r="86" spans="8:9" s="9" customFormat="1" ht="18" customHeight="1" x14ac:dyDescent="0.4">
      <c r="H86" s="72" t="s">
        <v>131</v>
      </c>
      <c r="I86" s="72"/>
    </row>
    <row r="87" spans="8:9" s="9" customFormat="1" ht="22.5" customHeight="1" x14ac:dyDescent="0.4">
      <c r="H87" s="72" t="s">
        <v>132</v>
      </c>
      <c r="I87" s="72"/>
    </row>
    <row r="88" spans="8:9" s="9" customFormat="1" ht="14.1" customHeight="1" x14ac:dyDescent="0.4"/>
    <row r="89" spans="8:9" s="9" customFormat="1" ht="14.1" customHeight="1" x14ac:dyDescent="0.4"/>
    <row r="90" spans="8:9" s="9" customFormat="1" ht="14.1" customHeight="1" x14ac:dyDescent="0.4"/>
    <row r="91" spans="8:9" s="9" customFormat="1" ht="14.1" customHeight="1" x14ac:dyDescent="0.4"/>
    <row r="92" spans="8:9" s="9" customFormat="1" ht="14.1" customHeight="1" x14ac:dyDescent="0.4"/>
    <row r="93" spans="8:9" s="9" customFormat="1" ht="14.1" customHeight="1" x14ac:dyDescent="0.4"/>
    <row r="94" spans="8:9" s="9" customFormat="1" ht="14.1" customHeight="1" x14ac:dyDescent="0.4"/>
    <row r="95" spans="8:9" s="9" customFormat="1" ht="14.1" customHeight="1" x14ac:dyDescent="0.4"/>
    <row r="96" spans="8:9" s="9" customFormat="1" ht="14.1" customHeight="1" x14ac:dyDescent="0.4"/>
    <row r="97" s="9" customFormat="1" ht="14.1" customHeight="1" x14ac:dyDescent="0.4"/>
    <row r="98" s="9" customFormat="1" ht="14.1" customHeight="1" x14ac:dyDescent="0.4"/>
    <row r="99" s="9" customFormat="1" ht="14.1" customHeight="1" x14ac:dyDescent="0.4"/>
    <row r="100" s="9" customFormat="1" ht="14.1" customHeight="1" x14ac:dyDescent="0.4"/>
    <row r="101" s="9" customFormat="1" ht="14.1" customHeight="1" x14ac:dyDescent="0.4"/>
    <row r="102" s="9" customFormat="1" ht="14.1" customHeight="1" x14ac:dyDescent="0.4"/>
    <row r="103" s="9" customFormat="1" ht="14.1" customHeight="1" x14ac:dyDescent="0.4"/>
    <row r="104" s="9" customFormat="1" ht="14.1" customHeight="1" x14ac:dyDescent="0.4"/>
    <row r="105" s="9" customFormat="1" ht="14.1" customHeight="1" x14ac:dyDescent="0.4"/>
    <row r="106" s="9" customFormat="1" ht="14.1" customHeight="1" x14ac:dyDescent="0.4"/>
    <row r="107" s="9" customFormat="1" ht="14.1" customHeight="1" x14ac:dyDescent="0.4"/>
    <row r="108" s="9" customFormat="1" ht="14.1" customHeight="1" x14ac:dyDescent="0.4"/>
    <row r="109" s="9" customFormat="1" ht="14.1" customHeight="1" x14ac:dyDescent="0.4"/>
    <row r="110" s="9" customFormat="1" ht="14.1" customHeight="1" x14ac:dyDescent="0.4"/>
    <row r="111" s="9" customFormat="1" ht="14.1" customHeight="1" x14ac:dyDescent="0.4"/>
    <row r="112" s="9" customFormat="1" ht="14.1" customHeight="1" x14ac:dyDescent="0.4"/>
    <row r="113" s="9" customFormat="1" ht="14.1" customHeight="1" x14ac:dyDescent="0.4"/>
    <row r="114" s="9" customFormat="1" ht="14.1" customHeight="1" x14ac:dyDescent="0.4"/>
    <row r="115" s="9" customFormat="1" ht="14.1" customHeight="1" x14ac:dyDescent="0.4"/>
    <row r="116" s="9" customFormat="1" ht="14.1" customHeight="1" x14ac:dyDescent="0.4"/>
    <row r="117" s="9" customFormat="1" ht="14.1" customHeight="1" x14ac:dyDescent="0.4"/>
    <row r="118" s="9" customFormat="1" ht="14.1" customHeight="1" x14ac:dyDescent="0.4"/>
    <row r="119" s="9" customFormat="1" ht="14.1" customHeight="1" x14ac:dyDescent="0.4"/>
    <row r="120" s="9" customFormat="1" ht="14.1" customHeight="1" x14ac:dyDescent="0.4"/>
    <row r="121" s="9" customFormat="1" ht="14.1" customHeight="1" x14ac:dyDescent="0.4"/>
    <row r="122" s="9" customFormat="1" ht="14.1" customHeight="1" x14ac:dyDescent="0.4"/>
    <row r="123" s="9" customFormat="1" ht="14.1" customHeight="1" x14ac:dyDescent="0.4"/>
    <row r="124" s="9" customFormat="1" ht="14.1" customHeight="1" x14ac:dyDescent="0.4"/>
    <row r="125" s="9" customFormat="1" ht="14.1" customHeight="1" x14ac:dyDescent="0.4"/>
    <row r="126" s="9" customFormat="1" ht="14.1" customHeight="1" x14ac:dyDescent="0.4"/>
    <row r="127" s="9" customFormat="1" ht="14.1" customHeight="1" x14ac:dyDescent="0.4"/>
    <row r="128" s="9" customFormat="1" ht="14.1" customHeight="1" x14ac:dyDescent="0.4"/>
    <row r="129" s="9" customFormat="1" ht="14.1" customHeight="1" x14ac:dyDescent="0.4"/>
    <row r="130" s="9" customFormat="1" ht="14.1" customHeight="1" x14ac:dyDescent="0.4"/>
    <row r="131" s="9" customFormat="1" ht="14.1" customHeight="1" x14ac:dyDescent="0.4"/>
    <row r="132" s="9" customFormat="1" ht="14.1" customHeight="1" x14ac:dyDescent="0.4"/>
    <row r="133" s="9" customFormat="1" ht="14.1" customHeight="1" x14ac:dyDescent="0.4"/>
    <row r="134" s="9" customFormat="1" ht="14.1" customHeight="1" x14ac:dyDescent="0.4"/>
    <row r="135" s="9" customFormat="1" ht="14.1" customHeight="1" x14ac:dyDescent="0.4"/>
    <row r="136" s="9" customFormat="1" ht="14.1" customHeight="1" x14ac:dyDescent="0.4"/>
    <row r="137" s="9" customFormat="1" ht="14.1" customHeight="1" x14ac:dyDescent="0.4"/>
    <row r="138" s="9" customFormat="1" ht="14.1" customHeight="1" x14ac:dyDescent="0.4"/>
    <row r="139" s="9" customFormat="1" ht="14.1" customHeight="1" x14ac:dyDescent="0.4"/>
    <row r="140" s="9" customFormat="1" ht="14.1" customHeight="1" x14ac:dyDescent="0.4"/>
    <row r="141" s="9" customFormat="1" ht="14.1" customHeight="1" x14ac:dyDescent="0.4"/>
    <row r="142" s="9" customFormat="1" ht="14.1" customHeight="1" x14ac:dyDescent="0.4"/>
    <row r="143" s="9" customFormat="1" ht="14.1" customHeight="1" x14ac:dyDescent="0.4"/>
    <row r="144" s="9" customFormat="1" ht="14.1" customHeight="1" x14ac:dyDescent="0.4"/>
    <row r="145" s="9" customFormat="1" ht="14.1" customHeight="1" x14ac:dyDescent="0.4"/>
    <row r="146" s="9" customFormat="1" ht="14.1" customHeight="1" x14ac:dyDescent="0.4"/>
    <row r="147" s="9" customFormat="1" ht="14.1" customHeight="1" x14ac:dyDescent="0.4"/>
    <row r="148" s="9" customFormat="1" ht="14.1" customHeight="1" x14ac:dyDescent="0.4"/>
    <row r="149" s="9" customFormat="1" ht="14.1" customHeight="1" x14ac:dyDescent="0.4"/>
    <row r="150" s="9" customFormat="1" ht="14.1" customHeight="1" x14ac:dyDescent="0.4"/>
    <row r="151" s="9" customFormat="1" ht="14.1" customHeight="1" x14ac:dyDescent="0.4"/>
    <row r="152" s="9" customFormat="1" ht="14.1" customHeight="1" x14ac:dyDescent="0.4"/>
    <row r="153" s="9" customFormat="1" ht="14.1" customHeight="1" x14ac:dyDescent="0.4"/>
    <row r="154" s="9" customFormat="1" ht="14.1" customHeight="1" x14ac:dyDescent="0.4"/>
    <row r="155" s="9" customFormat="1" ht="14.1" customHeight="1" x14ac:dyDescent="0.4"/>
    <row r="156" s="9" customFormat="1" ht="14.1" customHeight="1" x14ac:dyDescent="0.4"/>
    <row r="157" s="9" customFormat="1" ht="14.1" customHeight="1" x14ac:dyDescent="0.4"/>
    <row r="158" s="9" customFormat="1" ht="14.1" customHeight="1" x14ac:dyDescent="0.4"/>
    <row r="159" s="9" customFormat="1" ht="14.1" customHeight="1" x14ac:dyDescent="0.4"/>
    <row r="160" s="9" customFormat="1" ht="14.1" customHeight="1" x14ac:dyDescent="0.4"/>
    <row r="161" s="9" customFormat="1" ht="14.1" customHeight="1" x14ac:dyDescent="0.4"/>
    <row r="162" s="9" customFormat="1" ht="14.1" customHeight="1" x14ac:dyDescent="0.4"/>
    <row r="163" s="9" customFormat="1" ht="14.1" customHeight="1" x14ac:dyDescent="0.4"/>
    <row r="164" s="9" customFormat="1" ht="14.1" customHeight="1" x14ac:dyDescent="0.4"/>
    <row r="165" s="9" customFormat="1" ht="14.1" customHeight="1" x14ac:dyDescent="0.4"/>
    <row r="166" s="9" customFormat="1" ht="14.1" customHeight="1" x14ac:dyDescent="0.4"/>
    <row r="167" s="9" customFormat="1" ht="14.1" customHeight="1" x14ac:dyDescent="0.4"/>
    <row r="168" s="9" customFormat="1" ht="14.1" customHeight="1" x14ac:dyDescent="0.4"/>
    <row r="169" s="9" customFormat="1" ht="14.1" customHeight="1" x14ac:dyDescent="0.4"/>
    <row r="170" s="9" customFormat="1" ht="14.1" customHeight="1" x14ac:dyDescent="0.4"/>
    <row r="171" s="9" customFormat="1" ht="14.1" customHeight="1" x14ac:dyDescent="0.4"/>
    <row r="172" s="9" customFormat="1" ht="14.1" customHeight="1" x14ac:dyDescent="0.4"/>
    <row r="173" s="9" customFormat="1" ht="14.1" customHeight="1" x14ac:dyDescent="0.4"/>
    <row r="174" s="9" customFormat="1" ht="14.1" customHeight="1" x14ac:dyDescent="0.4"/>
    <row r="175" s="9" customFormat="1" ht="14.1" customHeight="1" x14ac:dyDescent="0.4"/>
    <row r="176" s="9" customFormat="1" ht="14.1" customHeight="1" x14ac:dyDescent="0.4"/>
    <row r="177" s="9" customFormat="1" ht="14.1" customHeight="1" x14ac:dyDescent="0.4"/>
    <row r="178" s="9" customFormat="1" ht="14.1" customHeight="1" x14ac:dyDescent="0.4"/>
    <row r="179" s="9" customFormat="1" ht="14.1" customHeight="1" x14ac:dyDescent="0.4"/>
    <row r="180" s="9" customFormat="1" ht="14.1" customHeight="1" x14ac:dyDescent="0.4"/>
    <row r="181" s="9" customFormat="1" ht="14.1" customHeight="1" x14ac:dyDescent="0.4"/>
    <row r="182" s="9" customFormat="1" ht="14.1" customHeight="1" x14ac:dyDescent="0.4"/>
    <row r="183" s="9" customFormat="1" ht="14.1" customHeight="1" x14ac:dyDescent="0.4"/>
    <row r="184" s="9" customFormat="1" ht="14.1" customHeight="1" x14ac:dyDescent="0.4"/>
    <row r="185" s="9" customFormat="1" ht="14.1" customHeight="1" x14ac:dyDescent="0.4"/>
    <row r="186" s="9" customFormat="1" ht="14.1" customHeight="1" x14ac:dyDescent="0.4"/>
    <row r="187" s="9" customFormat="1" ht="14.1" customHeight="1" x14ac:dyDescent="0.4"/>
    <row r="188" s="9" customFormat="1" ht="14.1" customHeight="1" x14ac:dyDescent="0.4"/>
    <row r="189" s="9" customFormat="1" ht="14.1" customHeight="1" x14ac:dyDescent="0.4"/>
    <row r="190" s="9" customFormat="1" ht="14.1" customHeight="1" x14ac:dyDescent="0.4"/>
    <row r="191" s="9" customFormat="1" ht="14.1" customHeight="1" x14ac:dyDescent="0.4"/>
    <row r="192" s="9" customFormat="1" ht="14.1" customHeight="1" x14ac:dyDescent="0.4"/>
    <row r="193" s="9" customFormat="1" ht="14.1" customHeight="1" x14ac:dyDescent="0.4"/>
    <row r="194" s="9" customFormat="1" ht="14.1" customHeight="1" x14ac:dyDescent="0.4"/>
    <row r="195" s="9" customFormat="1" ht="14.1" customHeight="1" x14ac:dyDescent="0.4"/>
    <row r="196" s="9" customFormat="1" ht="14.1" customHeight="1" x14ac:dyDescent="0.4"/>
    <row r="197" s="9" customFormat="1" ht="14.1" customHeight="1" x14ac:dyDescent="0.4"/>
    <row r="198" s="9" customFormat="1" ht="14.1" customHeight="1" x14ac:dyDescent="0.4"/>
  </sheetData>
  <mergeCells count="27">
    <mergeCell ref="H87:I87"/>
    <mergeCell ref="H86:I86"/>
    <mergeCell ref="B8:G8"/>
    <mergeCell ref="A2:K2"/>
    <mergeCell ref="B4:K4"/>
    <mergeCell ref="B6:D6"/>
    <mergeCell ref="B7:G7"/>
    <mergeCell ref="B55:G55"/>
    <mergeCell ref="E15:I15"/>
    <mergeCell ref="B21:G21"/>
    <mergeCell ref="B22:G22"/>
    <mergeCell ref="B23:G23"/>
    <mergeCell ref="E26:I26"/>
    <mergeCell ref="B33:G33"/>
    <mergeCell ref="B34:G34"/>
    <mergeCell ref="B53:G53"/>
    <mergeCell ref="B54:G54"/>
    <mergeCell ref="E39:G39"/>
    <mergeCell ref="E32:G32"/>
    <mergeCell ref="B43:D43"/>
    <mergeCell ref="B75:G75"/>
    <mergeCell ref="B56:G56"/>
    <mergeCell ref="B57:G57"/>
    <mergeCell ref="B66:G66"/>
    <mergeCell ref="B67:G67"/>
    <mergeCell ref="B73:G73"/>
    <mergeCell ref="B74:G74"/>
  </mergeCells>
  <phoneticPr fontId="2"/>
  <dataValidations count="3">
    <dataValidation type="whole" imeMode="off" allowBlank="1" showInputMessage="1" showErrorMessage="1" sqref="H9:I14 H24:I25 H68:I72 H16:I20 H58:I65 J9:J20 H35:I51 J35:J52 J24:J32 H27:I32" xr:uid="{4EE9E936-8B4F-42D3-B353-695750BE2EB1}">
      <formula1>-999999999999</formula1>
      <formula2>999999999999</formula2>
    </dataValidation>
    <dataValidation type="whole" allowBlank="1" showInputMessage="1" showErrorMessage="1" sqref="F9:F14 F24:F25 F35:F38 F68:F72 F58:F65 F40:F52 F16:F20 F27:F31" xr:uid="{A7304F4C-66B9-48F0-8E55-6BDBF8293DB6}">
      <formula1>1900</formula1>
      <formula2>2999</formula2>
    </dataValidation>
    <dataValidation type="whole" imeMode="disabled" allowBlank="1" showInputMessage="1" showErrorMessage="1" sqref="H52:I52" xr:uid="{C79A3471-BE82-4D51-90D5-4B9655F7C0EC}">
      <formula1>0</formula1>
      <formula2>999999999999</formula2>
    </dataValidation>
  </dataValidations>
  <printOptions horizontalCentered="1" verticalCentered="1"/>
  <pageMargins left="0" right="0" top="0" bottom="0" header="0.31496062992125984" footer="0.31496062992125984"/>
  <pageSetup paperSize="9" scale="2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tTable1"/>
  <dimension ref="A1:C124"/>
  <sheetViews>
    <sheetView view="pageBreakPreview" zoomScale="115" zoomScaleNormal="100" zoomScaleSheetLayoutView="115" workbookViewId="0">
      <selection activeCell="G8" sqref="G8"/>
    </sheetView>
  </sheetViews>
  <sheetFormatPr defaultColWidth="8" defaultRowHeight="18.75" x14ac:dyDescent="0.4"/>
  <cols>
    <col min="1" max="1" width="14.125" style="2" customWidth="1"/>
    <col min="2" max="2" width="23.75" style="2" customWidth="1"/>
    <col min="3" max="3" width="23" style="2" customWidth="1"/>
    <col min="4" max="16384" width="8" style="2"/>
  </cols>
  <sheetData>
    <row r="1" spans="1:3" x14ac:dyDescent="0.4">
      <c r="A1" s="77" t="s">
        <v>0</v>
      </c>
      <c r="B1" s="1" t="s">
        <v>1</v>
      </c>
      <c r="C1" s="77" t="s">
        <v>2</v>
      </c>
    </row>
    <row r="2" spans="1:3" x14ac:dyDescent="0.4">
      <c r="A2" s="77"/>
      <c r="B2" s="3" t="s">
        <v>3</v>
      </c>
      <c r="C2" s="77"/>
    </row>
    <row r="3" spans="1:3" x14ac:dyDescent="0.4">
      <c r="A3" s="4">
        <v>1900</v>
      </c>
      <c r="B3" s="4">
        <v>18.8</v>
      </c>
      <c r="C3" s="5">
        <f>ROUND($B$124/B3,3)</f>
        <v>6.0209999999999999</v>
      </c>
    </row>
    <row r="4" spans="1:3" x14ac:dyDescent="0.4">
      <c r="A4" s="4">
        <v>1901</v>
      </c>
      <c r="B4" s="4">
        <v>18.8</v>
      </c>
      <c r="C4" s="5">
        <f t="shared" ref="C4:C67" si="0">ROUND($B$124/B4,3)</f>
        <v>6.0209999999999999</v>
      </c>
    </row>
    <row r="5" spans="1:3" x14ac:dyDescent="0.4">
      <c r="A5" s="4">
        <v>1902</v>
      </c>
      <c r="B5" s="4">
        <v>18.8</v>
      </c>
      <c r="C5" s="5">
        <f t="shared" si="0"/>
        <v>6.0209999999999999</v>
      </c>
    </row>
    <row r="6" spans="1:3" x14ac:dyDescent="0.4">
      <c r="A6" s="4">
        <v>1903</v>
      </c>
      <c r="B6" s="4">
        <v>18.8</v>
      </c>
      <c r="C6" s="5">
        <f t="shared" si="0"/>
        <v>6.0209999999999999</v>
      </c>
    </row>
    <row r="7" spans="1:3" x14ac:dyDescent="0.4">
      <c r="A7" s="4">
        <v>1904</v>
      </c>
      <c r="B7" s="4">
        <v>18.8</v>
      </c>
      <c r="C7" s="5">
        <f t="shared" si="0"/>
        <v>6.0209999999999999</v>
      </c>
    </row>
    <row r="8" spans="1:3" x14ac:dyDescent="0.4">
      <c r="A8" s="4">
        <v>1905</v>
      </c>
      <c r="B8" s="4">
        <v>18.8</v>
      </c>
      <c r="C8" s="5">
        <f t="shared" si="0"/>
        <v>6.0209999999999999</v>
      </c>
    </row>
    <row r="9" spans="1:3" x14ac:dyDescent="0.4">
      <c r="A9" s="4">
        <v>1906</v>
      </c>
      <c r="B9" s="4">
        <v>18.8</v>
      </c>
      <c r="C9" s="5">
        <f t="shared" si="0"/>
        <v>6.0209999999999999</v>
      </c>
    </row>
    <row r="10" spans="1:3" x14ac:dyDescent="0.4">
      <c r="A10" s="4">
        <v>1907</v>
      </c>
      <c r="B10" s="4">
        <v>18.8</v>
      </c>
      <c r="C10" s="5">
        <f t="shared" si="0"/>
        <v>6.0209999999999999</v>
      </c>
    </row>
    <row r="11" spans="1:3" x14ac:dyDescent="0.4">
      <c r="A11" s="4">
        <v>1908</v>
      </c>
      <c r="B11" s="4">
        <v>18.8</v>
      </c>
      <c r="C11" s="5">
        <f t="shared" si="0"/>
        <v>6.0209999999999999</v>
      </c>
    </row>
    <row r="12" spans="1:3" x14ac:dyDescent="0.4">
      <c r="A12" s="4">
        <v>1909</v>
      </c>
      <c r="B12" s="4">
        <v>18.8</v>
      </c>
      <c r="C12" s="5">
        <f t="shared" si="0"/>
        <v>6.0209999999999999</v>
      </c>
    </row>
    <row r="13" spans="1:3" x14ac:dyDescent="0.4">
      <c r="A13" s="4">
        <v>1910</v>
      </c>
      <c r="B13" s="4">
        <v>18.8</v>
      </c>
      <c r="C13" s="5">
        <f t="shared" si="0"/>
        <v>6.0209999999999999</v>
      </c>
    </row>
    <row r="14" spans="1:3" x14ac:dyDescent="0.4">
      <c r="A14" s="4">
        <v>1911</v>
      </c>
      <c r="B14" s="4">
        <v>18.8</v>
      </c>
      <c r="C14" s="5">
        <f t="shared" si="0"/>
        <v>6.0209999999999999</v>
      </c>
    </row>
    <row r="15" spans="1:3" x14ac:dyDescent="0.4">
      <c r="A15" s="4">
        <v>1912</v>
      </c>
      <c r="B15" s="4">
        <v>18.8</v>
      </c>
      <c r="C15" s="5">
        <f t="shared" si="0"/>
        <v>6.0209999999999999</v>
      </c>
    </row>
    <row r="16" spans="1:3" x14ac:dyDescent="0.4">
      <c r="A16" s="4">
        <v>1913</v>
      </c>
      <c r="B16" s="4">
        <v>18.8</v>
      </c>
      <c r="C16" s="5">
        <f t="shared" si="0"/>
        <v>6.0209999999999999</v>
      </c>
    </row>
    <row r="17" spans="1:3" x14ac:dyDescent="0.4">
      <c r="A17" s="4">
        <v>1914</v>
      </c>
      <c r="B17" s="4">
        <v>18.8</v>
      </c>
      <c r="C17" s="5">
        <f t="shared" si="0"/>
        <v>6.0209999999999999</v>
      </c>
    </row>
    <row r="18" spans="1:3" x14ac:dyDescent="0.4">
      <c r="A18" s="4">
        <v>1915</v>
      </c>
      <c r="B18" s="4">
        <v>18.8</v>
      </c>
      <c r="C18" s="5">
        <f t="shared" si="0"/>
        <v>6.0209999999999999</v>
      </c>
    </row>
    <row r="19" spans="1:3" x14ac:dyDescent="0.4">
      <c r="A19" s="4">
        <v>1916</v>
      </c>
      <c r="B19" s="4">
        <v>18.8</v>
      </c>
      <c r="C19" s="5">
        <f t="shared" si="0"/>
        <v>6.0209999999999999</v>
      </c>
    </row>
    <row r="20" spans="1:3" x14ac:dyDescent="0.4">
      <c r="A20" s="4">
        <v>1917</v>
      </c>
      <c r="B20" s="4">
        <v>18.8</v>
      </c>
      <c r="C20" s="5">
        <f t="shared" si="0"/>
        <v>6.0209999999999999</v>
      </c>
    </row>
    <row r="21" spans="1:3" x14ac:dyDescent="0.4">
      <c r="A21" s="4">
        <v>1918</v>
      </c>
      <c r="B21" s="4">
        <v>18.8</v>
      </c>
      <c r="C21" s="5">
        <f t="shared" si="0"/>
        <v>6.0209999999999999</v>
      </c>
    </row>
    <row r="22" spans="1:3" x14ac:dyDescent="0.4">
      <c r="A22" s="4">
        <v>1919</v>
      </c>
      <c r="B22" s="4">
        <v>18.8</v>
      </c>
      <c r="C22" s="5">
        <f t="shared" si="0"/>
        <v>6.0209999999999999</v>
      </c>
    </row>
    <row r="23" spans="1:3" x14ac:dyDescent="0.4">
      <c r="A23" s="4">
        <v>1920</v>
      </c>
      <c r="B23" s="4">
        <v>18.8</v>
      </c>
      <c r="C23" s="5">
        <f t="shared" si="0"/>
        <v>6.0209999999999999</v>
      </c>
    </row>
    <row r="24" spans="1:3" x14ac:dyDescent="0.4">
      <c r="A24" s="4">
        <v>1921</v>
      </c>
      <c r="B24" s="4">
        <v>18.8</v>
      </c>
      <c r="C24" s="5">
        <f t="shared" si="0"/>
        <v>6.0209999999999999</v>
      </c>
    </row>
    <row r="25" spans="1:3" x14ac:dyDescent="0.4">
      <c r="A25" s="4">
        <v>1922</v>
      </c>
      <c r="B25" s="4">
        <v>18.8</v>
      </c>
      <c r="C25" s="5">
        <f t="shared" si="0"/>
        <v>6.0209999999999999</v>
      </c>
    </row>
    <row r="26" spans="1:3" x14ac:dyDescent="0.4">
      <c r="A26" s="4">
        <v>1923</v>
      </c>
      <c r="B26" s="4">
        <v>18.8</v>
      </c>
      <c r="C26" s="5">
        <f t="shared" si="0"/>
        <v>6.0209999999999999</v>
      </c>
    </row>
    <row r="27" spans="1:3" x14ac:dyDescent="0.4">
      <c r="A27" s="4">
        <v>1924</v>
      </c>
      <c r="B27" s="4">
        <v>18.8</v>
      </c>
      <c r="C27" s="5">
        <f t="shared" si="0"/>
        <v>6.0209999999999999</v>
      </c>
    </row>
    <row r="28" spans="1:3" x14ac:dyDescent="0.4">
      <c r="A28" s="4">
        <v>1925</v>
      </c>
      <c r="B28" s="4">
        <v>18.8</v>
      </c>
      <c r="C28" s="5">
        <f t="shared" si="0"/>
        <v>6.0209999999999999</v>
      </c>
    </row>
    <row r="29" spans="1:3" x14ac:dyDescent="0.4">
      <c r="A29" s="4">
        <v>1926</v>
      </c>
      <c r="B29" s="4">
        <v>18.8</v>
      </c>
      <c r="C29" s="5">
        <f t="shared" si="0"/>
        <v>6.0209999999999999</v>
      </c>
    </row>
    <row r="30" spans="1:3" x14ac:dyDescent="0.4">
      <c r="A30" s="4">
        <v>1927</v>
      </c>
      <c r="B30" s="4">
        <v>18.8</v>
      </c>
      <c r="C30" s="5">
        <f t="shared" si="0"/>
        <v>6.0209999999999999</v>
      </c>
    </row>
    <row r="31" spans="1:3" x14ac:dyDescent="0.4">
      <c r="A31" s="4">
        <v>1928</v>
      </c>
      <c r="B31" s="4">
        <v>18.8</v>
      </c>
      <c r="C31" s="5">
        <f t="shared" si="0"/>
        <v>6.0209999999999999</v>
      </c>
    </row>
    <row r="32" spans="1:3" x14ac:dyDescent="0.4">
      <c r="A32" s="4">
        <v>1929</v>
      </c>
      <c r="B32" s="4">
        <v>18.8</v>
      </c>
      <c r="C32" s="5">
        <f t="shared" si="0"/>
        <v>6.0209999999999999</v>
      </c>
    </row>
    <row r="33" spans="1:3" x14ac:dyDescent="0.4">
      <c r="A33" s="4">
        <v>1930</v>
      </c>
      <c r="B33" s="4">
        <v>18.8</v>
      </c>
      <c r="C33" s="5">
        <f t="shared" si="0"/>
        <v>6.0209999999999999</v>
      </c>
    </row>
    <row r="34" spans="1:3" x14ac:dyDescent="0.4">
      <c r="A34" s="4">
        <v>1931</v>
      </c>
      <c r="B34" s="4">
        <v>18.8</v>
      </c>
      <c r="C34" s="5">
        <f t="shared" si="0"/>
        <v>6.0209999999999999</v>
      </c>
    </row>
    <row r="35" spans="1:3" x14ac:dyDescent="0.4">
      <c r="A35" s="4">
        <v>1932</v>
      </c>
      <c r="B35" s="4">
        <v>18.8</v>
      </c>
      <c r="C35" s="5">
        <f t="shared" si="0"/>
        <v>6.0209999999999999</v>
      </c>
    </row>
    <row r="36" spans="1:3" x14ac:dyDescent="0.4">
      <c r="A36" s="4">
        <v>1933</v>
      </c>
      <c r="B36" s="4">
        <v>18.8</v>
      </c>
      <c r="C36" s="5">
        <f t="shared" si="0"/>
        <v>6.0209999999999999</v>
      </c>
    </row>
    <row r="37" spans="1:3" x14ac:dyDescent="0.4">
      <c r="A37" s="4">
        <v>1934</v>
      </c>
      <c r="B37" s="4">
        <v>18.8</v>
      </c>
      <c r="C37" s="5">
        <f t="shared" si="0"/>
        <v>6.0209999999999999</v>
      </c>
    </row>
    <row r="38" spans="1:3" x14ac:dyDescent="0.4">
      <c r="A38" s="4">
        <v>1935</v>
      </c>
      <c r="B38" s="4">
        <v>18.8</v>
      </c>
      <c r="C38" s="5">
        <f t="shared" si="0"/>
        <v>6.0209999999999999</v>
      </c>
    </row>
    <row r="39" spans="1:3" x14ac:dyDescent="0.4">
      <c r="A39" s="4">
        <v>1936</v>
      </c>
      <c r="B39" s="4">
        <v>18.8</v>
      </c>
      <c r="C39" s="5">
        <f t="shared" si="0"/>
        <v>6.0209999999999999</v>
      </c>
    </row>
    <row r="40" spans="1:3" x14ac:dyDescent="0.4">
      <c r="A40" s="4">
        <v>1937</v>
      </c>
      <c r="B40" s="4">
        <v>18.8</v>
      </c>
      <c r="C40" s="5">
        <f t="shared" si="0"/>
        <v>6.0209999999999999</v>
      </c>
    </row>
    <row r="41" spans="1:3" x14ac:dyDescent="0.4">
      <c r="A41" s="4">
        <v>1938</v>
      </c>
      <c r="B41" s="4">
        <v>18.8</v>
      </c>
      <c r="C41" s="5">
        <f t="shared" si="0"/>
        <v>6.0209999999999999</v>
      </c>
    </row>
    <row r="42" spans="1:3" x14ac:dyDescent="0.4">
      <c r="A42" s="4">
        <v>1939</v>
      </c>
      <c r="B42" s="4">
        <v>18.8</v>
      </c>
      <c r="C42" s="5">
        <f t="shared" si="0"/>
        <v>6.0209999999999999</v>
      </c>
    </row>
    <row r="43" spans="1:3" x14ac:dyDescent="0.4">
      <c r="A43" s="4">
        <v>1940</v>
      </c>
      <c r="B43" s="4">
        <v>18.8</v>
      </c>
      <c r="C43" s="5">
        <f t="shared" si="0"/>
        <v>6.0209999999999999</v>
      </c>
    </row>
    <row r="44" spans="1:3" x14ac:dyDescent="0.4">
      <c r="A44" s="4">
        <v>1941</v>
      </c>
      <c r="B44" s="4">
        <v>18.8</v>
      </c>
      <c r="C44" s="5">
        <f t="shared" si="0"/>
        <v>6.0209999999999999</v>
      </c>
    </row>
    <row r="45" spans="1:3" x14ac:dyDescent="0.4">
      <c r="A45" s="4">
        <v>1942</v>
      </c>
      <c r="B45" s="4">
        <v>18.8</v>
      </c>
      <c r="C45" s="5">
        <f t="shared" si="0"/>
        <v>6.0209999999999999</v>
      </c>
    </row>
    <row r="46" spans="1:3" x14ac:dyDescent="0.4">
      <c r="A46" s="4">
        <v>1943</v>
      </c>
      <c r="B46" s="4">
        <v>18.8</v>
      </c>
      <c r="C46" s="5">
        <f t="shared" si="0"/>
        <v>6.0209999999999999</v>
      </c>
    </row>
    <row r="47" spans="1:3" x14ac:dyDescent="0.4">
      <c r="A47" s="4">
        <v>1944</v>
      </c>
      <c r="B47" s="4">
        <v>18.8</v>
      </c>
      <c r="C47" s="5">
        <f t="shared" si="0"/>
        <v>6.0209999999999999</v>
      </c>
    </row>
    <row r="48" spans="1:3" x14ac:dyDescent="0.4">
      <c r="A48" s="4">
        <v>1945</v>
      </c>
      <c r="B48" s="4">
        <v>18.8</v>
      </c>
      <c r="C48" s="5">
        <f t="shared" si="0"/>
        <v>6.0209999999999999</v>
      </c>
    </row>
    <row r="49" spans="1:3" x14ac:dyDescent="0.4">
      <c r="A49" s="4">
        <v>1946</v>
      </c>
      <c r="B49" s="4">
        <v>18.8</v>
      </c>
      <c r="C49" s="5">
        <f t="shared" si="0"/>
        <v>6.0209999999999999</v>
      </c>
    </row>
    <row r="50" spans="1:3" x14ac:dyDescent="0.4">
      <c r="A50" s="4">
        <v>1947</v>
      </c>
      <c r="B50" s="4">
        <v>18.8</v>
      </c>
      <c r="C50" s="5">
        <f t="shared" si="0"/>
        <v>6.0209999999999999</v>
      </c>
    </row>
    <row r="51" spans="1:3" x14ac:dyDescent="0.4">
      <c r="A51" s="4">
        <v>1948</v>
      </c>
      <c r="B51" s="4">
        <v>18.8</v>
      </c>
      <c r="C51" s="5">
        <f t="shared" si="0"/>
        <v>6.0209999999999999</v>
      </c>
    </row>
    <row r="52" spans="1:3" x14ac:dyDescent="0.4">
      <c r="A52" s="4">
        <v>1949</v>
      </c>
      <c r="B52" s="4">
        <v>18.8</v>
      </c>
      <c r="C52" s="5">
        <f t="shared" si="0"/>
        <v>6.0209999999999999</v>
      </c>
    </row>
    <row r="53" spans="1:3" x14ac:dyDescent="0.4">
      <c r="A53" s="4">
        <v>1950</v>
      </c>
      <c r="B53" s="4">
        <v>18.8</v>
      </c>
      <c r="C53" s="5">
        <f t="shared" si="0"/>
        <v>6.0209999999999999</v>
      </c>
    </row>
    <row r="54" spans="1:3" x14ac:dyDescent="0.4">
      <c r="A54" s="4">
        <v>1951</v>
      </c>
      <c r="B54" s="4">
        <v>18.8</v>
      </c>
      <c r="C54" s="5">
        <f t="shared" si="0"/>
        <v>6.0209999999999999</v>
      </c>
    </row>
    <row r="55" spans="1:3" x14ac:dyDescent="0.4">
      <c r="A55" s="4">
        <v>1952</v>
      </c>
      <c r="B55" s="4">
        <v>18.8</v>
      </c>
      <c r="C55" s="5">
        <f t="shared" si="0"/>
        <v>6.0209999999999999</v>
      </c>
    </row>
    <row r="56" spans="1:3" x14ac:dyDescent="0.4">
      <c r="A56" s="4">
        <v>1953</v>
      </c>
      <c r="B56" s="4">
        <v>18.8</v>
      </c>
      <c r="C56" s="5">
        <f t="shared" si="0"/>
        <v>6.0209999999999999</v>
      </c>
    </row>
    <row r="57" spans="1:3" x14ac:dyDescent="0.4">
      <c r="A57" s="4">
        <v>1954</v>
      </c>
      <c r="B57" s="4">
        <v>18.8</v>
      </c>
      <c r="C57" s="5">
        <f t="shared" si="0"/>
        <v>6.0209999999999999</v>
      </c>
    </row>
    <row r="58" spans="1:3" x14ac:dyDescent="0.4">
      <c r="A58" s="4">
        <v>1955</v>
      </c>
      <c r="B58" s="4">
        <v>18.8</v>
      </c>
      <c r="C58" s="5">
        <f t="shared" si="0"/>
        <v>6.0209999999999999</v>
      </c>
    </row>
    <row r="59" spans="1:3" x14ac:dyDescent="0.4">
      <c r="A59" s="4">
        <v>1956</v>
      </c>
      <c r="B59" s="4">
        <v>18.8</v>
      </c>
      <c r="C59" s="5">
        <f t="shared" si="0"/>
        <v>6.0209999999999999</v>
      </c>
    </row>
    <row r="60" spans="1:3" x14ac:dyDescent="0.4">
      <c r="A60" s="4">
        <v>1957</v>
      </c>
      <c r="B60" s="4">
        <v>18.8</v>
      </c>
      <c r="C60" s="5">
        <f t="shared" si="0"/>
        <v>6.0209999999999999</v>
      </c>
    </row>
    <row r="61" spans="1:3" x14ac:dyDescent="0.4">
      <c r="A61" s="4">
        <v>1958</v>
      </c>
      <c r="B61" s="4">
        <v>18.8</v>
      </c>
      <c r="C61" s="5">
        <f t="shared" si="0"/>
        <v>6.0209999999999999</v>
      </c>
    </row>
    <row r="62" spans="1:3" x14ac:dyDescent="0.4">
      <c r="A62" s="4">
        <v>1959</v>
      </c>
      <c r="B62" s="4">
        <v>18.8</v>
      </c>
      <c r="C62" s="5">
        <f t="shared" si="0"/>
        <v>6.0209999999999999</v>
      </c>
    </row>
    <row r="63" spans="1:3" x14ac:dyDescent="0.4">
      <c r="A63" s="4">
        <v>1960</v>
      </c>
      <c r="B63" s="4">
        <v>18.8</v>
      </c>
      <c r="C63" s="5">
        <f t="shared" si="0"/>
        <v>6.0209999999999999</v>
      </c>
    </row>
    <row r="64" spans="1:3" x14ac:dyDescent="0.4">
      <c r="A64" s="4">
        <v>1961</v>
      </c>
      <c r="B64" s="4">
        <v>20.8</v>
      </c>
      <c r="C64" s="5">
        <f t="shared" si="0"/>
        <v>5.4420000000000002</v>
      </c>
    </row>
    <row r="65" spans="1:3" x14ac:dyDescent="0.4">
      <c r="A65" s="4">
        <v>1962</v>
      </c>
      <c r="B65" s="4">
        <v>21.2</v>
      </c>
      <c r="C65" s="5">
        <f t="shared" si="0"/>
        <v>5.34</v>
      </c>
    </row>
    <row r="66" spans="1:3" x14ac:dyDescent="0.4">
      <c r="A66" s="4">
        <v>1963</v>
      </c>
      <c r="B66" s="4">
        <v>21.8</v>
      </c>
      <c r="C66" s="5">
        <f t="shared" si="0"/>
        <v>5.1929999999999996</v>
      </c>
    </row>
    <row r="67" spans="1:3" x14ac:dyDescent="0.4">
      <c r="A67" s="4">
        <v>1964</v>
      </c>
      <c r="B67" s="4">
        <v>22.8</v>
      </c>
      <c r="C67" s="5">
        <f t="shared" si="0"/>
        <v>4.9649999999999999</v>
      </c>
    </row>
    <row r="68" spans="1:3" x14ac:dyDescent="0.4">
      <c r="A68" s="4">
        <v>1965</v>
      </c>
      <c r="B68" s="4">
        <v>23.5</v>
      </c>
      <c r="C68" s="5">
        <f t="shared" ref="C68:C124" si="1">ROUND($B$124/B68,3)</f>
        <v>4.8170000000000002</v>
      </c>
    </row>
    <row r="69" spans="1:3" x14ac:dyDescent="0.4">
      <c r="A69" s="4">
        <v>1966</v>
      </c>
      <c r="B69" s="4">
        <v>25.2</v>
      </c>
      <c r="C69" s="5">
        <f t="shared" si="1"/>
        <v>4.492</v>
      </c>
    </row>
    <row r="70" spans="1:3" x14ac:dyDescent="0.4">
      <c r="A70" s="4">
        <v>1967</v>
      </c>
      <c r="B70" s="4">
        <v>26.7</v>
      </c>
      <c r="C70" s="5">
        <f t="shared" si="1"/>
        <v>4.24</v>
      </c>
    </row>
    <row r="71" spans="1:3" x14ac:dyDescent="0.4">
      <c r="A71" s="4">
        <v>1968</v>
      </c>
      <c r="B71" s="4">
        <v>27.7</v>
      </c>
      <c r="C71" s="5">
        <f t="shared" si="1"/>
        <v>4.0869999999999997</v>
      </c>
    </row>
    <row r="72" spans="1:3" x14ac:dyDescent="0.4">
      <c r="A72" s="4">
        <v>1969</v>
      </c>
      <c r="B72" s="4">
        <v>29.4</v>
      </c>
      <c r="C72" s="5">
        <f t="shared" si="1"/>
        <v>3.85</v>
      </c>
    </row>
    <row r="73" spans="1:3" x14ac:dyDescent="0.4">
      <c r="A73" s="4">
        <v>1970</v>
      </c>
      <c r="B73" s="4">
        <v>31.3</v>
      </c>
      <c r="C73" s="5">
        <f t="shared" si="1"/>
        <v>3.617</v>
      </c>
    </row>
    <row r="74" spans="1:3" x14ac:dyDescent="0.4">
      <c r="A74" s="4">
        <v>1971</v>
      </c>
      <c r="B74" s="4">
        <v>31.7</v>
      </c>
      <c r="C74" s="5">
        <f t="shared" si="1"/>
        <v>3.5710000000000002</v>
      </c>
    </row>
    <row r="75" spans="1:3" x14ac:dyDescent="0.4">
      <c r="A75" s="4">
        <v>1972</v>
      </c>
      <c r="B75" s="4">
        <v>34.6</v>
      </c>
      <c r="C75" s="5">
        <f t="shared" si="1"/>
        <v>3.2719999999999998</v>
      </c>
    </row>
    <row r="76" spans="1:3" x14ac:dyDescent="0.4">
      <c r="A76" s="4">
        <v>1973</v>
      </c>
      <c r="B76" s="4">
        <v>43.7</v>
      </c>
      <c r="C76" s="5">
        <f t="shared" si="1"/>
        <v>2.59</v>
      </c>
    </row>
    <row r="77" spans="1:3" x14ac:dyDescent="0.4">
      <c r="A77" s="4">
        <v>1974</v>
      </c>
      <c r="B77" s="4">
        <v>51.8</v>
      </c>
      <c r="C77" s="5">
        <f t="shared" si="1"/>
        <v>2.1850000000000001</v>
      </c>
    </row>
    <row r="78" spans="1:3" x14ac:dyDescent="0.4">
      <c r="A78" s="4">
        <v>1975</v>
      </c>
      <c r="B78" s="4">
        <v>52.4</v>
      </c>
      <c r="C78" s="5">
        <f t="shared" si="1"/>
        <v>2.16</v>
      </c>
    </row>
    <row r="79" spans="1:3" x14ac:dyDescent="0.4">
      <c r="A79" s="4">
        <v>1976</v>
      </c>
      <c r="B79" s="4">
        <v>56.8</v>
      </c>
      <c r="C79" s="5">
        <f t="shared" si="1"/>
        <v>1.9930000000000001</v>
      </c>
    </row>
    <row r="80" spans="1:3" x14ac:dyDescent="0.4">
      <c r="A80" s="4">
        <v>1977</v>
      </c>
      <c r="B80" s="4">
        <v>59.2</v>
      </c>
      <c r="C80" s="5">
        <f t="shared" si="1"/>
        <v>1.9119999999999999</v>
      </c>
    </row>
    <row r="81" spans="1:3" x14ac:dyDescent="0.4">
      <c r="A81" s="4">
        <v>1978</v>
      </c>
      <c r="B81" s="4">
        <v>62.4</v>
      </c>
      <c r="C81" s="5">
        <f t="shared" si="1"/>
        <v>1.8140000000000001</v>
      </c>
    </row>
    <row r="82" spans="1:3" x14ac:dyDescent="0.4">
      <c r="A82" s="4">
        <v>1979</v>
      </c>
      <c r="B82" s="4">
        <v>69.2</v>
      </c>
      <c r="C82" s="5">
        <f t="shared" si="1"/>
        <v>1.6359999999999999</v>
      </c>
    </row>
    <row r="83" spans="1:3" x14ac:dyDescent="0.4">
      <c r="A83" s="4">
        <v>1980</v>
      </c>
      <c r="B83" s="4">
        <v>75.400000000000006</v>
      </c>
      <c r="C83" s="5">
        <f t="shared" si="1"/>
        <v>1.5009999999999999</v>
      </c>
    </row>
    <row r="84" spans="1:3" x14ac:dyDescent="0.4">
      <c r="A84" s="4">
        <v>1981</v>
      </c>
      <c r="B84" s="4">
        <v>75.7</v>
      </c>
      <c r="C84" s="5">
        <f t="shared" si="1"/>
        <v>1.4950000000000001</v>
      </c>
    </row>
    <row r="85" spans="1:3" x14ac:dyDescent="0.4">
      <c r="A85" s="4">
        <v>1982</v>
      </c>
      <c r="B85" s="4">
        <v>75.900000000000006</v>
      </c>
      <c r="C85" s="5">
        <f t="shared" si="1"/>
        <v>1.4910000000000001</v>
      </c>
    </row>
    <row r="86" spans="1:3" x14ac:dyDescent="0.4">
      <c r="A86" s="4">
        <v>1983</v>
      </c>
      <c r="B86" s="4">
        <v>75.900000000000006</v>
      </c>
      <c r="C86" s="5">
        <f t="shared" si="1"/>
        <v>1.4910000000000001</v>
      </c>
    </row>
    <row r="87" spans="1:3" x14ac:dyDescent="0.4">
      <c r="A87" s="4">
        <v>1984</v>
      </c>
      <c r="B87" s="4">
        <v>77.599999999999994</v>
      </c>
      <c r="C87" s="5">
        <f t="shared" si="1"/>
        <v>1.4590000000000001</v>
      </c>
    </row>
    <row r="88" spans="1:3" x14ac:dyDescent="0.4">
      <c r="A88" s="4">
        <v>1985</v>
      </c>
      <c r="B88" s="4">
        <v>77.2</v>
      </c>
      <c r="C88" s="5">
        <f t="shared" si="1"/>
        <v>1.466</v>
      </c>
    </row>
    <row r="89" spans="1:3" x14ac:dyDescent="0.4">
      <c r="A89" s="4">
        <v>1986</v>
      </c>
      <c r="B89" s="4">
        <v>76.7</v>
      </c>
      <c r="C89" s="5">
        <f t="shared" si="1"/>
        <v>1.476</v>
      </c>
    </row>
    <row r="90" spans="1:3" x14ac:dyDescent="0.4">
      <c r="A90" s="4">
        <v>1987</v>
      </c>
      <c r="B90" s="4">
        <v>78.099999999999994</v>
      </c>
      <c r="C90" s="5">
        <f t="shared" si="1"/>
        <v>1.4490000000000001</v>
      </c>
    </row>
    <row r="91" spans="1:3" x14ac:dyDescent="0.4">
      <c r="A91" s="4">
        <v>1988</v>
      </c>
      <c r="B91" s="4">
        <v>79.599999999999994</v>
      </c>
      <c r="C91" s="5">
        <f t="shared" si="1"/>
        <v>1.4219999999999999</v>
      </c>
    </row>
    <row r="92" spans="1:3" x14ac:dyDescent="0.4">
      <c r="A92" s="4">
        <v>1989</v>
      </c>
      <c r="B92" s="4">
        <v>83.8</v>
      </c>
      <c r="C92" s="5">
        <f t="shared" si="1"/>
        <v>1.351</v>
      </c>
    </row>
    <row r="93" spans="1:3" x14ac:dyDescent="0.4">
      <c r="A93" s="4">
        <v>1990</v>
      </c>
      <c r="B93" s="4">
        <v>86.7</v>
      </c>
      <c r="C93" s="5">
        <f t="shared" si="1"/>
        <v>1.306</v>
      </c>
    </row>
    <row r="94" spans="1:3" x14ac:dyDescent="0.4">
      <c r="A94" s="4">
        <v>1991</v>
      </c>
      <c r="B94" s="4">
        <v>88.9</v>
      </c>
      <c r="C94" s="5">
        <f t="shared" si="1"/>
        <v>1.2729999999999999</v>
      </c>
    </row>
    <row r="95" spans="1:3" x14ac:dyDescent="0.4">
      <c r="A95" s="4">
        <v>1992</v>
      </c>
      <c r="B95" s="4">
        <v>90.1</v>
      </c>
      <c r="C95" s="5">
        <f t="shared" si="1"/>
        <v>1.256</v>
      </c>
    </row>
    <row r="96" spans="1:3" x14ac:dyDescent="0.4">
      <c r="A96" s="4">
        <v>1993</v>
      </c>
      <c r="B96" s="4">
        <v>90.6</v>
      </c>
      <c r="C96" s="5">
        <f t="shared" si="1"/>
        <v>1.2490000000000001</v>
      </c>
    </row>
    <row r="97" spans="1:3" x14ac:dyDescent="0.4">
      <c r="A97" s="4">
        <v>1994</v>
      </c>
      <c r="B97" s="4">
        <v>90.9</v>
      </c>
      <c r="C97" s="5">
        <f t="shared" si="1"/>
        <v>1.2450000000000001</v>
      </c>
    </row>
    <row r="98" spans="1:3" x14ac:dyDescent="0.4">
      <c r="A98" s="4">
        <v>1995</v>
      </c>
      <c r="B98" s="4">
        <v>91</v>
      </c>
      <c r="C98" s="5">
        <f t="shared" si="1"/>
        <v>1.244</v>
      </c>
    </row>
    <row r="99" spans="1:3" x14ac:dyDescent="0.4">
      <c r="A99" s="4">
        <v>1996</v>
      </c>
      <c r="B99" s="4">
        <v>91.2</v>
      </c>
      <c r="C99" s="5">
        <f t="shared" si="1"/>
        <v>1.2410000000000001</v>
      </c>
    </row>
    <row r="100" spans="1:3" x14ac:dyDescent="0.4">
      <c r="A100" s="4">
        <v>1997</v>
      </c>
      <c r="B100" s="4">
        <v>91.9</v>
      </c>
      <c r="C100" s="5">
        <f t="shared" si="1"/>
        <v>1.232</v>
      </c>
    </row>
    <row r="101" spans="1:3" x14ac:dyDescent="0.4">
      <c r="A101" s="4">
        <v>1998</v>
      </c>
      <c r="B101" s="4">
        <v>90.2</v>
      </c>
      <c r="C101" s="5">
        <f t="shared" si="1"/>
        <v>1.2549999999999999</v>
      </c>
    </row>
    <row r="102" spans="1:3" x14ac:dyDescent="0.4">
      <c r="A102" s="4">
        <v>1999</v>
      </c>
      <c r="B102" s="4">
        <v>89.3</v>
      </c>
      <c r="C102" s="5">
        <f t="shared" si="1"/>
        <v>1.268</v>
      </c>
    </row>
    <row r="103" spans="1:3" x14ac:dyDescent="0.4">
      <c r="A103" s="4">
        <v>2000</v>
      </c>
      <c r="B103" s="4">
        <v>89.5</v>
      </c>
      <c r="C103" s="5">
        <f t="shared" si="1"/>
        <v>1.2649999999999999</v>
      </c>
    </row>
    <row r="104" spans="1:3" x14ac:dyDescent="0.4">
      <c r="A104" s="4">
        <v>2001</v>
      </c>
      <c r="B104" s="4">
        <v>88</v>
      </c>
      <c r="C104" s="5">
        <f t="shared" si="1"/>
        <v>1.286</v>
      </c>
    </row>
    <row r="105" spans="1:3" x14ac:dyDescent="0.4">
      <c r="A105" s="4">
        <v>2002</v>
      </c>
      <c r="B105" s="4">
        <v>87.1</v>
      </c>
      <c r="C105" s="5">
        <f t="shared" si="1"/>
        <v>1.3</v>
      </c>
    </row>
    <row r="106" spans="1:3" x14ac:dyDescent="0.4">
      <c r="A106" s="4">
        <v>2003</v>
      </c>
      <c r="B106" s="4">
        <v>87.6</v>
      </c>
      <c r="C106" s="5">
        <f t="shared" si="1"/>
        <v>1.292</v>
      </c>
    </row>
    <row r="107" spans="1:3" x14ac:dyDescent="0.4">
      <c r="A107" s="4">
        <v>2004</v>
      </c>
      <c r="B107" s="4">
        <v>88.6</v>
      </c>
      <c r="C107" s="5">
        <f t="shared" si="1"/>
        <v>1.278</v>
      </c>
    </row>
    <row r="108" spans="1:3" x14ac:dyDescent="0.4">
      <c r="A108" s="4">
        <v>2005</v>
      </c>
      <c r="B108" s="4">
        <v>89.7</v>
      </c>
      <c r="C108" s="5">
        <f t="shared" si="1"/>
        <v>1.262</v>
      </c>
    </row>
    <row r="109" spans="1:3" x14ac:dyDescent="0.4">
      <c r="A109" s="4">
        <v>2006</v>
      </c>
      <c r="B109" s="4">
        <v>91.5</v>
      </c>
      <c r="C109" s="5">
        <f t="shared" si="1"/>
        <v>1.2370000000000001</v>
      </c>
    </row>
    <row r="110" spans="1:3" x14ac:dyDescent="0.4">
      <c r="A110" s="4">
        <v>2007</v>
      </c>
      <c r="B110" s="4">
        <v>93.8</v>
      </c>
      <c r="C110" s="5">
        <f t="shared" si="1"/>
        <v>1.2070000000000001</v>
      </c>
    </row>
    <row r="111" spans="1:3" x14ac:dyDescent="0.4">
      <c r="A111" s="4">
        <v>2008</v>
      </c>
      <c r="B111" s="4">
        <v>96.8</v>
      </c>
      <c r="C111" s="5">
        <f t="shared" si="1"/>
        <v>1.169</v>
      </c>
    </row>
    <row r="112" spans="1:3" x14ac:dyDescent="0.4">
      <c r="A112" s="4">
        <v>2009</v>
      </c>
      <c r="B112" s="4">
        <v>93.4</v>
      </c>
      <c r="C112" s="5">
        <f t="shared" si="1"/>
        <v>1.212</v>
      </c>
    </row>
    <row r="113" spans="1:3" x14ac:dyDescent="0.4">
      <c r="A113" s="4">
        <v>2010</v>
      </c>
      <c r="B113" s="4">
        <v>93.5</v>
      </c>
      <c r="C113" s="5">
        <f t="shared" si="1"/>
        <v>1.2110000000000001</v>
      </c>
    </row>
    <row r="114" spans="1:3" x14ac:dyDescent="0.4">
      <c r="A114" s="4">
        <v>2011</v>
      </c>
      <c r="B114" s="4">
        <v>94.7</v>
      </c>
      <c r="C114" s="5">
        <f t="shared" si="1"/>
        <v>1.1950000000000001</v>
      </c>
    </row>
    <row r="115" spans="1:3" x14ac:dyDescent="0.4">
      <c r="A115" s="4">
        <v>2012</v>
      </c>
      <c r="B115" s="4">
        <v>94.1</v>
      </c>
      <c r="C115" s="5">
        <f t="shared" si="1"/>
        <v>1.2030000000000001</v>
      </c>
    </row>
    <row r="116" spans="1:3" x14ac:dyDescent="0.4">
      <c r="A116" s="4">
        <v>2013</v>
      </c>
      <c r="B116" s="4">
        <v>96.5</v>
      </c>
      <c r="C116" s="5">
        <f t="shared" si="1"/>
        <v>1.173</v>
      </c>
    </row>
    <row r="117" spans="1:3" x14ac:dyDescent="0.4">
      <c r="A117" s="4">
        <v>2014</v>
      </c>
      <c r="B117" s="4">
        <v>99.8</v>
      </c>
      <c r="C117" s="5">
        <f t="shared" si="1"/>
        <v>1.1339999999999999</v>
      </c>
    </row>
    <row r="118" spans="1:3" x14ac:dyDescent="0.4">
      <c r="A118" s="4">
        <v>2015</v>
      </c>
      <c r="B118" s="4">
        <v>100</v>
      </c>
      <c r="C118" s="5">
        <f t="shared" si="1"/>
        <v>1.1319999999999999</v>
      </c>
    </row>
    <row r="119" spans="1:3" x14ac:dyDescent="0.4">
      <c r="A119" s="4">
        <v>2016</v>
      </c>
      <c r="B119" s="4">
        <v>100.2</v>
      </c>
      <c r="C119" s="5">
        <f t="shared" si="1"/>
        <v>1.1299999999999999</v>
      </c>
    </row>
    <row r="120" spans="1:3" x14ac:dyDescent="0.4">
      <c r="A120" s="4">
        <v>2017</v>
      </c>
      <c r="B120" s="4">
        <v>102.2</v>
      </c>
      <c r="C120" s="5">
        <f t="shared" si="1"/>
        <v>1.1080000000000001</v>
      </c>
    </row>
    <row r="121" spans="1:3" x14ac:dyDescent="0.4">
      <c r="A121" s="4">
        <v>2018</v>
      </c>
      <c r="B121" s="4">
        <v>105.5</v>
      </c>
      <c r="C121" s="5">
        <f t="shared" si="1"/>
        <v>1.073</v>
      </c>
    </row>
    <row r="122" spans="1:3" x14ac:dyDescent="0.4">
      <c r="A122" s="4">
        <v>2019</v>
      </c>
      <c r="B122" s="4">
        <v>108</v>
      </c>
      <c r="C122" s="5">
        <f t="shared" si="1"/>
        <v>1.048</v>
      </c>
    </row>
    <row r="123" spans="1:3" x14ac:dyDescent="0.4">
      <c r="A123" s="4">
        <v>2020</v>
      </c>
      <c r="B123" s="4">
        <v>107.9</v>
      </c>
      <c r="C123" s="5">
        <f t="shared" si="1"/>
        <v>1.0489999999999999</v>
      </c>
    </row>
    <row r="124" spans="1:3" x14ac:dyDescent="0.4">
      <c r="A124" s="4">
        <v>2021</v>
      </c>
      <c r="B124" s="4">
        <v>113.2</v>
      </c>
      <c r="C124" s="5">
        <f t="shared" si="1"/>
        <v>1</v>
      </c>
    </row>
  </sheetData>
  <mergeCells count="2">
    <mergeCell ref="A1:A2"/>
    <mergeCell ref="C1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Ｒ6充実残額シート (2)</vt:lpstr>
      <vt:lpstr>テーブル_デフレーター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EM-B-N0024</dc:creator>
  <cp:lastModifiedBy>勝之 沼谷</cp:lastModifiedBy>
  <cp:lastPrinted>2025-06-13T01:08:10Z</cp:lastPrinted>
  <dcterms:created xsi:type="dcterms:W3CDTF">2023-03-24T08:24:37Z</dcterms:created>
  <dcterms:modified xsi:type="dcterms:W3CDTF">2025-06-22T04:05:16Z</dcterms:modified>
</cp:coreProperties>
</file>