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なかまと本部\ＮＰＯ推進室\R7年度\"/>
    </mc:Choice>
  </mc:AlternateContent>
  <xr:revisionPtr revIDLastSave="0" documentId="13_ncr:1_{F3B93C72-1536-4BA6-B1EF-90EB8389240F}" xr6:coauthVersionLast="47" xr6:coauthVersionMax="47" xr10:uidLastSave="{00000000-0000-0000-0000-000000000000}"/>
  <bookViews>
    <workbookView xWindow="5145" yWindow="285" windowWidth="20985" windowHeight="15075" xr2:uid="{00000000-000D-0000-FFFF-FFFF00000000}"/>
  </bookViews>
  <sheets>
    <sheet name="令和7年度　活動計算書(様式4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6" l="1"/>
  <c r="D66" i="6"/>
  <c r="D39" i="6"/>
  <c r="D93" i="6"/>
  <c r="D91" i="6"/>
  <c r="D21" i="6"/>
  <c r="D77" i="6"/>
  <c r="D50" i="6"/>
  <c r="B85" i="6"/>
  <c r="B89" i="6"/>
  <c r="D88" i="6" l="1"/>
  <c r="D89" i="6" s="1"/>
  <c r="D84" i="6"/>
  <c r="B78" i="6" l="1"/>
  <c r="D48" i="6"/>
  <c r="B37" i="6" l="1"/>
  <c r="B54" i="6" s="1"/>
  <c r="D54" i="6" s="1"/>
  <c r="D67" i="6" l="1"/>
  <c r="D85" i="6" l="1"/>
  <c r="D65" i="6"/>
  <c r="D68" i="6"/>
  <c r="D69" i="6"/>
  <c r="D70" i="6"/>
  <c r="D71" i="6"/>
  <c r="D72" i="6"/>
  <c r="D73" i="6"/>
  <c r="D74" i="6"/>
  <c r="D75" i="6"/>
  <c r="D76" i="6"/>
  <c r="D59" i="6"/>
  <c r="D60" i="6"/>
  <c r="D61" i="6"/>
  <c r="D62" i="6"/>
  <c r="D58" i="6"/>
  <c r="D40" i="6"/>
  <c r="D41" i="6"/>
  <c r="D42" i="6"/>
  <c r="D43" i="6"/>
  <c r="D44" i="6"/>
  <c r="D45" i="6"/>
  <c r="D46" i="6"/>
  <c r="D47" i="6"/>
  <c r="D49" i="6"/>
  <c r="D52" i="6"/>
  <c r="D53" i="6"/>
  <c r="D38" i="6"/>
  <c r="D36" i="6"/>
  <c r="D37" i="6" s="1"/>
  <c r="D51" i="6"/>
  <c r="D30" i="6"/>
  <c r="D31" i="6"/>
  <c r="D32" i="6"/>
  <c r="D33" i="6"/>
  <c r="D29" i="6"/>
  <c r="D23" i="6"/>
  <c r="D22" i="6"/>
  <c r="D19" i="6"/>
  <c r="D18" i="6"/>
  <c r="D16" i="6"/>
  <c r="D15" i="6"/>
  <c r="D12" i="6"/>
  <c r="D10" i="6"/>
  <c r="D13" i="6"/>
  <c r="D14" i="6"/>
  <c r="B63" i="6"/>
  <c r="B34" i="6"/>
  <c r="B55" i="6" s="1"/>
  <c r="B24" i="6"/>
  <c r="D78" i="6" l="1"/>
  <c r="D63" i="6"/>
  <c r="D34" i="6"/>
  <c r="D55" i="6" s="1"/>
  <c r="D24" i="6"/>
  <c r="B80" i="6" l="1"/>
  <c r="B81" i="6" s="1"/>
  <c r="B90" i="6" s="1"/>
  <c r="D79" i="6"/>
  <c r="D90" i="6" l="1"/>
  <c r="B92" i="6"/>
  <c r="D80" i="6"/>
  <c r="D81" i="6" s="1"/>
  <c r="B94" i="6" l="1"/>
  <c r="D94" i="6" s="1"/>
  <c r="D92" i="6"/>
</calcChain>
</file>

<file path=xl/sharedStrings.xml><?xml version="1.0" encoding="utf-8"?>
<sst xmlns="http://schemas.openxmlformats.org/spreadsheetml/2006/main" count="93" uniqueCount="75">
  <si>
    <t>特定非営利活動法人　なかまと</t>
  </si>
  <si>
    <t>（単位：円）</t>
  </si>
  <si>
    <t>科　　　　目</t>
  </si>
  <si>
    <t>Ⅰ  経常収益</t>
  </si>
  <si>
    <t xml:space="preserve">   1. 受取寄附金</t>
  </si>
  <si>
    <t xml:space="preserve">      受取寄附金</t>
  </si>
  <si>
    <t xml:space="preserve">   2. 受取助成金等</t>
  </si>
  <si>
    <t xml:space="preserve">      受取地方公共団体補助金</t>
  </si>
  <si>
    <t xml:space="preserve">   3. 事業収益</t>
  </si>
  <si>
    <t xml:space="preserve">      自立生活支援事業収入</t>
  </si>
  <si>
    <t xml:space="preserve">      高齢者福祉介護事業収入</t>
  </si>
  <si>
    <t xml:space="preserve">   4. その他収益</t>
  </si>
  <si>
    <t xml:space="preserve">      受取利息</t>
  </si>
  <si>
    <t xml:space="preserve">      利用者負担金収入</t>
  </si>
  <si>
    <t xml:space="preserve">      雑収益</t>
  </si>
  <si>
    <t xml:space="preserve">    経常収益計</t>
  </si>
  <si>
    <t>Ⅱ  経常費用</t>
  </si>
  <si>
    <t xml:space="preserve">   1. 事業費</t>
  </si>
  <si>
    <t xml:space="preserve">    (1) 人件費</t>
  </si>
  <si>
    <t xml:space="preserve">        給料手当</t>
  </si>
  <si>
    <t xml:space="preserve">        利用者賃金</t>
  </si>
  <si>
    <t xml:space="preserve">        賞与</t>
  </si>
  <si>
    <t xml:space="preserve">        法定福利費</t>
  </si>
  <si>
    <t xml:space="preserve">        退職給付費用</t>
  </si>
  <si>
    <t xml:space="preserve">        福利厚生費</t>
  </si>
  <si>
    <t xml:space="preserve">        人件費計</t>
  </si>
  <si>
    <t xml:space="preserve">    (2) その他経費</t>
  </si>
  <si>
    <t xml:space="preserve">        食材仕入</t>
  </si>
  <si>
    <t xml:space="preserve">        売上原価</t>
  </si>
  <si>
    <t xml:space="preserve">        旅費交通費</t>
  </si>
  <si>
    <t xml:space="preserve">        車両費</t>
  </si>
  <si>
    <t xml:space="preserve">        通信運搬費</t>
  </si>
  <si>
    <t xml:space="preserve">        消耗品費</t>
  </si>
  <si>
    <t xml:space="preserve">        車両燃料費</t>
  </si>
  <si>
    <t xml:space="preserve">        修繕費</t>
  </si>
  <si>
    <t xml:space="preserve">        水道光熱費</t>
  </si>
  <si>
    <t xml:space="preserve">        賃借料</t>
  </si>
  <si>
    <t xml:space="preserve">        保険料</t>
  </si>
  <si>
    <t xml:space="preserve">        租税公課</t>
  </si>
  <si>
    <t xml:space="preserve">        支払寄附金</t>
  </si>
  <si>
    <t xml:space="preserve">        雑費</t>
  </si>
  <si>
    <t xml:space="preserve">        その他経費計</t>
  </si>
  <si>
    <t xml:space="preserve">      事業費計</t>
  </si>
  <si>
    <t xml:space="preserve">   2. 管理費</t>
  </si>
  <si>
    <t xml:space="preserve">        交際費</t>
  </si>
  <si>
    <t xml:space="preserve">        減価償却費</t>
  </si>
  <si>
    <t xml:space="preserve">      管理費計</t>
  </si>
  <si>
    <t xml:space="preserve">    経常費用計</t>
  </si>
  <si>
    <t xml:space="preserve">      当期経常増減額</t>
  </si>
  <si>
    <t>Ⅲ  経常外収益</t>
  </si>
  <si>
    <t xml:space="preserve">    経常外収益計</t>
  </si>
  <si>
    <t>Ⅳ  経常外費用</t>
  </si>
  <si>
    <t xml:space="preserve">    経常外費用計</t>
  </si>
  <si>
    <t xml:space="preserve">      税引前当期正味財産増減額</t>
  </si>
  <si>
    <t xml:space="preserve">      法人税、住民税及び事業税</t>
  </si>
  <si>
    <t xml:space="preserve">      当期正味財産増減額</t>
  </si>
  <si>
    <t xml:space="preserve">      前期繰越正味財産額</t>
  </si>
  <si>
    <t xml:space="preserve">      次期繰越正味財産額</t>
  </si>
  <si>
    <t xml:space="preserve"> </t>
  </si>
  <si>
    <t>特定非営利活動事業</t>
  </si>
  <si>
    <t>合計</t>
  </si>
  <si>
    <t>その他の事業</t>
    <rPh sb="2" eb="3">
      <t>タ</t>
    </rPh>
    <rPh sb="4" eb="6">
      <t>ジギョウ</t>
    </rPh>
    <phoneticPr fontId="3"/>
  </si>
  <si>
    <t xml:space="preserve">      受取国庫助成金</t>
    <rPh sb="6" eb="8">
      <t>ウケトリ</t>
    </rPh>
    <rPh sb="8" eb="10">
      <t>コッコ</t>
    </rPh>
    <rPh sb="10" eb="12">
      <t>ジョセイ</t>
    </rPh>
    <rPh sb="12" eb="13">
      <t>キン</t>
    </rPh>
    <phoneticPr fontId="3"/>
  </si>
  <si>
    <t>　　　受取地方公共団体助成金</t>
    <rPh sb="3" eb="5">
      <t>ウケトリ</t>
    </rPh>
    <rPh sb="5" eb="7">
      <t>チホウ</t>
    </rPh>
    <rPh sb="7" eb="9">
      <t>コウキョウ</t>
    </rPh>
    <rPh sb="9" eb="11">
      <t>ダンタイ</t>
    </rPh>
    <rPh sb="11" eb="14">
      <t>ジョセイキン</t>
    </rPh>
    <phoneticPr fontId="3"/>
  </si>
  <si>
    <t>　　　受取民間助成金</t>
    <rPh sb="3" eb="5">
      <t>ウケトリ</t>
    </rPh>
    <rPh sb="5" eb="7">
      <t>ミンカン</t>
    </rPh>
    <rPh sb="7" eb="10">
      <t>ジョセイキン</t>
    </rPh>
    <phoneticPr fontId="3"/>
  </si>
  <si>
    <t>　　　支援費</t>
    <rPh sb="3" eb="5">
      <t>シエン</t>
    </rPh>
    <rPh sb="5" eb="6">
      <t>ヒ</t>
    </rPh>
    <phoneticPr fontId="3"/>
  </si>
  <si>
    <t>　　　　車両費</t>
    <rPh sb="4" eb="6">
      <t>シャリョウ</t>
    </rPh>
    <rPh sb="6" eb="7">
      <t>ヒ</t>
    </rPh>
    <phoneticPr fontId="3"/>
  </si>
  <si>
    <t>　　　　諸会費</t>
    <rPh sb="4" eb="7">
      <t>ショカイヒ</t>
    </rPh>
    <phoneticPr fontId="3"/>
  </si>
  <si>
    <t>　　　　固定資産売却益</t>
    <rPh sb="4" eb="6">
      <t>コテイ</t>
    </rPh>
    <rPh sb="6" eb="8">
      <t>シサン</t>
    </rPh>
    <rPh sb="8" eb="10">
      <t>バイキャク</t>
    </rPh>
    <rPh sb="10" eb="11">
      <t>エキ</t>
    </rPh>
    <phoneticPr fontId="3"/>
  </si>
  <si>
    <t>　　　　固定資産売却損</t>
    <rPh sb="4" eb="6">
      <t>コテイ</t>
    </rPh>
    <rPh sb="6" eb="8">
      <t>シサン</t>
    </rPh>
    <rPh sb="8" eb="11">
      <t>バイキャクソン</t>
    </rPh>
    <phoneticPr fontId="3"/>
  </si>
  <si>
    <t>　　　　研修費</t>
    <rPh sb="4" eb="7">
      <t>ケンシュウヒ</t>
    </rPh>
    <phoneticPr fontId="3"/>
  </si>
  <si>
    <t xml:space="preserve">        業務委託費</t>
    <rPh sb="8" eb="12">
      <t>ギョウムイタク</t>
    </rPh>
    <phoneticPr fontId="3"/>
  </si>
  <si>
    <t>令和6年度　活動計算書</t>
    <rPh sb="0" eb="2">
      <t>レイワ</t>
    </rPh>
    <rPh sb="3" eb="5">
      <t>ネンド</t>
    </rPh>
    <phoneticPr fontId="3"/>
  </si>
  <si>
    <t>令和 7年  4月  1日 から令和 8年  3月 31日 まで</t>
    <phoneticPr fontId="3"/>
  </si>
  <si>
    <t xml:space="preserve">        会議費</t>
    <rPh sb="8" eb="10">
      <t>カイギ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</si>
</sst>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△\ #,##0"/>
  </numFmts>
  <fonts count="4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96"/>
  <sheetViews>
    <sheetView tabSelected="1" zoomScale="130" zoomScaleNormal="130" workbookViewId="0">
      <selection activeCell="B89" sqref="B89"/>
    </sheetView>
  </sheetViews>
  <sheetFormatPr defaultColWidth="9" defaultRowHeight="11.25" x14ac:dyDescent="0.15"/>
  <cols>
    <col min="1" max="1" width="35.625" style="2" customWidth="1"/>
    <col min="2" max="4" width="14.625" style="3" customWidth="1"/>
    <col min="5" max="16384" width="9" style="1"/>
  </cols>
  <sheetData>
    <row r="3" spans="1:4" ht="13.5" x14ac:dyDescent="0.15">
      <c r="A3" s="18" t="s">
        <v>72</v>
      </c>
      <c r="B3" s="19"/>
      <c r="C3" s="19"/>
      <c r="D3" s="19"/>
    </row>
    <row r="4" spans="1:4" ht="13.5" x14ac:dyDescent="0.15">
      <c r="A4" s="20" t="s">
        <v>73</v>
      </c>
      <c r="B4" s="19"/>
      <c r="C4" s="19"/>
      <c r="D4" s="19"/>
    </row>
    <row r="5" spans="1:4" x14ac:dyDescent="0.15">
      <c r="D5" s="3" t="s">
        <v>0</v>
      </c>
    </row>
    <row r="6" spans="1:4" x14ac:dyDescent="0.15">
      <c r="D6" s="3" t="s">
        <v>1</v>
      </c>
    </row>
    <row r="7" spans="1:4" s="14" customFormat="1" ht="23.1" customHeight="1" x14ac:dyDescent="0.15">
      <c r="A7" s="15" t="s">
        <v>2</v>
      </c>
      <c r="B7" s="16" t="s">
        <v>59</v>
      </c>
      <c r="C7" s="17" t="s">
        <v>61</v>
      </c>
      <c r="D7" s="17" t="s">
        <v>60</v>
      </c>
    </row>
    <row r="8" spans="1:4" x14ac:dyDescent="0.15">
      <c r="A8" s="4" t="s">
        <v>3</v>
      </c>
      <c r="B8" s="5"/>
      <c r="C8" s="5"/>
      <c r="D8" s="7"/>
    </row>
    <row r="9" spans="1:4" x14ac:dyDescent="0.15">
      <c r="A9" s="6" t="s">
        <v>4</v>
      </c>
      <c r="B9" s="7"/>
      <c r="C9" s="7"/>
      <c r="D9" s="7"/>
    </row>
    <row r="10" spans="1:4" x14ac:dyDescent="0.15">
      <c r="A10" s="6" t="s">
        <v>5</v>
      </c>
      <c r="B10" s="7">
        <v>20000</v>
      </c>
      <c r="C10" s="7"/>
      <c r="D10" s="7">
        <f>B10+C10</f>
        <v>20000</v>
      </c>
    </row>
    <row r="11" spans="1:4" x14ac:dyDescent="0.15">
      <c r="A11" s="6" t="s">
        <v>6</v>
      </c>
      <c r="B11" s="7"/>
      <c r="C11" s="7"/>
      <c r="D11" s="7"/>
    </row>
    <row r="12" spans="1:4" x14ac:dyDescent="0.15">
      <c r="A12" s="6" t="s">
        <v>62</v>
      </c>
      <c r="B12" s="7"/>
      <c r="C12" s="7"/>
      <c r="D12" s="7">
        <f>B12+C12</f>
        <v>0</v>
      </c>
    </row>
    <row r="13" spans="1:4" x14ac:dyDescent="0.15">
      <c r="A13" s="6" t="s">
        <v>63</v>
      </c>
      <c r="B13" s="7"/>
      <c r="C13" s="7"/>
      <c r="D13" s="7">
        <f t="shared" ref="D13:D14" si="0">B13</f>
        <v>0</v>
      </c>
    </row>
    <row r="14" spans="1:4" x14ac:dyDescent="0.15">
      <c r="A14" s="6" t="s">
        <v>64</v>
      </c>
      <c r="B14" s="7"/>
      <c r="C14" s="7"/>
      <c r="D14" s="7">
        <f t="shared" si="0"/>
        <v>0</v>
      </c>
    </row>
    <row r="15" spans="1:4" x14ac:dyDescent="0.15">
      <c r="A15" s="6" t="s">
        <v>65</v>
      </c>
      <c r="B15" s="7">
        <v>123287780</v>
      </c>
      <c r="C15" s="7"/>
      <c r="D15" s="7">
        <f>B15+C15</f>
        <v>123287780</v>
      </c>
    </row>
    <row r="16" spans="1:4" x14ac:dyDescent="0.15">
      <c r="A16" s="6" t="s">
        <v>7</v>
      </c>
      <c r="B16" s="7">
        <v>841540</v>
      </c>
      <c r="C16" s="7"/>
      <c r="D16" s="7">
        <f>B16+C16</f>
        <v>841540</v>
      </c>
    </row>
    <row r="17" spans="1:4" x14ac:dyDescent="0.15">
      <c r="A17" s="6" t="s">
        <v>8</v>
      </c>
      <c r="B17" s="7"/>
      <c r="C17" s="7"/>
      <c r="D17" s="7"/>
    </row>
    <row r="18" spans="1:4" x14ac:dyDescent="0.15">
      <c r="A18" s="6" t="s">
        <v>9</v>
      </c>
      <c r="B18" s="7">
        <v>15095698</v>
      </c>
      <c r="C18" s="7"/>
      <c r="D18" s="7">
        <f>B18+C18</f>
        <v>15095698</v>
      </c>
    </row>
    <row r="19" spans="1:4" x14ac:dyDescent="0.15">
      <c r="A19" s="6" t="s">
        <v>10</v>
      </c>
      <c r="B19" s="7">
        <v>42134862</v>
      </c>
      <c r="C19" s="7"/>
      <c r="D19" s="7">
        <f>B19+C19</f>
        <v>42134862</v>
      </c>
    </row>
    <row r="20" spans="1:4" x14ac:dyDescent="0.15">
      <c r="A20" s="6" t="s">
        <v>11</v>
      </c>
      <c r="B20" s="7"/>
      <c r="C20" s="7"/>
      <c r="D20" s="7"/>
    </row>
    <row r="21" spans="1:4" x14ac:dyDescent="0.15">
      <c r="A21" s="6" t="s">
        <v>12</v>
      </c>
      <c r="B21" s="7">
        <v>113598</v>
      </c>
      <c r="C21" s="7"/>
      <c r="D21" s="7">
        <f>B21+C21</f>
        <v>113598</v>
      </c>
    </row>
    <row r="22" spans="1:4" x14ac:dyDescent="0.15">
      <c r="A22" s="6" t="s">
        <v>13</v>
      </c>
      <c r="B22" s="7">
        <v>18175660</v>
      </c>
      <c r="C22" s="7"/>
      <c r="D22" s="7">
        <f>B22+C22</f>
        <v>18175660</v>
      </c>
    </row>
    <row r="23" spans="1:4" x14ac:dyDescent="0.15">
      <c r="A23" s="6" t="s">
        <v>14</v>
      </c>
      <c r="B23" s="8">
        <v>7940125</v>
      </c>
      <c r="C23" s="8"/>
      <c r="D23" s="7">
        <f>B23+C23</f>
        <v>7940125</v>
      </c>
    </row>
    <row r="24" spans="1:4" x14ac:dyDescent="0.15">
      <c r="A24" s="6" t="s">
        <v>15</v>
      </c>
      <c r="B24" s="10">
        <f>SUM(B8:B23)</f>
        <v>207609263</v>
      </c>
      <c r="C24" s="10">
        <v>0</v>
      </c>
      <c r="D24" s="10">
        <f>SUM(D8:D23)</f>
        <v>207609263</v>
      </c>
    </row>
    <row r="25" spans="1:4" x14ac:dyDescent="0.15">
      <c r="A25" s="6"/>
      <c r="B25" s="9"/>
      <c r="C25" s="9"/>
      <c r="D25" s="9"/>
    </row>
    <row r="26" spans="1:4" x14ac:dyDescent="0.15">
      <c r="A26" s="6" t="s">
        <v>16</v>
      </c>
      <c r="B26" s="7"/>
      <c r="C26" s="7"/>
      <c r="D26" s="7"/>
    </row>
    <row r="27" spans="1:4" x14ac:dyDescent="0.15">
      <c r="A27" s="6" t="s">
        <v>17</v>
      </c>
      <c r="B27" s="7"/>
      <c r="C27" s="7"/>
      <c r="D27" s="7"/>
    </row>
    <row r="28" spans="1:4" x14ac:dyDescent="0.15">
      <c r="A28" s="6" t="s">
        <v>18</v>
      </c>
      <c r="B28" s="7"/>
      <c r="C28" s="7"/>
      <c r="D28" s="7"/>
    </row>
    <row r="29" spans="1:4" x14ac:dyDescent="0.15">
      <c r="A29" s="6" t="s">
        <v>19</v>
      </c>
      <c r="B29" s="7">
        <v>94601572</v>
      </c>
      <c r="C29" s="7"/>
      <c r="D29" s="7">
        <f>B29+C29</f>
        <v>94601572</v>
      </c>
    </row>
    <row r="30" spans="1:4" x14ac:dyDescent="0.15">
      <c r="A30" s="6" t="s">
        <v>21</v>
      </c>
      <c r="B30" s="7">
        <v>7449000</v>
      </c>
      <c r="C30" s="7"/>
      <c r="D30" s="7">
        <f t="shared" ref="D30:D33" si="1">B30+C30</f>
        <v>7449000</v>
      </c>
    </row>
    <row r="31" spans="1:4" x14ac:dyDescent="0.15">
      <c r="A31" s="6" t="s">
        <v>22</v>
      </c>
      <c r="B31" s="7">
        <v>15303149</v>
      </c>
      <c r="C31" s="7"/>
      <c r="D31" s="7">
        <f t="shared" si="1"/>
        <v>15303149</v>
      </c>
    </row>
    <row r="32" spans="1:4" x14ac:dyDescent="0.15">
      <c r="A32" s="6" t="s">
        <v>23</v>
      </c>
      <c r="B32" s="7">
        <v>3551000</v>
      </c>
      <c r="C32" s="7"/>
      <c r="D32" s="7">
        <f t="shared" si="1"/>
        <v>3551000</v>
      </c>
    </row>
    <row r="33" spans="1:4" x14ac:dyDescent="0.15">
      <c r="A33" s="6" t="s">
        <v>24</v>
      </c>
      <c r="B33" s="8">
        <v>453213</v>
      </c>
      <c r="C33" s="8"/>
      <c r="D33" s="7">
        <f t="shared" si="1"/>
        <v>453213</v>
      </c>
    </row>
    <row r="34" spans="1:4" x14ac:dyDescent="0.15">
      <c r="A34" s="6" t="s">
        <v>25</v>
      </c>
      <c r="B34" s="10">
        <f>SUM(B29:B33)</f>
        <v>121357934</v>
      </c>
      <c r="C34" s="10">
        <v>0</v>
      </c>
      <c r="D34" s="10">
        <f>SUM(D29:D33)</f>
        <v>121357934</v>
      </c>
    </row>
    <row r="35" spans="1:4" x14ac:dyDescent="0.15">
      <c r="A35" s="6" t="s">
        <v>26</v>
      </c>
      <c r="B35" s="7"/>
      <c r="C35" s="7"/>
      <c r="D35" s="7"/>
    </row>
    <row r="36" spans="1:4" x14ac:dyDescent="0.15">
      <c r="A36" s="6" t="s">
        <v>27</v>
      </c>
      <c r="B36" s="8">
        <v>2367723</v>
      </c>
      <c r="C36" s="8"/>
      <c r="D36" s="8">
        <f>B36+C36</f>
        <v>2367723</v>
      </c>
    </row>
    <row r="37" spans="1:4" x14ac:dyDescent="0.15">
      <c r="A37" s="6" t="s">
        <v>28</v>
      </c>
      <c r="B37" s="10">
        <f>B36</f>
        <v>2367723</v>
      </c>
      <c r="C37" s="10">
        <v>0</v>
      </c>
      <c r="D37" s="10">
        <f>D36</f>
        <v>2367723</v>
      </c>
    </row>
    <row r="38" spans="1:4" x14ac:dyDescent="0.15">
      <c r="A38" s="6" t="s">
        <v>71</v>
      </c>
      <c r="B38" s="5">
        <v>2465000</v>
      </c>
      <c r="C38" s="5"/>
      <c r="D38" s="5">
        <f>B38+C38</f>
        <v>2465000</v>
      </c>
    </row>
    <row r="39" spans="1:4" x14ac:dyDescent="0.15">
      <c r="A39" s="6" t="s">
        <v>29</v>
      </c>
      <c r="B39" s="7">
        <v>187652</v>
      </c>
      <c r="C39" s="7"/>
      <c r="D39" s="7">
        <f>B39+C39</f>
        <v>187652</v>
      </c>
    </row>
    <row r="40" spans="1:4" x14ac:dyDescent="0.15">
      <c r="A40" s="6" t="s">
        <v>30</v>
      </c>
      <c r="B40" s="7">
        <v>1971444</v>
      </c>
      <c r="C40" s="7"/>
      <c r="D40" s="7">
        <f t="shared" ref="D40:D53" si="2">B40+C40</f>
        <v>1971444</v>
      </c>
    </row>
    <row r="41" spans="1:4" x14ac:dyDescent="0.15">
      <c r="A41" s="6" t="s">
        <v>31</v>
      </c>
      <c r="B41" s="7">
        <v>1199153</v>
      </c>
      <c r="C41" s="7"/>
      <c r="D41" s="7">
        <f t="shared" si="2"/>
        <v>1199153</v>
      </c>
    </row>
    <row r="42" spans="1:4" x14ac:dyDescent="0.15">
      <c r="A42" s="6" t="s">
        <v>32</v>
      </c>
      <c r="B42" s="7">
        <v>1684109</v>
      </c>
      <c r="C42" s="7"/>
      <c r="D42" s="7">
        <f t="shared" si="2"/>
        <v>1684109</v>
      </c>
    </row>
    <row r="43" spans="1:4" x14ac:dyDescent="0.15">
      <c r="A43" s="6" t="s">
        <v>33</v>
      </c>
      <c r="B43" s="7">
        <v>2066701</v>
      </c>
      <c r="C43" s="7"/>
      <c r="D43" s="7">
        <f t="shared" si="2"/>
        <v>2066701</v>
      </c>
    </row>
    <row r="44" spans="1:4" x14ac:dyDescent="0.15">
      <c r="A44" s="6" t="s">
        <v>34</v>
      </c>
      <c r="B44" s="7">
        <v>1992397</v>
      </c>
      <c r="C44" s="7"/>
      <c r="D44" s="7">
        <f t="shared" si="2"/>
        <v>1992397</v>
      </c>
    </row>
    <row r="45" spans="1:4" x14ac:dyDescent="0.15">
      <c r="A45" s="6" t="s">
        <v>35</v>
      </c>
      <c r="B45" s="7">
        <v>3424085</v>
      </c>
      <c r="C45" s="7"/>
      <c r="D45" s="7">
        <f t="shared" si="2"/>
        <v>3424085</v>
      </c>
    </row>
    <row r="46" spans="1:4" x14ac:dyDescent="0.15">
      <c r="A46" s="6" t="s">
        <v>36</v>
      </c>
      <c r="B46" s="7">
        <v>1958401</v>
      </c>
      <c r="C46" s="7"/>
      <c r="D46" s="7">
        <f t="shared" si="2"/>
        <v>1958401</v>
      </c>
    </row>
    <row r="47" spans="1:4" x14ac:dyDescent="0.15">
      <c r="A47" s="6" t="s">
        <v>37</v>
      </c>
      <c r="B47" s="7">
        <v>1903436</v>
      </c>
      <c r="C47" s="7"/>
      <c r="D47" s="7">
        <f t="shared" si="2"/>
        <v>1903436</v>
      </c>
    </row>
    <row r="48" spans="1:4" x14ac:dyDescent="0.15">
      <c r="A48" s="6" t="s">
        <v>67</v>
      </c>
      <c r="B48" s="7">
        <v>48000</v>
      </c>
      <c r="C48" s="7"/>
      <c r="D48" s="7">
        <f>B48+C48</f>
        <v>48000</v>
      </c>
    </row>
    <row r="49" spans="1:4" x14ac:dyDescent="0.15">
      <c r="A49" s="6" t="s">
        <v>38</v>
      </c>
      <c r="B49" s="7">
        <v>708439</v>
      </c>
      <c r="C49" s="7"/>
      <c r="D49" s="7">
        <f t="shared" si="2"/>
        <v>708439</v>
      </c>
    </row>
    <row r="50" spans="1:4" x14ac:dyDescent="0.15">
      <c r="A50" s="6" t="s">
        <v>70</v>
      </c>
      <c r="B50" s="7">
        <v>367500</v>
      </c>
      <c r="C50" s="7"/>
      <c r="D50" s="7">
        <f t="shared" si="2"/>
        <v>367500</v>
      </c>
    </row>
    <row r="51" spans="1:4" x14ac:dyDescent="0.15">
      <c r="A51" s="6" t="s">
        <v>20</v>
      </c>
      <c r="B51" s="7">
        <v>13319371</v>
      </c>
      <c r="C51" s="7"/>
      <c r="D51" s="7">
        <f>B51+C51</f>
        <v>13319371</v>
      </c>
    </row>
    <row r="52" spans="1:4" x14ac:dyDescent="0.15">
      <c r="A52" s="6" t="s">
        <v>39</v>
      </c>
      <c r="B52" s="7">
        <v>10000</v>
      </c>
      <c r="C52" s="7"/>
      <c r="D52" s="7">
        <f t="shared" si="2"/>
        <v>10000</v>
      </c>
    </row>
    <row r="53" spans="1:4" x14ac:dyDescent="0.15">
      <c r="A53" s="6" t="s">
        <v>40</v>
      </c>
      <c r="B53" s="8">
        <v>244219</v>
      </c>
      <c r="C53" s="8"/>
      <c r="D53" s="8">
        <f t="shared" si="2"/>
        <v>244219</v>
      </c>
    </row>
    <row r="54" spans="1:4" x14ac:dyDescent="0.15">
      <c r="A54" s="6" t="s">
        <v>41</v>
      </c>
      <c r="B54" s="10">
        <f>SUM(B37:B53)</f>
        <v>35917630</v>
      </c>
      <c r="C54" s="10"/>
      <c r="D54" s="10">
        <f>B54+C54</f>
        <v>35917630</v>
      </c>
    </row>
    <row r="55" spans="1:4" x14ac:dyDescent="0.15">
      <c r="A55" s="6" t="s">
        <v>42</v>
      </c>
      <c r="B55" s="10">
        <f>B34+B54</f>
        <v>157275564</v>
      </c>
      <c r="C55" s="10">
        <v>0</v>
      </c>
      <c r="D55" s="10">
        <f>D34+D54</f>
        <v>157275564</v>
      </c>
    </row>
    <row r="56" spans="1:4" x14ac:dyDescent="0.15">
      <c r="A56" s="6" t="s">
        <v>43</v>
      </c>
      <c r="B56" s="7"/>
      <c r="C56" s="7"/>
      <c r="D56" s="7"/>
    </row>
    <row r="57" spans="1:4" x14ac:dyDescent="0.15">
      <c r="A57" s="6" t="s">
        <v>18</v>
      </c>
      <c r="B57" s="7"/>
      <c r="C57" s="7"/>
      <c r="D57" s="7"/>
    </row>
    <row r="58" spans="1:4" x14ac:dyDescent="0.15">
      <c r="A58" s="6" t="s">
        <v>19</v>
      </c>
      <c r="B58" s="7">
        <v>12634658</v>
      </c>
      <c r="C58" s="7"/>
      <c r="D58" s="7">
        <f>B58+C58</f>
        <v>12634658</v>
      </c>
    </row>
    <row r="59" spans="1:4" x14ac:dyDescent="0.15">
      <c r="A59" s="6" t="s">
        <v>21</v>
      </c>
      <c r="B59" s="7">
        <v>1179000</v>
      </c>
      <c r="C59" s="7"/>
      <c r="D59" s="7">
        <f t="shared" ref="D59:D62" si="3">B59+C59</f>
        <v>1179000</v>
      </c>
    </row>
    <row r="60" spans="1:4" x14ac:dyDescent="0.15">
      <c r="A60" s="6" t="s">
        <v>22</v>
      </c>
      <c r="B60" s="7">
        <v>1945604</v>
      </c>
      <c r="C60" s="7"/>
      <c r="D60" s="7">
        <f t="shared" si="3"/>
        <v>1945604</v>
      </c>
    </row>
    <row r="61" spans="1:4" x14ac:dyDescent="0.15">
      <c r="A61" s="6" t="s">
        <v>23</v>
      </c>
      <c r="B61" s="7">
        <v>276000</v>
      </c>
      <c r="C61" s="7"/>
      <c r="D61" s="7">
        <f t="shared" si="3"/>
        <v>276000</v>
      </c>
    </row>
    <row r="62" spans="1:4" x14ac:dyDescent="0.15">
      <c r="A62" s="6" t="s">
        <v>24</v>
      </c>
      <c r="B62" s="8">
        <v>26396</v>
      </c>
      <c r="C62" s="8"/>
      <c r="D62" s="7">
        <f t="shared" si="3"/>
        <v>26396</v>
      </c>
    </row>
    <row r="63" spans="1:4" x14ac:dyDescent="0.15">
      <c r="A63" s="6" t="s">
        <v>25</v>
      </c>
      <c r="B63" s="10">
        <f>SUM(B58:B62)</f>
        <v>16061658</v>
      </c>
      <c r="C63" s="10">
        <v>0</v>
      </c>
      <c r="D63" s="10">
        <f>SUM(D58:D62)</f>
        <v>16061658</v>
      </c>
    </row>
    <row r="64" spans="1:4" x14ac:dyDescent="0.15">
      <c r="A64" s="6" t="s">
        <v>26</v>
      </c>
      <c r="B64" s="7"/>
      <c r="C64" s="7"/>
      <c r="D64" s="7"/>
    </row>
    <row r="65" spans="1:4" x14ac:dyDescent="0.15">
      <c r="A65" s="6" t="s">
        <v>74</v>
      </c>
      <c r="B65" s="7">
        <v>1081</v>
      </c>
      <c r="C65" s="7"/>
      <c r="D65" s="7">
        <f t="shared" ref="D65:D77" si="4">B65+C65</f>
        <v>1081</v>
      </c>
    </row>
    <row r="66" spans="1:4" x14ac:dyDescent="0.15">
      <c r="A66" s="6" t="s">
        <v>29</v>
      </c>
      <c r="B66" s="7">
        <v>41400</v>
      </c>
      <c r="C66" s="7"/>
      <c r="D66" s="7">
        <f>B66+C66</f>
        <v>41400</v>
      </c>
    </row>
    <row r="67" spans="1:4" x14ac:dyDescent="0.15">
      <c r="A67" s="6" t="s">
        <v>66</v>
      </c>
      <c r="B67" s="7">
        <v>250052</v>
      </c>
      <c r="C67" s="7"/>
      <c r="D67" s="7">
        <f t="shared" si="4"/>
        <v>250052</v>
      </c>
    </row>
    <row r="68" spans="1:4" x14ac:dyDescent="0.15">
      <c r="A68" s="6" t="s">
        <v>31</v>
      </c>
      <c r="B68" s="7">
        <v>373766</v>
      </c>
      <c r="C68" s="7"/>
      <c r="D68" s="7">
        <f t="shared" si="4"/>
        <v>373766</v>
      </c>
    </row>
    <row r="69" spans="1:4" x14ac:dyDescent="0.15">
      <c r="A69" s="6" t="s">
        <v>32</v>
      </c>
      <c r="B69" s="7">
        <v>241159</v>
      </c>
      <c r="C69" s="7"/>
      <c r="D69" s="7">
        <f t="shared" si="4"/>
        <v>241159</v>
      </c>
    </row>
    <row r="70" spans="1:4" x14ac:dyDescent="0.15">
      <c r="A70" s="6" t="s">
        <v>44</v>
      </c>
      <c r="B70" s="7">
        <v>0</v>
      </c>
      <c r="C70" s="7"/>
      <c r="D70" s="7">
        <f t="shared" si="4"/>
        <v>0</v>
      </c>
    </row>
    <row r="71" spans="1:4" x14ac:dyDescent="0.15">
      <c r="A71" s="6" t="s">
        <v>34</v>
      </c>
      <c r="B71" s="7">
        <v>18320</v>
      </c>
      <c r="C71" s="7"/>
      <c r="D71" s="7">
        <f t="shared" si="4"/>
        <v>18320</v>
      </c>
    </row>
    <row r="72" spans="1:4" x14ac:dyDescent="0.15">
      <c r="A72" s="12" t="s">
        <v>35</v>
      </c>
      <c r="B72" s="8">
        <v>191942</v>
      </c>
      <c r="C72" s="8"/>
      <c r="D72" s="8">
        <f t="shared" si="4"/>
        <v>191942</v>
      </c>
    </row>
    <row r="73" spans="1:4" x14ac:dyDescent="0.15">
      <c r="A73" s="4" t="s">
        <v>36</v>
      </c>
      <c r="B73" s="5">
        <v>550833</v>
      </c>
      <c r="C73" s="5"/>
      <c r="D73" s="5">
        <f t="shared" si="4"/>
        <v>550833</v>
      </c>
    </row>
    <row r="74" spans="1:4" x14ac:dyDescent="0.15">
      <c r="A74" s="6" t="s">
        <v>45</v>
      </c>
      <c r="B74" s="7">
        <v>11456604</v>
      </c>
      <c r="C74" s="7"/>
      <c r="D74" s="7">
        <f t="shared" si="4"/>
        <v>11456604</v>
      </c>
    </row>
    <row r="75" spans="1:4" x14ac:dyDescent="0.15">
      <c r="A75" s="6" t="s">
        <v>37</v>
      </c>
      <c r="B75" s="7">
        <v>105014</v>
      </c>
      <c r="C75" s="7"/>
      <c r="D75" s="7">
        <f t="shared" si="4"/>
        <v>105014</v>
      </c>
    </row>
    <row r="76" spans="1:4" x14ac:dyDescent="0.15">
      <c r="A76" s="6" t="s">
        <v>38</v>
      </c>
      <c r="B76" s="7">
        <v>704761</v>
      </c>
      <c r="C76" s="7"/>
      <c r="D76" s="7">
        <f t="shared" si="4"/>
        <v>704761</v>
      </c>
    </row>
    <row r="77" spans="1:4" x14ac:dyDescent="0.15">
      <c r="A77" s="6" t="s">
        <v>40</v>
      </c>
      <c r="B77" s="8">
        <v>1035009</v>
      </c>
      <c r="C77" s="8"/>
      <c r="D77" s="7">
        <f t="shared" si="4"/>
        <v>1035009</v>
      </c>
    </row>
    <row r="78" spans="1:4" x14ac:dyDescent="0.15">
      <c r="A78" s="12" t="s">
        <v>41</v>
      </c>
      <c r="B78" s="10">
        <f>SUM(B65:B77)</f>
        <v>14969941</v>
      </c>
      <c r="C78" s="10">
        <v>0</v>
      </c>
      <c r="D78" s="10">
        <f>SUM(D65:D77)</f>
        <v>14969941</v>
      </c>
    </row>
    <row r="79" spans="1:4" x14ac:dyDescent="0.15">
      <c r="A79" s="6" t="s">
        <v>46</v>
      </c>
      <c r="B79" s="10">
        <f>B63+B78</f>
        <v>31031599</v>
      </c>
      <c r="C79" s="10">
        <v>0</v>
      </c>
      <c r="D79" s="10">
        <f>D63+D78</f>
        <v>31031599</v>
      </c>
    </row>
    <row r="80" spans="1:4" x14ac:dyDescent="0.15">
      <c r="A80" s="6" t="s">
        <v>47</v>
      </c>
      <c r="B80" s="10">
        <f>B55+B79</f>
        <v>188307163</v>
      </c>
      <c r="C80" s="10">
        <v>0</v>
      </c>
      <c r="D80" s="10">
        <f>D55+D79</f>
        <v>188307163</v>
      </c>
    </row>
    <row r="81" spans="1:4" x14ac:dyDescent="0.15">
      <c r="A81" s="6" t="s">
        <v>48</v>
      </c>
      <c r="B81" s="10">
        <f>B24-B80</f>
        <v>19302100</v>
      </c>
      <c r="C81" s="10">
        <v>0</v>
      </c>
      <c r="D81" s="10">
        <f>D24-D80</f>
        <v>19302100</v>
      </c>
    </row>
    <row r="82" spans="1:4" x14ac:dyDescent="0.15">
      <c r="A82" s="6"/>
      <c r="B82" s="9"/>
      <c r="C82" s="9"/>
      <c r="D82" s="9"/>
    </row>
    <row r="83" spans="1:4" x14ac:dyDescent="0.15">
      <c r="A83" s="6" t="s">
        <v>49</v>
      </c>
      <c r="B83" s="7"/>
      <c r="C83" s="7"/>
      <c r="D83" s="7"/>
    </row>
    <row r="84" spans="1:4" x14ac:dyDescent="0.15">
      <c r="A84" s="6" t="s">
        <v>68</v>
      </c>
      <c r="B84" s="8">
        <v>0</v>
      </c>
      <c r="C84" s="8"/>
      <c r="D84" s="8">
        <f>B84+C84</f>
        <v>0</v>
      </c>
    </row>
    <row r="85" spans="1:4" x14ac:dyDescent="0.15">
      <c r="A85" s="6" t="s">
        <v>50</v>
      </c>
      <c r="B85" s="10">
        <f>B84</f>
        <v>0</v>
      </c>
      <c r="C85" s="10">
        <v>0</v>
      </c>
      <c r="D85" s="10">
        <f>B85+C85</f>
        <v>0</v>
      </c>
    </row>
    <row r="86" spans="1:4" x14ac:dyDescent="0.15">
      <c r="A86" s="6"/>
      <c r="B86" s="7"/>
      <c r="C86" s="7"/>
      <c r="D86" s="7"/>
    </row>
    <row r="87" spans="1:4" x14ac:dyDescent="0.15">
      <c r="A87" s="6" t="s">
        <v>51</v>
      </c>
      <c r="B87" s="7"/>
      <c r="C87" s="7"/>
      <c r="D87" s="7"/>
    </row>
    <row r="88" spans="1:4" x14ac:dyDescent="0.15">
      <c r="A88" s="6" t="s">
        <v>69</v>
      </c>
      <c r="B88" s="8">
        <v>1</v>
      </c>
      <c r="C88" s="8"/>
      <c r="D88" s="8">
        <f>B88+C88</f>
        <v>1</v>
      </c>
    </row>
    <row r="89" spans="1:4" x14ac:dyDescent="0.15">
      <c r="A89" s="6" t="s">
        <v>52</v>
      </c>
      <c r="B89" s="10">
        <f>B88</f>
        <v>1</v>
      </c>
      <c r="C89" s="10">
        <v>0</v>
      </c>
      <c r="D89" s="10">
        <f>D88</f>
        <v>1</v>
      </c>
    </row>
    <row r="90" spans="1:4" x14ac:dyDescent="0.15">
      <c r="A90" s="6" t="s">
        <v>53</v>
      </c>
      <c r="B90" s="8">
        <f>B81+B85-B88</f>
        <v>19302099</v>
      </c>
      <c r="C90" s="8">
        <v>0</v>
      </c>
      <c r="D90" s="8">
        <f>B90+C90</f>
        <v>19302099</v>
      </c>
    </row>
    <row r="91" spans="1:4" x14ac:dyDescent="0.15">
      <c r="A91" s="6" t="s">
        <v>54</v>
      </c>
      <c r="B91" s="5">
        <v>188429</v>
      </c>
      <c r="C91" s="5"/>
      <c r="D91" s="8">
        <f>B91+C91</f>
        <v>188429</v>
      </c>
    </row>
    <row r="92" spans="1:4" x14ac:dyDescent="0.15">
      <c r="A92" s="6" t="s">
        <v>55</v>
      </c>
      <c r="B92" s="10">
        <f>B90-B91</f>
        <v>19113670</v>
      </c>
      <c r="C92" s="10"/>
      <c r="D92" s="8">
        <f>B92+C92</f>
        <v>19113670</v>
      </c>
    </row>
    <row r="93" spans="1:4" x14ac:dyDescent="0.15">
      <c r="A93" s="6" t="s">
        <v>56</v>
      </c>
      <c r="B93" s="10">
        <v>236155232</v>
      </c>
      <c r="C93" s="10"/>
      <c r="D93" s="8">
        <f>B93+C93</f>
        <v>236155232</v>
      </c>
    </row>
    <row r="94" spans="1:4" ht="12" thickBot="1" x14ac:dyDescent="0.2">
      <c r="A94" s="6" t="s">
        <v>57</v>
      </c>
      <c r="B94" s="11">
        <f>B92+B93</f>
        <v>255268902</v>
      </c>
      <c r="C94" s="11"/>
      <c r="D94" s="8">
        <f>B94+C94</f>
        <v>255268902</v>
      </c>
    </row>
    <row r="95" spans="1:4" ht="12" thickTop="1" x14ac:dyDescent="0.15">
      <c r="A95" s="12"/>
      <c r="B95" s="13"/>
      <c r="C95" s="13"/>
      <c r="D95" s="13"/>
    </row>
    <row r="96" spans="1:4" x14ac:dyDescent="0.15">
      <c r="A96" s="2" t="s">
        <v>58</v>
      </c>
    </row>
  </sheetData>
  <mergeCells count="2">
    <mergeCell ref="A3:D3"/>
    <mergeCell ref="A4:D4"/>
  </mergeCells>
  <phoneticPr fontId="3"/>
  <pageMargins left="0.78740157480314954" right="0.78740157480314954" top="0.39370078740157477" bottom="0.78740157480314954" header="0" footer="0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令和7年度　活動計算書(様式4)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一幸 桑原</cp:lastModifiedBy>
  <cp:lastPrinted>2025-05-28T01:01:50Z</cp:lastPrinted>
  <dcterms:created xsi:type="dcterms:W3CDTF">2015-06-10T05:37:58Z</dcterms:created>
  <dcterms:modified xsi:type="dcterms:W3CDTF">2026-05-28T03:55:08Z</dcterms:modified>
</cp:coreProperties>
</file>