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okawa\Desktop\マイドキュメント\法人関係\令和3年度\財務諸表等入力シート\"/>
    </mc:Choice>
  </mc:AlternateContent>
  <xr:revisionPtr revIDLastSave="0" documentId="8_{08007A69-08A2-4FB7-A115-1BE7310C64E5}" xr6:coauthVersionLast="47" xr6:coauthVersionMax="47" xr10:uidLastSave="{00000000-0000-0000-0000-000000000000}"/>
  <bookViews>
    <workbookView xWindow="-120" yWindow="-120" windowWidth="29040" windowHeight="15840" xr2:uid="{C248D873-6B82-4074-8B0F-178CB5070878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I60" i="1" s="1"/>
  <c r="E60" i="1"/>
  <c r="E59" i="1"/>
  <c r="E58" i="1"/>
  <c r="E57" i="1"/>
  <c r="E56" i="1"/>
  <c r="E55" i="1"/>
  <c r="E54" i="1"/>
  <c r="E53" i="1"/>
  <c r="E52" i="1"/>
  <c r="E51" i="1"/>
  <c r="E50" i="1"/>
  <c r="I49" i="1"/>
  <c r="E49" i="1"/>
  <c r="I48" i="1"/>
  <c r="E48" i="1"/>
  <c r="I47" i="1"/>
  <c r="E47" i="1"/>
  <c r="I46" i="1"/>
  <c r="E46" i="1"/>
  <c r="I45" i="1"/>
  <c r="E45" i="1"/>
  <c r="E44" i="1"/>
  <c r="E43" i="1"/>
  <c r="I42" i="1"/>
  <c r="E42" i="1"/>
  <c r="I41" i="1"/>
  <c r="E41" i="1"/>
  <c r="I40" i="1"/>
  <c r="E40" i="1"/>
  <c r="I39" i="1"/>
  <c r="E39" i="1"/>
  <c r="I38" i="1"/>
  <c r="D38" i="1"/>
  <c r="C38" i="1"/>
  <c r="E38" i="1" s="1"/>
  <c r="I37" i="1"/>
  <c r="E37" i="1"/>
  <c r="I36" i="1"/>
  <c r="E36" i="1"/>
  <c r="I35" i="1"/>
  <c r="E35" i="1"/>
  <c r="I34" i="1"/>
  <c r="E34" i="1"/>
  <c r="I33" i="1"/>
  <c r="D33" i="1"/>
  <c r="C33" i="1"/>
  <c r="E33" i="1" s="1"/>
  <c r="H32" i="1"/>
  <c r="G32" i="1"/>
  <c r="G43" i="1" s="1"/>
  <c r="D32" i="1"/>
  <c r="C32" i="1"/>
  <c r="E32" i="1" s="1"/>
  <c r="E31" i="1"/>
  <c r="E30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3" i="1" s="1"/>
  <c r="H61" i="1" s="1"/>
  <c r="G9" i="1"/>
  <c r="I9" i="1" s="1"/>
  <c r="D9" i="1"/>
  <c r="D61" i="1" s="1"/>
  <c r="C9" i="1"/>
  <c r="C61" i="1" s="1"/>
  <c r="E61" i="1" s="1"/>
  <c r="G61" i="1" l="1"/>
  <c r="I61" i="1" s="1"/>
  <c r="I43" i="1"/>
  <c r="E9" i="1"/>
  <c r="I32" i="1"/>
</calcChain>
</file>

<file path=xl/sharedStrings.xml><?xml version="1.0" encoding="utf-8"?>
<sst xmlns="http://schemas.openxmlformats.org/spreadsheetml/2006/main" count="105" uniqueCount="97">
  <si>
    <t>第三号第一様式（第二十七条第四項関係）</t>
    <phoneticPr fontId="4"/>
  </si>
  <si>
    <t>法人単位貸借対照表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</si>
  <si>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</si>
  <si>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</si>
  <si>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</si>
  <si>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</si>
  <si>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</si>
  <si>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</si>
  <si>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</si>
  <si>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</si>
  <si>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</si>
  <si>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</si>
  <si>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</si>
  <si>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</si>
  <si>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</si>
  <si>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</si>
  <si>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</si>
  <si>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</si>
  <si>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</si>
  <si>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</si>
  <si>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</si>
  <si>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</si>
  <si>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</si>
  <si>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</si>
  <si>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</si>
  <si>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</si>
  <si>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</si>
  <si>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</si>
  <si>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</si>
  <si>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</si>
  <si>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１年以内支払予定長期未払金</t>
  </si>
  <si>
    <t>　給食用材料</t>
  </si>
  <si>
    <t>　未払費用</t>
  </si>
  <si>
    <t>　商品・製品</t>
  </si>
  <si>
    <t>　預り金</t>
  </si>
  <si>
    <t>　仕掛品</t>
  </si>
  <si>
    <t>　預り保証金</t>
  </si>
  <si>
    <t>　原材料</t>
  </si>
  <si>
    <t>　職員預り金</t>
  </si>
  <si>
    <t>　立替金</t>
  </si>
  <si>
    <t>　前受金</t>
  </si>
  <si>
    <t>　前払金</t>
  </si>
  <si>
    <t>　前受収益</t>
  </si>
  <si>
    <t>　前払費用</t>
  </si>
  <si>
    <t>　仮受金</t>
  </si>
  <si>
    <t>　１年以内回収予定長期貸付金</t>
  </si>
  <si>
    <t>　賞与引当金</t>
  </si>
  <si>
    <t>　短期貸付金</t>
  </si>
  <si>
    <t>　その他の流動負債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</si>
  <si>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</si>
  <si>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</si>
  <si>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</si>
  <si>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</si>
  <si>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</si>
  <si>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</si>
  <si>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</si>
  <si>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</si>
  <si>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</si>
  <si>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</si>
  <si>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</si>
  <si>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</si>
  <si>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</si>
  <si>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</si>
  <si>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</si>
  <si>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</si>
  <si>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</si>
  <si>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</si>
  <si>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構築物</t>
  </si>
  <si>
    <t>　長期預り金</t>
  </si>
  <si>
    <t>　機械及び装置</t>
  </si>
  <si>
    <t>　その他の固定負債</t>
  </si>
  <si>
    <t>　車輌運搬具</t>
  </si>
  <si>
    <t>負債の部合計</t>
  </si>
  <si>
    <t>　器具及び備品</t>
  </si>
  <si>
    <t>純資産の部</t>
  </si>
  <si>
    <t>　建設仮勘定</t>
  </si>
  <si>
    <t>基本金</t>
  </si>
  <si>
    <t>　有形リース資産</t>
  </si>
  <si>
    <t>国庫補助金等特別積立金</t>
  </si>
  <si>
    <t>　権利</t>
  </si>
  <si>
    <t>その他の積立金</t>
  </si>
  <si>
    <t>　ソフトウェア</t>
  </si>
  <si>
    <t>次期繰越活動増減差額</t>
  </si>
  <si>
    <t>　無形リース資産</t>
  </si>
  <si>
    <t>（うち当期活動増減差額）</t>
  </si>
  <si>
    <t>　出資金</t>
  </si>
  <si>
    <t>　保証金</t>
  </si>
  <si>
    <t>　長期貸付金</t>
  </si>
  <si>
    <t>　退職給付引当資産</t>
  </si>
  <si>
    <t>　退職共済掛金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</si>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</sst>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F2702CE8-3557-4B61-9FB8-45EE7A5D2BCB}"/>
    <cellStyle name="標準 3" xfId="2" xr:uid="{A189680E-5561-4295-9A23-411A600C9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4603D-523D-4764-ABE7-47031C9A83C1}">
  <sheetPr>
    <pageSetUpPr fitToPage="1"/>
  </sheetPr>
  <dimension ref="B1:I61"/>
  <sheetViews>
    <sheetView showGridLines="0" tabSelected="1" workbookViewId="0"/>
  </sheetViews>
  <sheetFormatPr defaultRowHeight="18.75" x14ac:dyDescent="0.4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+C10+C11+C12+C13+C14+C15+C16+C17+C18+C19+C20+C21+C22+C23+C24+C25+C26+C27+C28+C29+C30-ABS(C31)</f>
        <v>78931637</v>
      </c>
      <c r="D9" s="16">
        <f>+D10+D11+D12+D13+D14+D15+D16+D17+D18+D19+D20+D21+D22+D23+D24+D25+D26+D27+D28+D29+D30-ABS(D31)</f>
        <v>62178570</v>
      </c>
      <c r="E9" s="15">
        <f>C9-D9</f>
        <v>16753067</v>
      </c>
      <c r="F9" s="14" t="s">
        <v>10</v>
      </c>
      <c r="G9" s="15">
        <f>+G10+G11+G12+G13+G14+G15+G16+G17+G18+G19+G20+G21+G22+G23+G24+G25+G26+G27+G28</f>
        <v>26020720</v>
      </c>
      <c r="H9" s="16">
        <f>+H10+H11+H12+H13+H14+H15+H16+H17+H18+H19+H20+H21+H22+H23+H24+H25+H26+H27+H28</f>
        <v>27883991</v>
      </c>
      <c r="I9" s="15">
        <f>G9-H9</f>
        <v>-1863271</v>
      </c>
    </row>
    <row r="10" spans="2:9" x14ac:dyDescent="0.4">
      <c r="B10" s="17" t="s">
        <v>11</v>
      </c>
      <c r="C10" s="18">
        <v>39293127</v>
      </c>
      <c r="D10" s="19">
        <v>22207989</v>
      </c>
      <c r="E10" s="18">
        <f t="shared" ref="E10:E61" si="0">C10-D10</f>
        <v>17085138</v>
      </c>
      <c r="F10" s="17" t="s">
        <v>12</v>
      </c>
      <c r="G10" s="18"/>
      <c r="H10" s="19"/>
      <c r="I10" s="18">
        <f t="shared" ref="I10:I61" si="1">G10-H10</f>
        <v>0</v>
      </c>
    </row>
    <row r="11" spans="2:9" x14ac:dyDescent="0.4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/>
      <c r="H11" s="22"/>
      <c r="I11" s="21">
        <f t="shared" si="1"/>
        <v>0</v>
      </c>
    </row>
    <row r="12" spans="2:9" x14ac:dyDescent="0.4">
      <c r="B12" s="20" t="s">
        <v>15</v>
      </c>
      <c r="C12" s="21"/>
      <c r="D12" s="22"/>
      <c r="E12" s="21">
        <f t="shared" si="0"/>
        <v>0</v>
      </c>
      <c r="F12" s="20" t="s">
        <v>16</v>
      </c>
      <c r="G12" s="21">
        <v>3030000</v>
      </c>
      <c r="H12" s="22">
        <v>5895967</v>
      </c>
      <c r="I12" s="21">
        <f t="shared" si="1"/>
        <v>-2865967</v>
      </c>
    </row>
    <row r="13" spans="2:9" x14ac:dyDescent="0.4">
      <c r="B13" s="20" t="s">
        <v>17</v>
      </c>
      <c r="C13" s="21">
        <v>39638510</v>
      </c>
      <c r="D13" s="22">
        <v>39970581</v>
      </c>
      <c r="E13" s="21">
        <f t="shared" si="0"/>
        <v>-332071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>
        <v>8736000</v>
      </c>
      <c r="H15" s="22">
        <v>8736000</v>
      </c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>
        <v>8654720</v>
      </c>
      <c r="H21" s="22">
        <v>7252024</v>
      </c>
      <c r="I21" s="21">
        <f t="shared" si="1"/>
        <v>1402696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/>
      <c r="D24" s="22"/>
      <c r="E24" s="21">
        <f t="shared" si="0"/>
        <v>0</v>
      </c>
      <c r="F24" s="20" t="s">
        <v>40</v>
      </c>
      <c r="G24" s="21"/>
      <c r="H24" s="22"/>
      <c r="I24" s="21">
        <f t="shared" si="1"/>
        <v>0</v>
      </c>
    </row>
    <row r="25" spans="2:9" x14ac:dyDescent="0.4">
      <c r="B25" s="20" t="s">
        <v>41</v>
      </c>
      <c r="C25" s="21"/>
      <c r="D25" s="22"/>
      <c r="E25" s="21">
        <f t="shared" si="0"/>
        <v>0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/>
      <c r="D26" s="22"/>
      <c r="E26" s="21">
        <f t="shared" si="0"/>
        <v>0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>
        <v>5600000</v>
      </c>
      <c r="H27" s="22">
        <v>6000000</v>
      </c>
      <c r="I27" s="21">
        <f t="shared" si="1"/>
        <v>-400000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 x14ac:dyDescent="0.4">
      <c r="B29" s="20" t="s">
        <v>49</v>
      </c>
      <c r="C29" s="21"/>
      <c r="D29" s="22"/>
      <c r="E29" s="21">
        <f t="shared" si="0"/>
        <v>0</v>
      </c>
      <c r="F29" s="20"/>
      <c r="G29" s="21"/>
      <c r="H29" s="21"/>
      <c r="I29" s="21"/>
    </row>
    <row r="30" spans="2:9" x14ac:dyDescent="0.4">
      <c r="B30" s="20" t="s">
        <v>50</v>
      </c>
      <c r="C30" s="21"/>
      <c r="D30" s="22"/>
      <c r="E30" s="21">
        <f t="shared" si="0"/>
        <v>0</v>
      </c>
      <c r="F30" s="20"/>
      <c r="G30" s="21"/>
      <c r="H30" s="21"/>
      <c r="I30" s="21"/>
    </row>
    <row r="31" spans="2:9" x14ac:dyDescent="0.4">
      <c r="B31" s="20" t="s">
        <v>51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14" t="s">
        <v>52</v>
      </c>
      <c r="C32" s="15">
        <f>+C33 +C38</f>
        <v>244751640</v>
      </c>
      <c r="D32" s="16">
        <f>+D33 +D38</f>
        <v>258023747</v>
      </c>
      <c r="E32" s="15">
        <f t="shared" si="0"/>
        <v>-13272107</v>
      </c>
      <c r="F32" s="14" t="s">
        <v>53</v>
      </c>
      <c r="G32" s="15">
        <f>+G33+G34+G35+G36+G37+G38+G39+G40+G41+G42</f>
        <v>121742950</v>
      </c>
      <c r="H32" s="16">
        <f>+H33+H34+H35+H36+H37+H38+H39+H40+H41+H42</f>
        <v>115940540</v>
      </c>
      <c r="I32" s="15">
        <f t="shared" si="1"/>
        <v>5802410</v>
      </c>
    </row>
    <row r="33" spans="2:9" x14ac:dyDescent="0.4">
      <c r="B33" s="14" t="s">
        <v>54</v>
      </c>
      <c r="C33" s="15">
        <f>+C34+C35+C36+C37</f>
        <v>10000000</v>
      </c>
      <c r="D33" s="16">
        <f>+D34+D35+D36+D37</f>
        <v>10000000</v>
      </c>
      <c r="E33" s="15">
        <f t="shared" si="0"/>
        <v>0</v>
      </c>
      <c r="F33" s="17" t="s">
        <v>55</v>
      </c>
      <c r="G33" s="18">
        <v>101624000</v>
      </c>
      <c r="H33" s="19">
        <v>110360000</v>
      </c>
      <c r="I33" s="18">
        <f t="shared" si="1"/>
        <v>-8736000</v>
      </c>
    </row>
    <row r="34" spans="2:9" x14ac:dyDescent="0.4">
      <c r="B34" s="17" t="s">
        <v>56</v>
      </c>
      <c r="C34" s="18"/>
      <c r="D34" s="19"/>
      <c r="E34" s="18">
        <f t="shared" si="0"/>
        <v>0</v>
      </c>
      <c r="F34" s="20" t="s">
        <v>57</v>
      </c>
      <c r="G34" s="21">
        <v>15000000</v>
      </c>
      <c r="H34" s="22"/>
      <c r="I34" s="21">
        <f t="shared" si="1"/>
        <v>15000000</v>
      </c>
    </row>
    <row r="35" spans="2:9" x14ac:dyDescent="0.4">
      <c r="B35" s="20" t="s">
        <v>58</v>
      </c>
      <c r="C35" s="21"/>
      <c r="D35" s="22"/>
      <c r="E35" s="21">
        <f t="shared" si="0"/>
        <v>0</v>
      </c>
      <c r="F35" s="20" t="s">
        <v>59</v>
      </c>
      <c r="G35" s="21"/>
      <c r="H35" s="22"/>
      <c r="I35" s="21">
        <f t="shared" si="1"/>
        <v>0</v>
      </c>
    </row>
    <row r="36" spans="2:9" x14ac:dyDescent="0.4">
      <c r="B36" s="20" t="s">
        <v>60</v>
      </c>
      <c r="C36" s="21">
        <v>10000000</v>
      </c>
      <c r="D36" s="22">
        <v>10000000</v>
      </c>
      <c r="E36" s="21">
        <f t="shared" si="0"/>
        <v>0</v>
      </c>
      <c r="F36" s="20" t="s">
        <v>61</v>
      </c>
      <c r="G36" s="21"/>
      <c r="H36" s="22"/>
      <c r="I36" s="21">
        <f t="shared" si="1"/>
        <v>0</v>
      </c>
    </row>
    <row r="37" spans="2:9" x14ac:dyDescent="0.4">
      <c r="B37" s="20" t="s">
        <v>62</v>
      </c>
      <c r="C37" s="21"/>
      <c r="D37" s="22"/>
      <c r="E37" s="21">
        <f t="shared" si="0"/>
        <v>0</v>
      </c>
      <c r="F37" s="20" t="s">
        <v>63</v>
      </c>
      <c r="G37" s="21">
        <v>4818950</v>
      </c>
      <c r="H37" s="22">
        <v>5280540</v>
      </c>
      <c r="I37" s="21">
        <f t="shared" si="1"/>
        <v>-461590</v>
      </c>
    </row>
    <row r="38" spans="2:9" x14ac:dyDescent="0.4">
      <c r="B38" s="14" t="s">
        <v>64</v>
      </c>
      <c r="C38" s="15">
        <f>+C39+C40+C41+C42+C43+C44+C45+C46+C47+C48+C49+C50+C51+C52+C53+C54+C55+C56+C57+C58+C59-ABS(C60)</f>
        <v>234751640</v>
      </c>
      <c r="D38" s="16">
        <f>+D39+D40+D41+D42+D43+D44+D45+D46+D47+D48+D49+D50+D51+D52+D53+D54+D55+D56+D57+D58+D59-ABS(D60)</f>
        <v>248023747</v>
      </c>
      <c r="E38" s="15">
        <f t="shared" si="0"/>
        <v>-13272107</v>
      </c>
      <c r="F38" s="20" t="s">
        <v>65</v>
      </c>
      <c r="G38" s="21"/>
      <c r="H38" s="22"/>
      <c r="I38" s="21">
        <f t="shared" si="1"/>
        <v>0</v>
      </c>
    </row>
    <row r="39" spans="2:9" x14ac:dyDescent="0.4">
      <c r="B39" s="17" t="s">
        <v>56</v>
      </c>
      <c r="C39" s="18"/>
      <c r="D39" s="19"/>
      <c r="E39" s="18">
        <f t="shared" si="0"/>
        <v>0</v>
      </c>
      <c r="F39" s="20" t="s">
        <v>36</v>
      </c>
      <c r="G39" s="21">
        <v>300000</v>
      </c>
      <c r="H39" s="22">
        <v>300000</v>
      </c>
      <c r="I39" s="21">
        <f t="shared" si="1"/>
        <v>0</v>
      </c>
    </row>
    <row r="40" spans="2:9" x14ac:dyDescent="0.4">
      <c r="B40" s="20" t="s">
        <v>58</v>
      </c>
      <c r="C40" s="21">
        <v>185190240</v>
      </c>
      <c r="D40" s="22">
        <v>190895005</v>
      </c>
      <c r="E40" s="21">
        <f t="shared" si="0"/>
        <v>-5704765</v>
      </c>
      <c r="F40" s="20" t="s">
        <v>66</v>
      </c>
      <c r="G40" s="21"/>
      <c r="H40" s="22"/>
      <c r="I40" s="21">
        <f t="shared" si="1"/>
        <v>0</v>
      </c>
    </row>
    <row r="41" spans="2:9" x14ac:dyDescent="0.4">
      <c r="B41" s="20" t="s">
        <v>67</v>
      </c>
      <c r="C41" s="21">
        <v>29163455</v>
      </c>
      <c r="D41" s="22">
        <v>33016505</v>
      </c>
      <c r="E41" s="21">
        <f t="shared" si="0"/>
        <v>-3853050</v>
      </c>
      <c r="F41" s="20" t="s">
        <v>68</v>
      </c>
      <c r="G41" s="21"/>
      <c r="H41" s="22"/>
      <c r="I41" s="21">
        <f t="shared" si="1"/>
        <v>0</v>
      </c>
    </row>
    <row r="42" spans="2:9" x14ac:dyDescent="0.4">
      <c r="B42" s="20" t="s">
        <v>69</v>
      </c>
      <c r="C42" s="21"/>
      <c r="D42" s="22"/>
      <c r="E42" s="21">
        <f t="shared" si="0"/>
        <v>0</v>
      </c>
      <c r="F42" s="20" t="s">
        <v>70</v>
      </c>
      <c r="G42" s="21"/>
      <c r="H42" s="22"/>
      <c r="I42" s="21">
        <f t="shared" si="1"/>
        <v>0</v>
      </c>
    </row>
    <row r="43" spans="2:9" x14ac:dyDescent="0.4">
      <c r="B43" s="20" t="s">
        <v>71</v>
      </c>
      <c r="C43" s="21">
        <v>1114131</v>
      </c>
      <c r="D43" s="22">
        <v>2392840</v>
      </c>
      <c r="E43" s="21">
        <f t="shared" si="0"/>
        <v>-1278709</v>
      </c>
      <c r="F43" s="14" t="s">
        <v>72</v>
      </c>
      <c r="G43" s="15">
        <f>+G9 +G32</f>
        <v>147763670</v>
      </c>
      <c r="H43" s="15">
        <f>+H9 +H32</f>
        <v>143824531</v>
      </c>
      <c r="I43" s="15">
        <f t="shared" si="1"/>
        <v>3939139</v>
      </c>
    </row>
    <row r="44" spans="2:9" x14ac:dyDescent="0.4">
      <c r="B44" s="20" t="s">
        <v>73</v>
      </c>
      <c r="C44" s="21">
        <v>7884864</v>
      </c>
      <c r="D44" s="22">
        <v>9858857</v>
      </c>
      <c r="E44" s="21">
        <f t="shared" si="0"/>
        <v>-1973993</v>
      </c>
      <c r="F44" s="23" t="s">
        <v>74</v>
      </c>
      <c r="G44" s="24"/>
      <c r="H44" s="24"/>
      <c r="I44" s="25"/>
    </row>
    <row r="45" spans="2:9" x14ac:dyDescent="0.4">
      <c r="B45" s="20" t="s">
        <v>75</v>
      </c>
      <c r="C45" s="21"/>
      <c r="D45" s="22"/>
      <c r="E45" s="21">
        <f t="shared" si="0"/>
        <v>0</v>
      </c>
      <c r="F45" s="17" t="s">
        <v>76</v>
      </c>
      <c r="G45" s="18">
        <v>10000000</v>
      </c>
      <c r="H45" s="19">
        <v>10000000</v>
      </c>
      <c r="I45" s="18">
        <f t="shared" si="1"/>
        <v>0</v>
      </c>
    </row>
    <row r="46" spans="2:9" x14ac:dyDescent="0.4">
      <c r="B46" s="20" t="s">
        <v>77</v>
      </c>
      <c r="C46" s="21"/>
      <c r="D46" s="22"/>
      <c r="E46" s="21">
        <f t="shared" si="0"/>
        <v>0</v>
      </c>
      <c r="F46" s="20" t="s">
        <v>78</v>
      </c>
      <c r="G46" s="21">
        <v>101229001</v>
      </c>
      <c r="H46" s="22">
        <v>104303251</v>
      </c>
      <c r="I46" s="21">
        <f t="shared" si="1"/>
        <v>-3074250</v>
      </c>
    </row>
    <row r="47" spans="2:9" x14ac:dyDescent="0.4">
      <c r="B47" s="20" t="s">
        <v>79</v>
      </c>
      <c r="C47" s="21"/>
      <c r="D47" s="22"/>
      <c r="E47" s="21">
        <f t="shared" si="0"/>
        <v>0</v>
      </c>
      <c r="F47" s="20" t="s">
        <v>80</v>
      </c>
      <c r="G47" s="21"/>
      <c r="H47" s="22"/>
      <c r="I47" s="21">
        <f t="shared" si="1"/>
        <v>0</v>
      </c>
    </row>
    <row r="48" spans="2:9" x14ac:dyDescent="0.4">
      <c r="B48" s="20" t="s">
        <v>81</v>
      </c>
      <c r="C48" s="21"/>
      <c r="D48" s="22"/>
      <c r="E48" s="21">
        <f t="shared" si="0"/>
        <v>0</v>
      </c>
      <c r="F48" s="20" t="s">
        <v>82</v>
      </c>
      <c r="G48" s="21">
        <v>64690606</v>
      </c>
      <c r="H48" s="22">
        <v>62074535</v>
      </c>
      <c r="I48" s="21">
        <f t="shared" si="1"/>
        <v>2616071</v>
      </c>
    </row>
    <row r="49" spans="2:9" x14ac:dyDescent="0.4">
      <c r="B49" s="20" t="s">
        <v>83</v>
      </c>
      <c r="C49" s="21"/>
      <c r="D49" s="22"/>
      <c r="E49" s="21">
        <f t="shared" si="0"/>
        <v>0</v>
      </c>
      <c r="F49" s="20" t="s">
        <v>84</v>
      </c>
      <c r="G49" s="21">
        <v>2616071</v>
      </c>
      <c r="H49" s="22">
        <v>-19594636</v>
      </c>
      <c r="I49" s="21">
        <f t="shared" si="1"/>
        <v>22210707</v>
      </c>
    </row>
    <row r="50" spans="2:9" x14ac:dyDescent="0.4">
      <c r="B50" s="20" t="s">
        <v>85</v>
      </c>
      <c r="C50" s="21"/>
      <c r="D50" s="22"/>
      <c r="E50" s="21">
        <f t="shared" si="0"/>
        <v>0</v>
      </c>
      <c r="F50" s="20"/>
      <c r="G50" s="21"/>
      <c r="H50" s="21"/>
      <c r="I50" s="21"/>
    </row>
    <row r="51" spans="2:9" x14ac:dyDescent="0.4">
      <c r="B51" s="20" t="s">
        <v>86</v>
      </c>
      <c r="C51" s="21">
        <v>6570000</v>
      </c>
      <c r="D51" s="22">
        <v>6570000</v>
      </c>
      <c r="E51" s="21">
        <f t="shared" si="0"/>
        <v>0</v>
      </c>
      <c r="F51" s="20"/>
      <c r="G51" s="21"/>
      <c r="H51" s="21"/>
      <c r="I51" s="21"/>
    </row>
    <row r="52" spans="2:9" x14ac:dyDescent="0.4">
      <c r="B52" s="20" t="s">
        <v>62</v>
      </c>
      <c r="C52" s="21">
        <v>10000</v>
      </c>
      <c r="D52" s="22">
        <v>10000</v>
      </c>
      <c r="E52" s="21">
        <f t="shared" si="0"/>
        <v>0</v>
      </c>
      <c r="F52" s="20"/>
      <c r="G52" s="21"/>
      <c r="H52" s="21"/>
      <c r="I52" s="21"/>
    </row>
    <row r="53" spans="2:9" x14ac:dyDescent="0.4">
      <c r="B53" s="20" t="s">
        <v>87</v>
      </c>
      <c r="C53" s="21"/>
      <c r="D53" s="22"/>
      <c r="E53" s="21">
        <f t="shared" si="0"/>
        <v>0</v>
      </c>
      <c r="F53" s="20"/>
      <c r="G53" s="21"/>
      <c r="H53" s="21"/>
      <c r="I53" s="21"/>
    </row>
    <row r="54" spans="2:9" x14ac:dyDescent="0.4">
      <c r="B54" s="20" t="s">
        <v>88</v>
      </c>
      <c r="C54" s="21">
        <v>4818950</v>
      </c>
      <c r="D54" s="22">
        <v>5280540</v>
      </c>
      <c r="E54" s="21">
        <f t="shared" si="0"/>
        <v>-461590</v>
      </c>
      <c r="F54" s="20"/>
      <c r="G54" s="21"/>
      <c r="H54" s="21"/>
      <c r="I54" s="21"/>
    </row>
    <row r="55" spans="2:9" x14ac:dyDescent="0.4">
      <c r="B55" s="20" t="s">
        <v>89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90</v>
      </c>
      <c r="C56" s="21"/>
      <c r="D56" s="22"/>
      <c r="E56" s="21">
        <f t="shared" si="0"/>
        <v>0</v>
      </c>
      <c r="F56" s="20"/>
      <c r="G56" s="21"/>
      <c r="H56" s="21"/>
      <c r="I56" s="21"/>
    </row>
    <row r="57" spans="2:9" x14ac:dyDescent="0.4">
      <c r="B57" s="20" t="s">
        <v>91</v>
      </c>
      <c r="C57" s="21"/>
      <c r="D57" s="22"/>
      <c r="E57" s="21">
        <f t="shared" si="0"/>
        <v>0</v>
      </c>
      <c r="F57" s="20"/>
      <c r="G57" s="21"/>
      <c r="H57" s="21"/>
      <c r="I57" s="21"/>
    </row>
    <row r="58" spans="2:9" x14ac:dyDescent="0.4">
      <c r="B58" s="20" t="s">
        <v>92</v>
      </c>
      <c r="C58" s="21"/>
      <c r="D58" s="22"/>
      <c r="E58" s="21">
        <f t="shared" si="0"/>
        <v>0</v>
      </c>
      <c r="F58" s="20"/>
      <c r="G58" s="21"/>
      <c r="H58" s="21"/>
      <c r="I58" s="21"/>
    </row>
    <row r="59" spans="2:9" x14ac:dyDescent="0.4">
      <c r="B59" s="20" t="s">
        <v>93</v>
      </c>
      <c r="C59" s="21"/>
      <c r="D59" s="22"/>
      <c r="E59" s="21">
        <f t="shared" si="0"/>
        <v>0</v>
      </c>
      <c r="F59" s="26"/>
      <c r="G59" s="27"/>
      <c r="H59" s="27"/>
      <c r="I59" s="27"/>
    </row>
    <row r="60" spans="2:9" x14ac:dyDescent="0.4">
      <c r="B60" s="26" t="s">
        <v>51</v>
      </c>
      <c r="C60" s="27"/>
      <c r="D60" s="28"/>
      <c r="E60" s="27">
        <f t="shared" si="0"/>
        <v>0</v>
      </c>
      <c r="F60" s="14" t="s">
        <v>94</v>
      </c>
      <c r="G60" s="15">
        <f>+G45 +G46 +G47 +G48</f>
        <v>175919607</v>
      </c>
      <c r="H60" s="15">
        <f>+H45 +H46 +H47 +H48</f>
        <v>176377786</v>
      </c>
      <c r="I60" s="15">
        <f t="shared" si="1"/>
        <v>-458179</v>
      </c>
    </row>
    <row r="61" spans="2:9" x14ac:dyDescent="0.4">
      <c r="B61" s="14" t="s">
        <v>95</v>
      </c>
      <c r="C61" s="15">
        <f>+C9 +C32</f>
        <v>323683277</v>
      </c>
      <c r="D61" s="15">
        <f>+D9 +D32</f>
        <v>320202317</v>
      </c>
      <c r="E61" s="15">
        <f t="shared" si="0"/>
        <v>3480960</v>
      </c>
      <c r="F61" s="29" t="s">
        <v>96</v>
      </c>
      <c r="G61" s="30">
        <f>+G43 +G60</f>
        <v>323683277</v>
      </c>
      <c r="H61" s="30">
        <f>+H43 +H60</f>
        <v>320202317</v>
      </c>
      <c r="I61" s="30">
        <f t="shared" si="1"/>
        <v>3480960</v>
      </c>
    </row>
  </sheetData>
  <mergeCells count="5">
    <mergeCell ref="B3:I3"/>
    <mergeCell ref="B5:I5"/>
    <mergeCell ref="B7:E7"/>
    <mergeCell ref="F7:I7"/>
    <mergeCell ref="F44:I44"/>
  </mergeCells>
  <phoneticPr fontId="2"/>
  <pageMargins left="0.7" right="0.7" top="0.75" bottom="0.75" header="0.3" footer="0.3"/>
  <pageSetup paperSize="9" fitToHeight="0" orientation="portrait" r:id="rId1"/>
  <headerFooter>
    <oddHeader>&amp;L社会福祉法人ポテト福祉会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kurokawa</dc:creator>
  <cp:lastModifiedBy>kurokawa</cp:lastModifiedBy>
  <dcterms:created xsi:type="dcterms:W3CDTF">2021-06-09T08:14:11Z</dcterms:created>
  <dcterms:modified xsi:type="dcterms:W3CDTF">2021-06-09T08:14:12Z</dcterms:modified>
</cp:coreProperties>
</file>