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0" windowWidth="16968" windowHeight="8556"/>
  </bookViews>
  <sheets>
    <sheet name="活動計算書" sheetId="1" r:id="rId1"/>
  </sheets>
  <externalReferences>
    <externalReference r:id="rId2"/>
    <externalReference r:id="rId3"/>
  </externalReferences>
  <definedNames>
    <definedName name="_xlnm.Print_Area" localSheetId="0">活動計算書!$A$1:$X$87</definedName>
  </definedNames>
  <calcPr calcId="125725"/>
</workbook>
</file>

<file path=xl/calcChain.xml><?xml version="1.0" encoding="utf-8"?>
<calcChain xmlns="http://schemas.openxmlformats.org/spreadsheetml/2006/main">
  <c r="U86" i="1"/>
  <c r="M81"/>
  <c r="Q81" s="1"/>
  <c r="U81" s="1"/>
  <c r="M74"/>
  <c r="M73"/>
  <c r="M72"/>
  <c r="M71"/>
  <c r="M70"/>
  <c r="M69"/>
  <c r="M68"/>
  <c r="M67"/>
  <c r="M66"/>
  <c r="M65"/>
  <c r="M64"/>
  <c r="M63"/>
  <c r="M62"/>
  <c r="M75" s="1"/>
  <c r="Q75" s="1"/>
  <c r="M60"/>
  <c r="M59"/>
  <c r="M54"/>
  <c r="M53"/>
  <c r="M52"/>
  <c r="M51"/>
  <c r="M50"/>
  <c r="M49"/>
  <c r="M48"/>
  <c r="M47"/>
  <c r="M46"/>
  <c r="M45"/>
  <c r="M44"/>
  <c r="M43"/>
  <c r="M42"/>
  <c r="M55" s="1"/>
  <c r="Q55" s="1"/>
  <c r="M39"/>
  <c r="M40" s="1"/>
  <c r="Q34"/>
  <c r="M31"/>
  <c r="M30"/>
  <c r="M32" s="1"/>
  <c r="Q32" s="1"/>
  <c r="M27"/>
  <c r="M26"/>
  <c r="M25"/>
  <c r="M24"/>
  <c r="M23"/>
  <c r="M22"/>
  <c r="M21"/>
  <c r="M28" s="1"/>
  <c r="Q28" s="1"/>
  <c r="M18"/>
  <c r="M17"/>
  <c r="M19" s="1"/>
  <c r="Q19" s="1"/>
  <c r="M14"/>
  <c r="M13"/>
  <c r="M12"/>
  <c r="M11"/>
  <c r="M10"/>
  <c r="M9"/>
  <c r="M8"/>
  <c r="M15" s="1"/>
  <c r="Q15" s="1"/>
  <c r="U35" s="1"/>
  <c r="T3"/>
  <c r="S3"/>
  <c r="R3"/>
  <c r="Q3"/>
  <c r="P3"/>
  <c r="N3"/>
  <c r="M3"/>
  <c r="L3"/>
  <c r="K3"/>
  <c r="J3"/>
  <c r="I3"/>
  <c r="H3"/>
  <c r="F3"/>
  <c r="E1"/>
  <c r="Q56" l="1"/>
  <c r="U77" s="1"/>
  <c r="Q40"/>
  <c r="U83"/>
  <c r="U85" s="1"/>
  <c r="U87" s="1"/>
  <c r="Q76"/>
  <c r="Q60"/>
</calcChain>
</file>

<file path=xl/sharedStrings.xml><?xml version="1.0" encoding="utf-8"?>
<sst xmlns="http://schemas.openxmlformats.org/spreadsheetml/2006/main" count="105" uniqueCount="77">
  <si>
    <t>法人名：</t>
    <rPh sb="0" eb="2">
      <t>ホウジン</t>
    </rPh>
    <rPh sb="2" eb="3">
      <t>メイ</t>
    </rPh>
    <phoneticPr fontId="4"/>
  </si>
  <si>
    <t>2021年度　活動計算書</t>
    <rPh sb="4" eb="6">
      <t>ネンド</t>
    </rPh>
    <rPh sb="6" eb="8">
      <t>ヘイネンド</t>
    </rPh>
    <rPh sb="7" eb="9">
      <t>カツドウ</t>
    </rPh>
    <phoneticPr fontId="4"/>
  </si>
  <si>
    <t>まで</t>
    <phoneticPr fontId="4"/>
  </si>
  <si>
    <t>(単位：円)</t>
    <rPh sb="1" eb="3">
      <t>タンイ</t>
    </rPh>
    <phoneticPr fontId="4"/>
  </si>
  <si>
    <t>科　　目</t>
  </si>
  <si>
    <t>金　　額</t>
  </si>
  <si>
    <t>Ⅰ 経常収益</t>
    <rPh sb="4" eb="6">
      <t>シュウエキ</t>
    </rPh>
    <phoneticPr fontId="4"/>
  </si>
  <si>
    <t>1.</t>
    <phoneticPr fontId="4"/>
  </si>
  <si>
    <t>受取会費</t>
    <rPh sb="0" eb="2">
      <t>ウケトリ</t>
    </rPh>
    <phoneticPr fontId="4"/>
  </si>
  <si>
    <t>入会金</t>
    <rPh sb="0" eb="3">
      <t>ニュウカイキン</t>
    </rPh>
    <phoneticPr fontId="4"/>
  </si>
  <si>
    <t>訓練会員会費</t>
    <rPh sb="0" eb="2">
      <t>クンレン</t>
    </rPh>
    <rPh sb="2" eb="4">
      <t>カイイン</t>
    </rPh>
    <rPh sb="4" eb="6">
      <t>カイヒ</t>
    </rPh>
    <phoneticPr fontId="4"/>
  </si>
  <si>
    <t>家族訓練会員会費</t>
    <rPh sb="0" eb="2">
      <t>カゾク</t>
    </rPh>
    <rPh sb="2" eb="4">
      <t>クンレン</t>
    </rPh>
    <rPh sb="4" eb="6">
      <t>カイイン</t>
    </rPh>
    <rPh sb="6" eb="8">
      <t>カイヒ</t>
    </rPh>
    <phoneticPr fontId="3"/>
  </si>
  <si>
    <t>一般会員会費</t>
    <rPh sb="0" eb="2">
      <t>イッパン</t>
    </rPh>
    <rPh sb="2" eb="4">
      <t>カイイン</t>
    </rPh>
    <rPh sb="4" eb="6">
      <t>カイヒ</t>
    </rPh>
    <phoneticPr fontId="4"/>
  </si>
  <si>
    <t>法人会員会費</t>
    <rPh sb="0" eb="2">
      <t>ホウジン</t>
    </rPh>
    <rPh sb="2" eb="4">
      <t>カイイン</t>
    </rPh>
    <rPh sb="4" eb="6">
      <t>カイヒ</t>
    </rPh>
    <phoneticPr fontId="4"/>
  </si>
  <si>
    <t>個人賛助会員会費</t>
    <rPh sb="0" eb="2">
      <t>コジン</t>
    </rPh>
    <rPh sb="2" eb="4">
      <t>サンジョ</t>
    </rPh>
    <rPh sb="4" eb="6">
      <t>カイイン</t>
    </rPh>
    <rPh sb="6" eb="8">
      <t>カイヒ</t>
    </rPh>
    <phoneticPr fontId="3"/>
  </si>
  <si>
    <t>法人賛助会員会費</t>
    <rPh sb="0" eb="2">
      <t>ホウジン</t>
    </rPh>
    <rPh sb="2" eb="4">
      <t>サンジョ</t>
    </rPh>
    <rPh sb="4" eb="6">
      <t>カイイン</t>
    </rPh>
    <rPh sb="6" eb="8">
      <t>カイヒ</t>
    </rPh>
    <phoneticPr fontId="3"/>
  </si>
  <si>
    <t>受取会費計</t>
    <rPh sb="0" eb="2">
      <t>ウケトリ</t>
    </rPh>
    <rPh sb="2" eb="4">
      <t>カイヒ</t>
    </rPh>
    <rPh sb="4" eb="5">
      <t>ケイ</t>
    </rPh>
    <phoneticPr fontId="3"/>
  </si>
  <si>
    <t>2.</t>
    <phoneticPr fontId="4"/>
  </si>
  <si>
    <t>受取寄付金</t>
    <rPh sb="0" eb="2">
      <t>ウケトリ</t>
    </rPh>
    <phoneticPr fontId="4"/>
  </si>
  <si>
    <t>寄付金</t>
    <rPh sb="0" eb="3">
      <t>キフキン</t>
    </rPh>
    <phoneticPr fontId="4"/>
  </si>
  <si>
    <t>募金</t>
    <rPh sb="0" eb="2">
      <t>ボキン</t>
    </rPh>
    <phoneticPr fontId="4"/>
  </si>
  <si>
    <t>受取寄付金計</t>
    <rPh sb="0" eb="2">
      <t>ウケトリ</t>
    </rPh>
    <rPh sb="2" eb="5">
      <t>キフキン</t>
    </rPh>
    <rPh sb="5" eb="6">
      <t>ケイ</t>
    </rPh>
    <phoneticPr fontId="3"/>
  </si>
  <si>
    <t>3.</t>
    <phoneticPr fontId="4"/>
  </si>
  <si>
    <t>事業収益</t>
    <rPh sb="0" eb="2">
      <t>ジギョウ</t>
    </rPh>
    <rPh sb="2" eb="4">
      <t>シュウエキ</t>
    </rPh>
    <phoneticPr fontId="4"/>
  </si>
  <si>
    <t>救助活動への参加事業収益</t>
    <rPh sb="0" eb="2">
      <t>キュウジョ</t>
    </rPh>
    <rPh sb="2" eb="4">
      <t>カツドウ</t>
    </rPh>
    <rPh sb="6" eb="8">
      <t>サンカ</t>
    </rPh>
    <rPh sb="8" eb="10">
      <t>ジギョウ</t>
    </rPh>
    <rPh sb="10" eb="12">
      <t>シュウエキ</t>
    </rPh>
    <phoneticPr fontId="4"/>
  </si>
  <si>
    <t>救助訓練への参加事業収益</t>
    <rPh sb="0" eb="2">
      <t>キュウジョ</t>
    </rPh>
    <rPh sb="2" eb="4">
      <t>クンレン</t>
    </rPh>
    <rPh sb="6" eb="8">
      <t>サンカ</t>
    </rPh>
    <rPh sb="8" eb="10">
      <t>ジギョウ</t>
    </rPh>
    <rPh sb="10" eb="12">
      <t>シュウエキ</t>
    </rPh>
    <phoneticPr fontId="4"/>
  </si>
  <si>
    <t>訓練及び広報に関する事業収益</t>
    <rPh sb="0" eb="2">
      <t>クンレン</t>
    </rPh>
    <rPh sb="2" eb="3">
      <t>オヨ</t>
    </rPh>
    <rPh sb="4" eb="6">
      <t>コウホウ</t>
    </rPh>
    <rPh sb="7" eb="8">
      <t>カン</t>
    </rPh>
    <rPh sb="10" eb="12">
      <t>ジギョウ</t>
    </rPh>
    <rPh sb="12" eb="14">
      <t>シュウエキ</t>
    </rPh>
    <phoneticPr fontId="4"/>
  </si>
  <si>
    <t>訓練会事業収益</t>
    <rPh sb="0" eb="2">
      <t>クンレン</t>
    </rPh>
    <rPh sb="2" eb="3">
      <t>カイ</t>
    </rPh>
    <rPh sb="3" eb="5">
      <t>ジギョウ</t>
    </rPh>
    <rPh sb="5" eb="7">
      <t>シュウエキ</t>
    </rPh>
    <phoneticPr fontId="4"/>
  </si>
  <si>
    <t>認定審査会事業収益</t>
    <rPh sb="0" eb="2">
      <t>ニンテイ</t>
    </rPh>
    <rPh sb="2" eb="5">
      <t>シンサカイ</t>
    </rPh>
    <rPh sb="5" eb="7">
      <t>ジギョウ</t>
    </rPh>
    <rPh sb="7" eb="9">
      <t>シュウエキ</t>
    </rPh>
    <phoneticPr fontId="3"/>
  </si>
  <si>
    <t>調査研究に関する事業収益</t>
    <rPh sb="0" eb="2">
      <t>チョウサ</t>
    </rPh>
    <rPh sb="2" eb="4">
      <t>ケンキュウ</t>
    </rPh>
    <rPh sb="5" eb="6">
      <t>カン</t>
    </rPh>
    <rPh sb="8" eb="10">
      <t>ジギョウ</t>
    </rPh>
    <rPh sb="10" eb="12">
      <t>シュウエキ</t>
    </rPh>
    <phoneticPr fontId="4"/>
  </si>
  <si>
    <t>その他事業収益</t>
    <rPh sb="2" eb="3">
      <t>タ</t>
    </rPh>
    <rPh sb="3" eb="5">
      <t>ジギョウ</t>
    </rPh>
    <rPh sb="5" eb="7">
      <t>シュウエキ</t>
    </rPh>
    <phoneticPr fontId="3"/>
  </si>
  <si>
    <t>事業収益計</t>
    <rPh sb="0" eb="2">
      <t>ジギョウ</t>
    </rPh>
    <rPh sb="2" eb="4">
      <t>シュウエキ</t>
    </rPh>
    <rPh sb="4" eb="5">
      <t>ケイ</t>
    </rPh>
    <phoneticPr fontId="4"/>
  </si>
  <si>
    <t>4.</t>
    <phoneticPr fontId="4"/>
  </si>
  <si>
    <t>その他収益</t>
    <rPh sb="2" eb="3">
      <t>タ</t>
    </rPh>
    <rPh sb="3" eb="5">
      <t>シュウエキ</t>
    </rPh>
    <phoneticPr fontId="4"/>
  </si>
  <si>
    <t>受取利息</t>
    <phoneticPr fontId="4"/>
  </si>
  <si>
    <t>雑収益</t>
    <rPh sb="1" eb="3">
      <t>シュウエキ</t>
    </rPh>
    <phoneticPr fontId="4"/>
  </si>
  <si>
    <t>その他収益計</t>
    <rPh sb="2" eb="3">
      <t>タ</t>
    </rPh>
    <rPh sb="3" eb="5">
      <t>シュウエキ</t>
    </rPh>
    <rPh sb="5" eb="6">
      <t>ケイ</t>
    </rPh>
    <phoneticPr fontId="3"/>
  </si>
  <si>
    <t>5.</t>
    <phoneticPr fontId="3"/>
  </si>
  <si>
    <t>負担金</t>
    <rPh sb="0" eb="3">
      <t>フタンキン</t>
    </rPh>
    <phoneticPr fontId="3"/>
  </si>
  <si>
    <t>　　経常収益計</t>
    <rPh sb="4" eb="6">
      <t>シュウエキ</t>
    </rPh>
    <phoneticPr fontId="4"/>
  </si>
  <si>
    <t>Ⅱ 経常費用</t>
    <rPh sb="4" eb="6">
      <t>ヒヨウ</t>
    </rPh>
    <phoneticPr fontId="4"/>
  </si>
  <si>
    <t>事業費</t>
    <phoneticPr fontId="4"/>
  </si>
  <si>
    <t>（1）人件費</t>
    <rPh sb="3" eb="6">
      <t>ジンケンヒ</t>
    </rPh>
    <phoneticPr fontId="4"/>
  </si>
  <si>
    <t>報酬</t>
    <rPh sb="0" eb="2">
      <t>ホウシュウ</t>
    </rPh>
    <phoneticPr fontId="4"/>
  </si>
  <si>
    <t>人件費計</t>
    <rPh sb="0" eb="3">
      <t>ジンケンヒ</t>
    </rPh>
    <rPh sb="3" eb="4">
      <t>ケイ</t>
    </rPh>
    <phoneticPr fontId="4"/>
  </si>
  <si>
    <t>（2）その他経費</t>
    <rPh sb="5" eb="6">
      <t>タ</t>
    </rPh>
    <rPh sb="6" eb="8">
      <t>ケイヒ</t>
    </rPh>
    <phoneticPr fontId="4"/>
  </si>
  <si>
    <t>会議費</t>
    <rPh sb="0" eb="3">
      <t>カイギヒ</t>
    </rPh>
    <phoneticPr fontId="4"/>
  </si>
  <si>
    <t>旅費交通費</t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</si>
  <si>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</si>
  <si>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　</t>
    <phoneticPr fontId="4"/>
  </si>
  <si>
    <t>地代家賃・賃借料</t>
    <rPh sb="0" eb="2">
      <t>チダイ</t>
    </rPh>
    <rPh sb="2" eb="4">
      <t>ヤチン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</si>
  <si>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</si>
  <si>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保険料</t>
    <rPh sb="0" eb="3">
      <t>ホケンリョウ</t>
    </rPh>
    <phoneticPr fontId="3"/>
  </si>
  <si>
    <t>修繕費</t>
    <rPh sb="0" eb="3">
      <t>シュウゼンヒ</t>
    </rPh>
    <phoneticPr fontId="4"/>
  </si>
  <si>
    <t>訓練施設管理費</t>
    <rPh sb="0" eb="2">
      <t>クンレン</t>
    </rPh>
    <rPh sb="2" eb="4">
      <t>シセツ</t>
    </rPh>
    <rPh sb="4" eb="7">
      <t>カンリヒ</t>
    </rPh>
    <phoneticPr fontId="3"/>
  </si>
  <si>
    <t>燃料費</t>
    <rPh sb="0" eb="3">
      <t>ネンリョウヒ</t>
    </rPh>
    <phoneticPr fontId="4"/>
  </si>
  <si>
    <t>交際費</t>
    <rPh sb="0" eb="3">
      <t>コウサイヒ</t>
    </rPh>
    <phoneticPr fontId="4"/>
  </si>
  <si>
    <t>負担金</t>
    <rPh sb="0" eb="3">
      <t>フタンキン</t>
    </rPh>
    <phoneticPr fontId="4"/>
  </si>
  <si>
    <t>雑費</t>
    <rPh sb="0" eb="2">
      <t>ザッピ</t>
    </rPh>
    <phoneticPr fontId="4"/>
  </si>
  <si>
    <t>予備費</t>
    <rPh sb="0" eb="3">
      <t>ヨビヒ</t>
    </rPh>
    <phoneticPr fontId="3"/>
  </si>
  <si>
    <t>その他経費計</t>
    <rPh sb="2" eb="3">
      <t>タ</t>
    </rPh>
    <rPh sb="3" eb="5">
      <t>ケイヒ</t>
    </rPh>
    <rPh sb="5" eb="6">
      <t>ケイ</t>
    </rPh>
    <phoneticPr fontId="4"/>
  </si>
  <si>
    <t>事業費計</t>
    <phoneticPr fontId="4"/>
  </si>
  <si>
    <t>管理費</t>
    <phoneticPr fontId="4"/>
  </si>
  <si>
    <t>保険料</t>
    <rPh sb="0" eb="3">
      <t>ホケンリョウ</t>
    </rPh>
    <phoneticPr fontId="4"/>
  </si>
  <si>
    <t>雑費</t>
    <rPh sb="0" eb="1">
      <t>ザツ</t>
    </rPh>
    <rPh sb="1" eb="2">
      <t>ヒ</t>
    </rPh>
    <phoneticPr fontId="4"/>
  </si>
  <si>
    <t>管理費計</t>
    <rPh sb="0" eb="2">
      <t>カンリ</t>
    </rPh>
    <phoneticPr fontId="4"/>
  </si>
  <si>
    <t>　　経常費用計</t>
    <rPh sb="4" eb="6">
      <t>ヒヨウ</t>
    </rPh>
    <phoneticPr fontId="4"/>
  </si>
  <si>
    <t>Ⅲ 経常外費用</t>
    <rPh sb="4" eb="5">
      <t>ガイ</t>
    </rPh>
    <rPh sb="5" eb="7">
      <t>ヒヨウ</t>
    </rPh>
    <phoneticPr fontId="4"/>
  </si>
  <si>
    <t>過年度損益修正損</t>
    <rPh sb="0" eb="3">
      <t>カネンド</t>
    </rPh>
    <rPh sb="3" eb="5">
      <t>ソンエキ</t>
    </rPh>
    <rPh sb="5" eb="7">
      <t>シュウセイ</t>
    </rPh>
    <rPh sb="7" eb="8">
      <t>ソン</t>
    </rPh>
    <phoneticPr fontId="3"/>
  </si>
  <si>
    <t>　　経常外費用計</t>
    <rPh sb="4" eb="5">
      <t>ソト</t>
    </rPh>
    <rPh sb="5" eb="7">
      <t>ヒヨウ</t>
    </rPh>
    <phoneticPr fontId="4"/>
  </si>
  <si>
    <t> 　　　</t>
    <phoneticPr fontId="4"/>
  </si>
  <si>
    <r>
      <rPr>
        <b/>
        <sz val="10"/>
        <color indexed="8"/>
        <rFont val="ＭＳ Ｐ明朝"/>
        <family val="1"/>
        <charset val="128"/>
      </rPr>
      <t>税引前</t>
    </r>
    <r>
      <rPr>
        <b/>
        <sz val="10"/>
        <color indexed="8"/>
        <rFont val="ＭＳ Ｐ明朝"/>
        <family val="1"/>
        <charset val="128"/>
      </rPr>
      <t>当期正味財産増減額</t>
    </r>
    <rPh sb="0" eb="2">
      <t>ゼイビ</t>
    </rPh>
    <rPh sb="2" eb="3">
      <t>マエ</t>
    </rPh>
    <phoneticPr fontId="4"/>
  </si>
  <si>
    <t>　　　　　法人税、住民税及び事業税</t>
    <rPh sb="5" eb="8">
      <t>ホウジンゼイ</t>
    </rPh>
    <rPh sb="9" eb="12">
      <t>ジュウミンゼイ</t>
    </rPh>
    <rPh sb="12" eb="13">
      <t>オヨ</t>
    </rPh>
    <rPh sb="14" eb="17">
      <t>ジギョウゼイ</t>
    </rPh>
    <phoneticPr fontId="4"/>
  </si>
  <si>
    <r>
      <rPr>
        <b/>
        <sz val="10"/>
        <color indexed="8"/>
        <rFont val="ＭＳ Ｐ明朝"/>
        <family val="1"/>
        <charset val="128"/>
      </rPr>
      <t>当期正味財産増減額</t>
    </r>
    <phoneticPr fontId="4"/>
  </si>
  <si>
    <t>前期繰越正味財産額</t>
    <phoneticPr fontId="4"/>
  </si>
  <si>
    <t> 　　</t>
    <phoneticPr fontId="4"/>
  </si>
  <si>
    <t>次期繰越正味財産額</t>
    <phoneticPr fontId="4"/>
  </si>
</sst>
</file>

<file path=xl/styles.xml><?xml version="1.0" encoding="utf-8"?>
<styleSheet xmlns="http://schemas.openxmlformats.org/spreadsheetml/2006/main">
  <numFmts count="1">
    <numFmt numFmtId="176" formatCode="#,##0;&quot;△ &quot;#,##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u/>
      <sz val="16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color indexed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</fills>
  <borders count="63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64"/>
      </right>
      <top style="thin">
        <color indexed="9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213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2" borderId="0" xfId="0" applyFont="1" applyFill="1" applyBorder="1">
      <alignment vertical="center"/>
    </xf>
    <xf numFmtId="0" fontId="5" fillId="0" borderId="0" xfId="0" applyFont="1">
      <alignment vertical="center"/>
    </xf>
    <xf numFmtId="0" fontId="6" fillId="2" borderId="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right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0" xfId="0" applyFont="1" applyFill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76" fontId="10" fillId="2" borderId="13" xfId="1" applyNumberFormat="1" applyFont="1" applyFill="1" applyBorder="1" applyAlignment="1">
      <alignment horizontal="right" vertical="center" shrinkToFit="1"/>
    </xf>
    <xf numFmtId="176" fontId="10" fillId="2" borderId="14" xfId="1" applyNumberFormat="1" applyFont="1" applyFill="1" applyBorder="1" applyAlignment="1">
      <alignment horizontal="right" vertical="center" shrinkToFit="1"/>
    </xf>
    <xf numFmtId="176" fontId="10" fillId="2" borderId="15" xfId="1" applyNumberFormat="1" applyFont="1" applyFill="1" applyBorder="1" applyAlignment="1">
      <alignment horizontal="right" vertical="center" shrinkToFit="1"/>
    </xf>
    <xf numFmtId="176" fontId="10" fillId="2" borderId="11" xfId="1" applyNumberFormat="1" applyFont="1" applyFill="1" applyBorder="1" applyAlignment="1">
      <alignment horizontal="right" vertical="center" shrinkToFit="1"/>
    </xf>
    <xf numFmtId="176" fontId="10" fillId="2" borderId="12" xfId="1" applyNumberFormat="1" applyFont="1" applyFill="1" applyBorder="1" applyAlignment="1">
      <alignment horizontal="right" vertical="center" shrinkToFit="1"/>
    </xf>
    <xf numFmtId="176" fontId="10" fillId="2" borderId="16" xfId="1" applyNumberFormat="1" applyFont="1" applyFill="1" applyBorder="1" applyAlignment="1">
      <alignment horizontal="right" vertical="center" shrinkToFit="1"/>
    </xf>
    <xf numFmtId="0" fontId="5" fillId="2" borderId="10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49" fontId="2" fillId="2" borderId="18" xfId="0" applyNumberFormat="1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176" fontId="10" fillId="2" borderId="20" xfId="1" applyNumberFormat="1" applyFont="1" applyFill="1" applyBorder="1" applyAlignment="1">
      <alignment horizontal="right" vertical="center" shrinkToFit="1"/>
    </xf>
    <xf numFmtId="176" fontId="10" fillId="2" borderId="2" xfId="1" applyNumberFormat="1" applyFont="1" applyFill="1" applyBorder="1" applyAlignment="1">
      <alignment horizontal="right" vertical="center" shrinkToFit="1"/>
    </xf>
    <xf numFmtId="176" fontId="10" fillId="2" borderId="21" xfId="1" applyNumberFormat="1" applyFont="1" applyFill="1" applyBorder="1" applyAlignment="1">
      <alignment horizontal="right" vertical="center" shrinkToFit="1"/>
    </xf>
    <xf numFmtId="0" fontId="10" fillId="2" borderId="17" xfId="0" applyFont="1" applyFill="1" applyBorder="1" applyAlignment="1">
      <alignment vertical="center" wrapText="1"/>
    </xf>
    <xf numFmtId="49" fontId="10" fillId="2" borderId="18" xfId="0" applyNumberFormat="1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10" fillId="2" borderId="19" xfId="0" applyFont="1" applyFill="1" applyBorder="1" applyAlignment="1">
      <alignment horizontal="left" vertical="center" shrinkToFit="1"/>
    </xf>
    <xf numFmtId="0" fontId="10" fillId="2" borderId="18" xfId="0" applyFont="1" applyFill="1" applyBorder="1" applyAlignment="1">
      <alignment horizontal="left" vertical="center" shrinkToFit="1"/>
    </xf>
    <xf numFmtId="0" fontId="10" fillId="2" borderId="22" xfId="0" applyFont="1" applyFill="1" applyBorder="1" applyAlignment="1">
      <alignment horizontal="left" vertical="center" shrinkToFit="1"/>
    </xf>
    <xf numFmtId="176" fontId="10" fillId="2" borderId="23" xfId="1" applyNumberFormat="1" applyFont="1" applyFill="1" applyBorder="1" applyAlignment="1">
      <alignment horizontal="right" vertical="center" shrinkToFit="1"/>
    </xf>
    <xf numFmtId="176" fontId="10" fillId="2" borderId="18" xfId="1" applyNumberFormat="1" applyFont="1" applyFill="1" applyBorder="1" applyAlignment="1">
      <alignment horizontal="right" vertical="center" shrinkToFit="1"/>
    </xf>
    <xf numFmtId="176" fontId="10" fillId="2" borderId="22" xfId="1" applyNumberFormat="1" applyFont="1" applyFill="1" applyBorder="1" applyAlignment="1">
      <alignment horizontal="right" vertical="center" shrinkToFit="1"/>
    </xf>
    <xf numFmtId="176" fontId="10" fillId="2" borderId="20" xfId="1" applyNumberFormat="1" applyFont="1" applyFill="1" applyBorder="1" applyAlignment="1">
      <alignment horizontal="right" vertical="center" shrinkToFit="1"/>
    </xf>
    <xf numFmtId="176" fontId="10" fillId="2" borderId="2" xfId="1" applyNumberFormat="1" applyFont="1" applyFill="1" applyBorder="1" applyAlignment="1">
      <alignment horizontal="right" vertical="center" shrinkToFit="1"/>
    </xf>
    <xf numFmtId="176" fontId="10" fillId="2" borderId="21" xfId="1" applyNumberFormat="1" applyFont="1" applyFill="1" applyBorder="1" applyAlignment="1">
      <alignment horizontal="right" vertical="center" shrinkToFit="1"/>
    </xf>
    <xf numFmtId="0" fontId="10" fillId="4" borderId="19" xfId="2" applyFont="1" applyFill="1" applyBorder="1" applyAlignment="1">
      <alignment horizontal="left" shrinkToFit="1"/>
    </xf>
    <xf numFmtId="0" fontId="10" fillId="4" borderId="18" xfId="2" applyFont="1" applyFill="1" applyBorder="1" applyAlignment="1">
      <alignment horizontal="left" shrinkToFit="1"/>
    </xf>
    <xf numFmtId="0" fontId="10" fillId="4" borderId="22" xfId="2" applyFont="1" applyFill="1" applyBorder="1" applyAlignment="1">
      <alignment horizontal="left" shrinkToFit="1"/>
    </xf>
    <xf numFmtId="176" fontId="10" fillId="2" borderId="24" xfId="1" applyNumberFormat="1" applyFont="1" applyFill="1" applyBorder="1" applyAlignment="1">
      <alignment horizontal="right" vertical="center" shrinkToFit="1"/>
    </xf>
    <xf numFmtId="176" fontId="10" fillId="2" borderId="4" xfId="1" applyNumberFormat="1" applyFont="1" applyFill="1" applyBorder="1" applyAlignment="1">
      <alignment horizontal="right" vertical="center" shrinkToFit="1"/>
    </xf>
    <xf numFmtId="176" fontId="10" fillId="2" borderId="25" xfId="1" applyNumberFormat="1" applyFont="1" applyFill="1" applyBorder="1" applyAlignment="1">
      <alignment horizontal="right" vertical="center" shrinkToFit="1"/>
    </xf>
    <xf numFmtId="176" fontId="2" fillId="2" borderId="23" xfId="1" applyNumberFormat="1" applyFont="1" applyFill="1" applyBorder="1" applyAlignment="1">
      <alignment horizontal="right" vertical="center" shrinkToFit="1"/>
    </xf>
    <xf numFmtId="176" fontId="2" fillId="2" borderId="18" xfId="1" applyNumberFormat="1" applyFont="1" applyFill="1" applyBorder="1" applyAlignment="1">
      <alignment horizontal="right" vertical="center" shrinkToFit="1"/>
    </xf>
    <xf numFmtId="176" fontId="2" fillId="2" borderId="22" xfId="1" applyNumberFormat="1" applyFont="1" applyFill="1" applyBorder="1" applyAlignment="1">
      <alignment horizontal="right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10" fillId="2" borderId="25" xfId="0" applyFont="1" applyFill="1" applyBorder="1" applyAlignment="1">
      <alignment horizontal="left" vertical="center" shrinkToFit="1"/>
    </xf>
    <xf numFmtId="176" fontId="10" fillId="2" borderId="26" xfId="1" applyNumberFormat="1" applyFont="1" applyFill="1" applyBorder="1" applyAlignment="1">
      <alignment horizontal="right" vertical="center" shrinkToFit="1"/>
    </xf>
    <xf numFmtId="176" fontId="10" fillId="2" borderId="0" xfId="1" applyNumberFormat="1" applyFont="1" applyFill="1" applyBorder="1" applyAlignment="1">
      <alignment horizontal="right" vertical="center" shrinkToFit="1"/>
    </xf>
    <xf numFmtId="176" fontId="10" fillId="2" borderId="27" xfId="1" applyNumberFormat="1" applyFont="1" applyFill="1" applyBorder="1" applyAlignment="1">
      <alignment horizontal="right" vertical="center" shrinkToFit="1"/>
    </xf>
    <xf numFmtId="176" fontId="2" fillId="2" borderId="26" xfId="1" applyNumberFormat="1" applyFont="1" applyFill="1" applyBorder="1" applyAlignment="1">
      <alignment horizontal="right" vertical="center" shrinkToFit="1"/>
    </xf>
    <xf numFmtId="176" fontId="2" fillId="2" borderId="0" xfId="1" applyNumberFormat="1" applyFont="1" applyFill="1" applyBorder="1" applyAlignment="1">
      <alignment horizontal="right" vertical="center" shrinkToFit="1"/>
    </xf>
    <xf numFmtId="176" fontId="2" fillId="2" borderId="27" xfId="1" applyNumberFormat="1" applyFont="1" applyFill="1" applyBorder="1" applyAlignment="1">
      <alignment horizontal="right" vertical="center" shrinkToFit="1"/>
    </xf>
    <xf numFmtId="0" fontId="10" fillId="2" borderId="2" xfId="0" applyFont="1" applyFill="1" applyBorder="1" applyAlignment="1">
      <alignment horizontal="left" vertical="center" shrinkToFit="1"/>
    </xf>
    <xf numFmtId="0" fontId="10" fillId="2" borderId="21" xfId="0" applyFont="1" applyFill="1" applyBorder="1" applyAlignment="1">
      <alignment horizontal="left" vertical="center" shrinkToFit="1"/>
    </xf>
    <xf numFmtId="176" fontId="2" fillId="2" borderId="28" xfId="1" applyNumberFormat="1" applyFont="1" applyFill="1" applyBorder="1" applyAlignment="1">
      <alignment horizontal="right" vertical="center" shrinkToFit="1"/>
    </xf>
    <xf numFmtId="0" fontId="10" fillId="2" borderId="29" xfId="0" applyFont="1" applyFill="1" applyBorder="1" applyAlignment="1">
      <alignment horizontal="left" vertical="center" shrinkToFit="1"/>
    </xf>
    <xf numFmtId="176" fontId="10" fillId="2" borderId="30" xfId="1" applyNumberFormat="1" applyFont="1" applyFill="1" applyBorder="1" applyAlignment="1">
      <alignment horizontal="right" vertical="center" shrinkToFit="1"/>
    </xf>
    <xf numFmtId="176" fontId="2" fillId="2" borderId="30" xfId="1" applyNumberFormat="1" applyFont="1" applyFill="1" applyBorder="1" applyAlignment="1">
      <alignment horizontal="right" vertical="center" shrinkToFit="1"/>
    </xf>
    <xf numFmtId="176" fontId="2" fillId="2" borderId="20" xfId="1" applyNumberFormat="1" applyFont="1" applyFill="1" applyBorder="1" applyAlignment="1">
      <alignment horizontal="right" vertical="center" shrinkToFit="1"/>
    </xf>
    <xf numFmtId="176" fontId="2" fillId="2" borderId="2" xfId="1" applyNumberFormat="1" applyFont="1" applyFill="1" applyBorder="1" applyAlignment="1">
      <alignment horizontal="right" vertical="center" shrinkToFit="1"/>
    </xf>
    <xf numFmtId="176" fontId="2" fillId="2" borderId="21" xfId="1" applyNumberFormat="1" applyFont="1" applyFill="1" applyBorder="1" applyAlignment="1">
      <alignment horizontal="right" vertical="center" shrinkToFit="1"/>
    </xf>
    <xf numFmtId="176" fontId="10" fillId="2" borderId="31" xfId="1" applyNumberFormat="1" applyFont="1" applyFill="1" applyBorder="1" applyAlignment="1">
      <alignment horizontal="right" vertical="center" shrinkToFit="1"/>
    </xf>
    <xf numFmtId="176" fontId="10" fillId="2" borderId="32" xfId="1" applyNumberFormat="1" applyFont="1" applyFill="1" applyBorder="1" applyAlignment="1">
      <alignment horizontal="right" vertical="center" shrinkToFit="1"/>
    </xf>
    <xf numFmtId="176" fontId="2" fillId="2" borderId="20" xfId="1" applyNumberFormat="1" applyFont="1" applyFill="1" applyBorder="1" applyAlignment="1">
      <alignment horizontal="right" vertical="center" shrinkToFit="1"/>
    </xf>
    <xf numFmtId="176" fontId="2" fillId="2" borderId="2" xfId="1" applyNumberFormat="1" applyFont="1" applyFill="1" applyBorder="1" applyAlignment="1">
      <alignment horizontal="right" vertical="center" shrinkToFit="1"/>
    </xf>
    <xf numFmtId="176" fontId="2" fillId="2" borderId="21" xfId="1" applyNumberFormat="1" applyFont="1" applyFill="1" applyBorder="1" applyAlignment="1">
      <alignment horizontal="right" vertical="center" shrinkToFit="1"/>
    </xf>
    <xf numFmtId="0" fontId="10" fillId="2" borderId="0" xfId="0" applyFont="1" applyFill="1">
      <alignment vertical="center"/>
    </xf>
    <xf numFmtId="176" fontId="10" fillId="2" borderId="33" xfId="1" applyNumberFormat="1" applyFont="1" applyFill="1" applyBorder="1" applyAlignment="1">
      <alignment horizontal="right" vertical="center" shrinkToFit="1"/>
    </xf>
    <xf numFmtId="176" fontId="10" fillId="2" borderId="34" xfId="1" applyNumberFormat="1" applyFont="1" applyFill="1" applyBorder="1" applyAlignment="1">
      <alignment horizontal="right" vertical="center" shrinkToFit="1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  <xf numFmtId="176" fontId="2" fillId="2" borderId="26" xfId="1" applyNumberFormat="1" applyFont="1" applyFill="1" applyBorder="1" applyAlignment="1">
      <alignment horizontal="right" vertical="center" shrinkToFit="1"/>
    </xf>
    <xf numFmtId="176" fontId="2" fillId="2" borderId="0" xfId="1" applyNumberFormat="1" applyFont="1" applyFill="1" applyBorder="1" applyAlignment="1">
      <alignment horizontal="right" vertical="center" shrinkToFit="1"/>
    </xf>
    <xf numFmtId="176" fontId="2" fillId="2" borderId="27" xfId="1" applyNumberFormat="1" applyFont="1" applyFill="1" applyBorder="1" applyAlignment="1">
      <alignment horizontal="right" vertical="center" shrinkToFit="1"/>
    </xf>
    <xf numFmtId="0" fontId="10" fillId="2" borderId="35" xfId="0" applyFont="1" applyFill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176" fontId="10" fillId="2" borderId="36" xfId="1" applyNumberFormat="1" applyFont="1" applyFill="1" applyBorder="1" applyAlignment="1">
      <alignment horizontal="right" vertical="center" shrinkToFit="1"/>
    </xf>
    <xf numFmtId="0" fontId="10" fillId="2" borderId="26" xfId="0" applyFont="1" applyFill="1" applyBorder="1" applyAlignment="1">
      <alignment vertical="center" wrapText="1"/>
    </xf>
    <xf numFmtId="49" fontId="10" fillId="2" borderId="0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shrinkToFit="1"/>
    </xf>
    <xf numFmtId="176" fontId="10" fillId="2" borderId="0" xfId="1" applyNumberFormat="1" applyFont="1" applyFill="1" applyBorder="1" applyAlignment="1">
      <alignment horizontal="right" vertical="center" shrinkToFit="1"/>
    </xf>
    <xf numFmtId="176" fontId="10" fillId="2" borderId="37" xfId="1" applyNumberFormat="1" applyFont="1" applyFill="1" applyBorder="1" applyAlignment="1">
      <alignment horizontal="right" vertical="center" shrinkToFi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37" xfId="0" applyFont="1" applyFill="1" applyBorder="1" applyAlignment="1">
      <alignment horizontal="left" vertical="center" shrinkToFit="1"/>
    </xf>
    <xf numFmtId="176" fontId="10" fillId="2" borderId="38" xfId="1" applyNumberFormat="1" applyFont="1" applyFill="1" applyBorder="1" applyAlignment="1">
      <alignment horizontal="right" vertical="center" shrinkToFit="1"/>
    </xf>
    <xf numFmtId="176" fontId="10" fillId="2" borderId="37" xfId="1" applyNumberFormat="1" applyFont="1" applyFill="1" applyBorder="1" applyAlignment="1">
      <alignment horizontal="right" vertical="center" shrinkToFit="1"/>
    </xf>
    <xf numFmtId="176" fontId="2" fillId="2" borderId="38" xfId="1" applyNumberFormat="1" applyFont="1" applyFill="1" applyBorder="1" applyAlignment="1">
      <alignment horizontal="right" vertical="center" shrinkToFit="1"/>
    </xf>
    <xf numFmtId="176" fontId="2" fillId="2" borderId="37" xfId="1" applyNumberFormat="1" applyFont="1" applyFill="1" applyBorder="1" applyAlignment="1">
      <alignment horizontal="right" vertical="center" shrinkToFit="1"/>
    </xf>
    <xf numFmtId="0" fontId="10" fillId="2" borderId="37" xfId="0" applyFont="1" applyFill="1" applyBorder="1" applyAlignment="1">
      <alignment horizontal="left" vertical="center" shrinkToFit="1"/>
    </xf>
    <xf numFmtId="176" fontId="10" fillId="2" borderId="39" xfId="1" applyNumberFormat="1" applyFont="1" applyFill="1" applyBorder="1" applyAlignment="1">
      <alignment horizontal="right" vertical="center" shrinkToFit="1"/>
    </xf>
    <xf numFmtId="176" fontId="10" fillId="2" borderId="40" xfId="1" applyNumberFormat="1" applyFont="1" applyFill="1" applyBorder="1" applyAlignment="1">
      <alignment horizontal="right" vertical="center" shrinkToFit="1"/>
    </xf>
    <xf numFmtId="176" fontId="2" fillId="2" borderId="39" xfId="1" applyNumberFormat="1" applyFont="1" applyFill="1" applyBorder="1" applyAlignment="1">
      <alignment horizontal="right" vertical="center" shrinkToFit="1"/>
    </xf>
    <xf numFmtId="176" fontId="2" fillId="2" borderId="32" xfId="1" applyNumberFormat="1" applyFont="1" applyFill="1" applyBorder="1" applyAlignment="1">
      <alignment horizontal="right" vertical="center" shrinkToFit="1"/>
    </xf>
    <xf numFmtId="176" fontId="2" fillId="2" borderId="40" xfId="1" applyNumberFormat="1" applyFont="1" applyFill="1" applyBorder="1" applyAlignment="1">
      <alignment horizontal="right" vertical="center" shrinkToFit="1"/>
    </xf>
    <xf numFmtId="0" fontId="2" fillId="2" borderId="2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176" fontId="2" fillId="2" borderId="41" xfId="1" applyNumberFormat="1" applyFont="1" applyFill="1" applyBorder="1" applyAlignment="1">
      <alignment horizontal="right" vertical="center" shrinkToFit="1"/>
    </xf>
    <xf numFmtId="176" fontId="2" fillId="2" borderId="42" xfId="1" applyNumberFormat="1" applyFont="1" applyFill="1" applyBorder="1" applyAlignment="1">
      <alignment horizontal="right" vertical="center" shrinkToFit="1"/>
    </xf>
    <xf numFmtId="176" fontId="2" fillId="2" borderId="43" xfId="1" applyNumberFormat="1" applyFont="1" applyFill="1" applyBorder="1" applyAlignment="1">
      <alignment horizontal="right" vertical="center" shrinkToFit="1"/>
    </xf>
    <xf numFmtId="176" fontId="13" fillId="2" borderId="2" xfId="1" applyNumberFormat="1" applyFont="1" applyFill="1" applyBorder="1" applyAlignment="1">
      <alignment horizontal="right" vertical="center" shrinkToFit="1"/>
    </xf>
    <xf numFmtId="176" fontId="2" fillId="2" borderId="44" xfId="1" applyNumberFormat="1" applyFont="1" applyFill="1" applyBorder="1" applyAlignment="1">
      <alignment horizontal="right" vertical="center" shrinkToFit="1"/>
    </xf>
    <xf numFmtId="176" fontId="2" fillId="2" borderId="45" xfId="1" applyNumberFormat="1" applyFont="1" applyFill="1" applyBorder="1" applyAlignment="1">
      <alignment horizontal="right" vertical="center" shrinkToFit="1"/>
    </xf>
    <xf numFmtId="176" fontId="2" fillId="2" borderId="46" xfId="1" applyNumberFormat="1" applyFont="1" applyFill="1" applyBorder="1" applyAlignment="1">
      <alignment horizontal="right" vertical="center" shrinkToFit="1"/>
    </xf>
    <xf numFmtId="0" fontId="2" fillId="2" borderId="2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76" fontId="2" fillId="2" borderId="47" xfId="1" applyNumberFormat="1" applyFont="1" applyFill="1" applyBorder="1" applyAlignment="1">
      <alignment horizontal="right" vertical="center" shrinkToFit="1"/>
    </xf>
    <xf numFmtId="176" fontId="2" fillId="2" borderId="48" xfId="1" applyNumberFormat="1" applyFont="1" applyFill="1" applyBorder="1" applyAlignment="1">
      <alignment horizontal="right" vertical="center" shrinkToFit="1"/>
    </xf>
    <xf numFmtId="176" fontId="10" fillId="2" borderId="47" xfId="1" applyNumberFormat="1" applyFont="1" applyFill="1" applyBorder="1" applyAlignment="1">
      <alignment horizontal="right" vertical="center" shrinkToFit="1"/>
    </xf>
    <xf numFmtId="176" fontId="10" fillId="2" borderId="48" xfId="1" applyNumberFormat="1" applyFont="1" applyFill="1" applyBorder="1" applyAlignment="1">
      <alignment horizontal="right" vertical="center" shrinkToFit="1"/>
    </xf>
    <xf numFmtId="0" fontId="2" fillId="2" borderId="3" xfId="0" applyFont="1" applyFill="1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0" fontId="10" fillId="2" borderId="3" xfId="0" applyFont="1" applyFill="1" applyBorder="1" applyAlignment="1">
      <alignment vertical="center" shrinkToFit="1"/>
    </xf>
    <xf numFmtId="0" fontId="10" fillId="2" borderId="18" xfId="0" applyFont="1" applyFill="1" applyBorder="1" applyAlignment="1">
      <alignment vertical="center" shrinkToFit="1"/>
    </xf>
    <xf numFmtId="176" fontId="10" fillId="2" borderId="49" xfId="1" applyNumberFormat="1" applyFont="1" applyFill="1" applyBorder="1" applyAlignment="1">
      <alignment horizontal="right" vertical="center" shrinkToFit="1"/>
    </xf>
    <xf numFmtId="0" fontId="10" fillId="2" borderId="5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176" fontId="10" fillId="2" borderId="51" xfId="1" applyNumberFormat="1" applyFont="1" applyFill="1" applyBorder="1" applyAlignment="1">
      <alignment horizontal="right" vertical="center" shrinkToFit="1"/>
    </xf>
    <xf numFmtId="176" fontId="10" fillId="2" borderId="52" xfId="1" applyNumberFormat="1" applyFont="1" applyFill="1" applyBorder="1" applyAlignment="1">
      <alignment horizontal="right" vertical="center" shrinkToFit="1"/>
    </xf>
    <xf numFmtId="0" fontId="14" fillId="2" borderId="0" xfId="0" applyFont="1" applyFill="1">
      <alignment vertical="center"/>
    </xf>
    <xf numFmtId="176" fontId="10" fillId="2" borderId="23" xfId="1" applyNumberFormat="1" applyFont="1" applyFill="1" applyBorder="1" applyAlignment="1">
      <alignment horizontal="right" vertical="center" shrinkToFit="1"/>
    </xf>
    <xf numFmtId="176" fontId="10" fillId="2" borderId="18" xfId="1" applyNumberFormat="1" applyFont="1" applyFill="1" applyBorder="1" applyAlignment="1">
      <alignment horizontal="right" vertical="center" shrinkToFit="1"/>
    </xf>
    <xf numFmtId="176" fontId="10" fillId="2" borderId="22" xfId="1" applyNumberFormat="1" applyFont="1" applyFill="1" applyBorder="1" applyAlignment="1">
      <alignment horizontal="right" vertical="center" shrinkToFit="1"/>
    </xf>
    <xf numFmtId="0" fontId="10" fillId="2" borderId="35" xfId="0" applyFont="1" applyFill="1" applyBorder="1" applyAlignment="1">
      <alignment vertical="center" wrapText="1"/>
    </xf>
    <xf numFmtId="176" fontId="10" fillId="2" borderId="53" xfId="1" applyNumberFormat="1" applyFont="1" applyFill="1" applyBorder="1" applyAlignment="1">
      <alignment horizontal="right" vertical="center" shrinkToFit="1"/>
    </xf>
    <xf numFmtId="176" fontId="10" fillId="2" borderId="26" xfId="1" applyNumberFormat="1" applyFont="1" applyFill="1" applyBorder="1" applyAlignment="1">
      <alignment horizontal="right" vertical="center" shrinkToFit="1"/>
    </xf>
    <xf numFmtId="176" fontId="10" fillId="2" borderId="27" xfId="1" applyNumberFormat="1" applyFont="1" applyFill="1" applyBorder="1" applyAlignment="1">
      <alignment horizontal="right" vertical="center" shrinkToFit="1"/>
    </xf>
    <xf numFmtId="176" fontId="2" fillId="2" borderId="54" xfId="1" applyNumberFormat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2" borderId="35" xfId="0" applyFont="1" applyFill="1" applyBorder="1" applyAlignment="1">
      <alignment vertical="center" shrinkToFit="1"/>
    </xf>
    <xf numFmtId="176" fontId="2" fillId="2" borderId="51" xfId="1" applyNumberFormat="1" applyFont="1" applyFill="1" applyBorder="1" applyAlignment="1">
      <alignment horizontal="right" vertical="center" shrinkToFit="1"/>
    </xf>
    <xf numFmtId="176" fontId="2" fillId="2" borderId="52" xfId="1" applyNumberFormat="1" applyFont="1" applyFill="1" applyBorder="1" applyAlignment="1">
      <alignment horizontal="right" vertical="center" shrinkToFit="1"/>
    </xf>
    <xf numFmtId="0" fontId="0" fillId="0" borderId="18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0" fontId="10" fillId="2" borderId="1" xfId="0" applyFont="1" applyFill="1" applyBorder="1" applyAlignment="1">
      <alignment vertical="center" shrinkToFit="1"/>
    </xf>
    <xf numFmtId="0" fontId="10" fillId="2" borderId="2" xfId="0" applyFont="1" applyFill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176" fontId="10" fillId="2" borderId="55" xfId="1" applyNumberFormat="1" applyFont="1" applyFill="1" applyBorder="1" applyAlignment="1">
      <alignment horizontal="right" vertical="center" shrinkToFit="1"/>
    </xf>
    <xf numFmtId="0" fontId="2" fillId="2" borderId="4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176" fontId="2" fillId="2" borderId="56" xfId="1" applyNumberFormat="1" applyFont="1" applyFill="1" applyBorder="1" applyAlignment="1">
      <alignment horizontal="right" vertical="center" shrinkToFit="1"/>
    </xf>
    <xf numFmtId="176" fontId="2" fillId="2" borderId="57" xfId="1" applyNumberFormat="1" applyFont="1" applyFill="1" applyBorder="1" applyAlignment="1">
      <alignment horizontal="right" vertical="center" shrinkToFit="1"/>
    </xf>
    <xf numFmtId="176" fontId="2" fillId="2" borderId="58" xfId="1" applyNumberFormat="1" applyFont="1" applyFill="1" applyBorder="1" applyAlignment="1">
      <alignment horizontal="right"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2" borderId="2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2" borderId="25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10" fillId="2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10" fillId="2" borderId="26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10" fillId="2" borderId="59" xfId="0" applyFont="1" applyFill="1" applyBorder="1" applyAlignment="1">
      <alignment vertical="center" wrapText="1"/>
    </xf>
    <xf numFmtId="0" fontId="10" fillId="2" borderId="60" xfId="0" applyFont="1" applyFill="1" applyBorder="1" applyAlignment="1">
      <alignment vertical="center" wrapText="1"/>
    </xf>
    <xf numFmtId="0" fontId="2" fillId="0" borderId="60" xfId="0" applyFont="1" applyBorder="1" applyAlignment="1">
      <alignment vertical="center" shrinkToFit="1"/>
    </xf>
    <xf numFmtId="0" fontId="2" fillId="0" borderId="61" xfId="0" applyFont="1" applyBorder="1" applyAlignment="1">
      <alignment vertical="center" shrinkToFit="1"/>
    </xf>
    <xf numFmtId="176" fontId="2" fillId="2" borderId="59" xfId="1" applyNumberFormat="1" applyFont="1" applyFill="1" applyBorder="1" applyAlignment="1">
      <alignment horizontal="right" vertical="center" shrinkToFit="1"/>
    </xf>
    <xf numFmtId="176" fontId="2" fillId="2" borderId="60" xfId="1" applyNumberFormat="1" applyFont="1" applyFill="1" applyBorder="1" applyAlignment="1">
      <alignment horizontal="right" vertical="center" shrinkToFit="1"/>
    </xf>
    <xf numFmtId="176" fontId="2" fillId="2" borderId="61" xfId="1" applyNumberFormat="1" applyFont="1" applyFill="1" applyBorder="1" applyAlignment="1">
      <alignment horizontal="right" vertical="center" shrinkToFit="1"/>
    </xf>
    <xf numFmtId="0" fontId="5" fillId="2" borderId="6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50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</cellXfs>
  <cellStyles count="3">
    <cellStyle name="Excel Built-in Normal" xfId="2"/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umi\Documents\&#25937;&#21161;&#29356;&#38745;&#23713;\&#20250;&#35336;\28&#24180;&#24230;\&#12486;&#12473;&#12488;&#12288;&#12456;&#12461;&#12478;&#65326;&#65328;&#65327;&#27963;&#21205;&#35336;&#31639;&#26360;&#65298;&#65301;&#24180;&#24230;&#24066;&#24441;&#25152;&#25552;&#20986;&#29992;%20&#28165;&#27700;&#2999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&#24230;&#27963;&#21205;&#35336;&#31639;&#26360;&#3156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データ"/>
      <sheetName val="２５活動計算書"/>
      <sheetName val="２５注記"/>
      <sheetName val="２５貸借対照表"/>
      <sheetName val="２５財産目録"/>
      <sheetName val="人件費"/>
    </sheetNames>
    <sheetDataSet>
      <sheetData sheetId="0" refreshError="1">
        <row r="5">
          <cell r="D5" t="str">
            <v>特定非営利活動法人　災害救助犬静岡</v>
          </cell>
        </row>
        <row r="7">
          <cell r="F7" t="str">
            <v>年</v>
          </cell>
          <cell r="H7" t="str">
            <v>月</v>
          </cell>
          <cell r="J7" t="str">
            <v>日</v>
          </cell>
          <cell r="K7" t="str">
            <v>～</v>
          </cell>
          <cell r="N7" t="str">
            <v>年</v>
          </cell>
          <cell r="P7" t="str">
            <v>月</v>
          </cell>
          <cell r="R7" t="str">
            <v>日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事業報告書"/>
      <sheetName val="活動計算書"/>
      <sheetName val="財産目録"/>
      <sheetName val="貸借対照表"/>
      <sheetName val="財務諸表の注記"/>
      <sheetName val="データー入力"/>
      <sheetName val="ピポット"/>
      <sheetName val="資産残高"/>
      <sheetName val="基礎データ"/>
    </sheetNames>
    <sheetDataSet>
      <sheetData sheetId="0"/>
      <sheetData sheetId="1"/>
      <sheetData sheetId="2"/>
      <sheetData sheetId="3"/>
      <sheetData sheetId="4">
        <row r="19">
          <cell r="N19">
            <v>3000</v>
          </cell>
        </row>
        <row r="20">
          <cell r="N20">
            <v>270000</v>
          </cell>
        </row>
        <row r="21">
          <cell r="N21">
            <v>10000</v>
          </cell>
        </row>
        <row r="22">
          <cell r="N22">
            <v>28000</v>
          </cell>
        </row>
        <row r="23">
          <cell r="N23">
            <v>30000</v>
          </cell>
        </row>
        <row r="24">
          <cell r="N24">
            <v>8000</v>
          </cell>
        </row>
        <row r="25">
          <cell r="N25">
            <v>0</v>
          </cell>
        </row>
        <row r="26">
          <cell r="N26">
            <v>476588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41408</v>
          </cell>
        </row>
        <row r="31">
          <cell r="N31">
            <v>0</v>
          </cell>
        </row>
        <row r="32">
          <cell r="N32">
            <v>121000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20</v>
          </cell>
        </row>
        <row r="36">
          <cell r="N36">
            <v>0</v>
          </cell>
        </row>
        <row r="41">
          <cell r="L41">
            <v>96000</v>
          </cell>
        </row>
        <row r="44">
          <cell r="L44">
            <v>68381</v>
          </cell>
          <cell r="M44">
            <v>12528</v>
          </cell>
        </row>
        <row r="45">
          <cell r="L45">
            <v>355564</v>
          </cell>
          <cell r="M45">
            <v>2860</v>
          </cell>
        </row>
        <row r="46">
          <cell r="L46">
            <v>5196</v>
          </cell>
          <cell r="M46">
            <v>16970</v>
          </cell>
        </row>
        <row r="47">
          <cell r="L47">
            <v>30000</v>
          </cell>
        </row>
        <row r="48">
          <cell r="L48">
            <v>320638</v>
          </cell>
          <cell r="M48">
            <v>24996</v>
          </cell>
        </row>
        <row r="49">
          <cell r="L49">
            <v>19000</v>
          </cell>
          <cell r="M49">
            <v>0</v>
          </cell>
        </row>
        <row r="50">
          <cell r="L50">
            <v>10649</v>
          </cell>
          <cell r="M50">
            <v>0</v>
          </cell>
        </row>
        <row r="51">
          <cell r="L51">
            <v>2409</v>
          </cell>
          <cell r="M51">
            <v>0</v>
          </cell>
        </row>
        <row r="52">
          <cell r="L52">
            <v>13347</v>
          </cell>
          <cell r="M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12511</v>
          </cell>
          <cell r="M55">
            <v>3112</v>
          </cell>
        </row>
        <row r="56">
          <cell r="L56">
            <v>0</v>
          </cell>
        </row>
      </sheetData>
      <sheetData sheetId="5"/>
      <sheetData sheetId="6"/>
      <sheetData sheetId="7"/>
      <sheetData sheetId="8">
        <row r="7">
          <cell r="D7">
            <v>2021</v>
          </cell>
          <cell r="G7">
            <v>1</v>
          </cell>
          <cell r="I7">
            <v>1</v>
          </cell>
          <cell r="L7">
            <v>2021</v>
          </cell>
          <cell r="O7">
            <v>12</v>
          </cell>
          <cell r="Q7">
            <v>31</v>
          </cell>
        </row>
        <row r="11">
          <cell r="N11">
            <v>2564937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91"/>
  <sheetViews>
    <sheetView tabSelected="1" workbookViewId="0"/>
  </sheetViews>
  <sheetFormatPr defaultColWidth="9" defaultRowHeight="13.2"/>
  <cols>
    <col min="1" max="1" width="3.6640625" style="6" customWidth="1"/>
    <col min="2" max="4" width="2.6640625" style="6" customWidth="1"/>
    <col min="5" max="11" width="3.6640625" style="6" customWidth="1"/>
    <col min="12" max="12" width="12.77734375" style="6" customWidth="1"/>
    <col min="13" max="20" width="4.33203125" style="6" customWidth="1"/>
    <col min="21" max="24" width="4.5546875" style="6" customWidth="1"/>
    <col min="25" max="26" width="3.6640625" style="6" customWidth="1"/>
    <col min="27" max="256" width="9" style="6"/>
    <col min="257" max="257" width="3.6640625" style="6" customWidth="1"/>
    <col min="258" max="260" width="2.6640625" style="6" customWidth="1"/>
    <col min="261" max="282" width="3.6640625" style="6" customWidth="1"/>
    <col min="283" max="512" width="9" style="6"/>
    <col min="513" max="513" width="3.6640625" style="6" customWidth="1"/>
    <col min="514" max="516" width="2.6640625" style="6" customWidth="1"/>
    <col min="517" max="538" width="3.6640625" style="6" customWidth="1"/>
    <col min="539" max="768" width="9" style="6"/>
    <col min="769" max="769" width="3.6640625" style="6" customWidth="1"/>
    <col min="770" max="772" width="2.6640625" style="6" customWidth="1"/>
    <col min="773" max="794" width="3.6640625" style="6" customWidth="1"/>
    <col min="795" max="1024" width="9" style="6"/>
    <col min="1025" max="1025" width="3.6640625" style="6" customWidth="1"/>
    <col min="1026" max="1028" width="2.6640625" style="6" customWidth="1"/>
    <col min="1029" max="1050" width="3.6640625" style="6" customWidth="1"/>
    <col min="1051" max="1280" width="9" style="6"/>
    <col min="1281" max="1281" width="3.6640625" style="6" customWidth="1"/>
    <col min="1282" max="1284" width="2.6640625" style="6" customWidth="1"/>
    <col min="1285" max="1306" width="3.6640625" style="6" customWidth="1"/>
    <col min="1307" max="1536" width="9" style="6"/>
    <col min="1537" max="1537" width="3.6640625" style="6" customWidth="1"/>
    <col min="1538" max="1540" width="2.6640625" style="6" customWidth="1"/>
    <col min="1541" max="1562" width="3.6640625" style="6" customWidth="1"/>
    <col min="1563" max="1792" width="9" style="6"/>
    <col min="1793" max="1793" width="3.6640625" style="6" customWidth="1"/>
    <col min="1794" max="1796" width="2.6640625" style="6" customWidth="1"/>
    <col min="1797" max="1818" width="3.6640625" style="6" customWidth="1"/>
    <col min="1819" max="2048" width="9" style="6"/>
    <col min="2049" max="2049" width="3.6640625" style="6" customWidth="1"/>
    <col min="2050" max="2052" width="2.6640625" style="6" customWidth="1"/>
    <col min="2053" max="2074" width="3.6640625" style="6" customWidth="1"/>
    <col min="2075" max="2304" width="9" style="6"/>
    <col min="2305" max="2305" width="3.6640625" style="6" customWidth="1"/>
    <col min="2306" max="2308" width="2.6640625" style="6" customWidth="1"/>
    <col min="2309" max="2330" width="3.6640625" style="6" customWidth="1"/>
    <col min="2331" max="2560" width="9" style="6"/>
    <col min="2561" max="2561" width="3.6640625" style="6" customWidth="1"/>
    <col min="2562" max="2564" width="2.6640625" style="6" customWidth="1"/>
    <col min="2565" max="2586" width="3.6640625" style="6" customWidth="1"/>
    <col min="2587" max="2816" width="9" style="6"/>
    <col min="2817" max="2817" width="3.6640625" style="6" customWidth="1"/>
    <col min="2818" max="2820" width="2.6640625" style="6" customWidth="1"/>
    <col min="2821" max="2842" width="3.6640625" style="6" customWidth="1"/>
    <col min="2843" max="3072" width="9" style="6"/>
    <col min="3073" max="3073" width="3.6640625" style="6" customWidth="1"/>
    <col min="3074" max="3076" width="2.6640625" style="6" customWidth="1"/>
    <col min="3077" max="3098" width="3.6640625" style="6" customWidth="1"/>
    <col min="3099" max="3328" width="9" style="6"/>
    <col min="3329" max="3329" width="3.6640625" style="6" customWidth="1"/>
    <col min="3330" max="3332" width="2.6640625" style="6" customWidth="1"/>
    <col min="3333" max="3354" width="3.6640625" style="6" customWidth="1"/>
    <col min="3355" max="3584" width="9" style="6"/>
    <col min="3585" max="3585" width="3.6640625" style="6" customWidth="1"/>
    <col min="3586" max="3588" width="2.6640625" style="6" customWidth="1"/>
    <col min="3589" max="3610" width="3.6640625" style="6" customWidth="1"/>
    <col min="3611" max="3840" width="9" style="6"/>
    <col min="3841" max="3841" width="3.6640625" style="6" customWidth="1"/>
    <col min="3842" max="3844" width="2.6640625" style="6" customWidth="1"/>
    <col min="3845" max="3866" width="3.6640625" style="6" customWidth="1"/>
    <col min="3867" max="4096" width="9" style="6"/>
    <col min="4097" max="4097" width="3.6640625" style="6" customWidth="1"/>
    <col min="4098" max="4100" width="2.6640625" style="6" customWidth="1"/>
    <col min="4101" max="4122" width="3.6640625" style="6" customWidth="1"/>
    <col min="4123" max="4352" width="9" style="6"/>
    <col min="4353" max="4353" width="3.6640625" style="6" customWidth="1"/>
    <col min="4354" max="4356" width="2.6640625" style="6" customWidth="1"/>
    <col min="4357" max="4378" width="3.6640625" style="6" customWidth="1"/>
    <col min="4379" max="4608" width="9" style="6"/>
    <col min="4609" max="4609" width="3.6640625" style="6" customWidth="1"/>
    <col min="4610" max="4612" width="2.6640625" style="6" customWidth="1"/>
    <col min="4613" max="4634" width="3.6640625" style="6" customWidth="1"/>
    <col min="4635" max="4864" width="9" style="6"/>
    <col min="4865" max="4865" width="3.6640625" style="6" customWidth="1"/>
    <col min="4866" max="4868" width="2.6640625" style="6" customWidth="1"/>
    <col min="4869" max="4890" width="3.6640625" style="6" customWidth="1"/>
    <col min="4891" max="5120" width="9" style="6"/>
    <col min="5121" max="5121" width="3.6640625" style="6" customWidth="1"/>
    <col min="5122" max="5124" width="2.6640625" style="6" customWidth="1"/>
    <col min="5125" max="5146" width="3.6640625" style="6" customWidth="1"/>
    <col min="5147" max="5376" width="9" style="6"/>
    <col min="5377" max="5377" width="3.6640625" style="6" customWidth="1"/>
    <col min="5378" max="5380" width="2.6640625" style="6" customWidth="1"/>
    <col min="5381" max="5402" width="3.6640625" style="6" customWidth="1"/>
    <col min="5403" max="5632" width="9" style="6"/>
    <col min="5633" max="5633" width="3.6640625" style="6" customWidth="1"/>
    <col min="5634" max="5636" width="2.6640625" style="6" customWidth="1"/>
    <col min="5637" max="5658" width="3.6640625" style="6" customWidth="1"/>
    <col min="5659" max="5888" width="9" style="6"/>
    <col min="5889" max="5889" width="3.6640625" style="6" customWidth="1"/>
    <col min="5890" max="5892" width="2.6640625" style="6" customWidth="1"/>
    <col min="5893" max="5914" width="3.6640625" style="6" customWidth="1"/>
    <col min="5915" max="6144" width="9" style="6"/>
    <col min="6145" max="6145" width="3.6640625" style="6" customWidth="1"/>
    <col min="6146" max="6148" width="2.6640625" style="6" customWidth="1"/>
    <col min="6149" max="6170" width="3.6640625" style="6" customWidth="1"/>
    <col min="6171" max="6400" width="9" style="6"/>
    <col min="6401" max="6401" width="3.6640625" style="6" customWidth="1"/>
    <col min="6402" max="6404" width="2.6640625" style="6" customWidth="1"/>
    <col min="6405" max="6426" width="3.6640625" style="6" customWidth="1"/>
    <col min="6427" max="6656" width="9" style="6"/>
    <col min="6657" max="6657" width="3.6640625" style="6" customWidth="1"/>
    <col min="6658" max="6660" width="2.6640625" style="6" customWidth="1"/>
    <col min="6661" max="6682" width="3.6640625" style="6" customWidth="1"/>
    <col min="6683" max="6912" width="9" style="6"/>
    <col min="6913" max="6913" width="3.6640625" style="6" customWidth="1"/>
    <col min="6914" max="6916" width="2.6640625" style="6" customWidth="1"/>
    <col min="6917" max="6938" width="3.6640625" style="6" customWidth="1"/>
    <col min="6939" max="7168" width="9" style="6"/>
    <col min="7169" max="7169" width="3.6640625" style="6" customWidth="1"/>
    <col min="7170" max="7172" width="2.6640625" style="6" customWidth="1"/>
    <col min="7173" max="7194" width="3.6640625" style="6" customWidth="1"/>
    <col min="7195" max="7424" width="9" style="6"/>
    <col min="7425" max="7425" width="3.6640625" style="6" customWidth="1"/>
    <col min="7426" max="7428" width="2.6640625" style="6" customWidth="1"/>
    <col min="7429" max="7450" width="3.6640625" style="6" customWidth="1"/>
    <col min="7451" max="7680" width="9" style="6"/>
    <col min="7681" max="7681" width="3.6640625" style="6" customWidth="1"/>
    <col min="7682" max="7684" width="2.6640625" style="6" customWidth="1"/>
    <col min="7685" max="7706" width="3.6640625" style="6" customWidth="1"/>
    <col min="7707" max="7936" width="9" style="6"/>
    <col min="7937" max="7937" width="3.6640625" style="6" customWidth="1"/>
    <col min="7938" max="7940" width="2.6640625" style="6" customWidth="1"/>
    <col min="7941" max="7962" width="3.6640625" style="6" customWidth="1"/>
    <col min="7963" max="8192" width="9" style="6"/>
    <col min="8193" max="8193" width="3.6640625" style="6" customWidth="1"/>
    <col min="8194" max="8196" width="2.6640625" style="6" customWidth="1"/>
    <col min="8197" max="8218" width="3.6640625" style="6" customWidth="1"/>
    <col min="8219" max="8448" width="9" style="6"/>
    <col min="8449" max="8449" width="3.6640625" style="6" customWidth="1"/>
    <col min="8450" max="8452" width="2.6640625" style="6" customWidth="1"/>
    <col min="8453" max="8474" width="3.6640625" style="6" customWidth="1"/>
    <col min="8475" max="8704" width="9" style="6"/>
    <col min="8705" max="8705" width="3.6640625" style="6" customWidth="1"/>
    <col min="8706" max="8708" width="2.6640625" style="6" customWidth="1"/>
    <col min="8709" max="8730" width="3.6640625" style="6" customWidth="1"/>
    <col min="8731" max="8960" width="9" style="6"/>
    <col min="8961" max="8961" width="3.6640625" style="6" customWidth="1"/>
    <col min="8962" max="8964" width="2.6640625" style="6" customWidth="1"/>
    <col min="8965" max="8986" width="3.6640625" style="6" customWidth="1"/>
    <col min="8987" max="9216" width="9" style="6"/>
    <col min="9217" max="9217" width="3.6640625" style="6" customWidth="1"/>
    <col min="9218" max="9220" width="2.6640625" style="6" customWidth="1"/>
    <col min="9221" max="9242" width="3.6640625" style="6" customWidth="1"/>
    <col min="9243" max="9472" width="9" style="6"/>
    <col min="9473" max="9473" width="3.6640625" style="6" customWidth="1"/>
    <col min="9474" max="9476" width="2.6640625" style="6" customWidth="1"/>
    <col min="9477" max="9498" width="3.6640625" style="6" customWidth="1"/>
    <col min="9499" max="9728" width="9" style="6"/>
    <col min="9729" max="9729" width="3.6640625" style="6" customWidth="1"/>
    <col min="9730" max="9732" width="2.6640625" style="6" customWidth="1"/>
    <col min="9733" max="9754" width="3.6640625" style="6" customWidth="1"/>
    <col min="9755" max="9984" width="9" style="6"/>
    <col min="9985" max="9985" width="3.6640625" style="6" customWidth="1"/>
    <col min="9986" max="9988" width="2.6640625" style="6" customWidth="1"/>
    <col min="9989" max="10010" width="3.6640625" style="6" customWidth="1"/>
    <col min="10011" max="10240" width="9" style="6"/>
    <col min="10241" max="10241" width="3.6640625" style="6" customWidth="1"/>
    <col min="10242" max="10244" width="2.6640625" style="6" customWidth="1"/>
    <col min="10245" max="10266" width="3.6640625" style="6" customWidth="1"/>
    <col min="10267" max="10496" width="9" style="6"/>
    <col min="10497" max="10497" width="3.6640625" style="6" customWidth="1"/>
    <col min="10498" max="10500" width="2.6640625" style="6" customWidth="1"/>
    <col min="10501" max="10522" width="3.6640625" style="6" customWidth="1"/>
    <col min="10523" max="10752" width="9" style="6"/>
    <col min="10753" max="10753" width="3.6640625" style="6" customWidth="1"/>
    <col min="10754" max="10756" width="2.6640625" style="6" customWidth="1"/>
    <col min="10757" max="10778" width="3.6640625" style="6" customWidth="1"/>
    <col min="10779" max="11008" width="9" style="6"/>
    <col min="11009" max="11009" width="3.6640625" style="6" customWidth="1"/>
    <col min="11010" max="11012" width="2.6640625" style="6" customWidth="1"/>
    <col min="11013" max="11034" width="3.6640625" style="6" customWidth="1"/>
    <col min="11035" max="11264" width="9" style="6"/>
    <col min="11265" max="11265" width="3.6640625" style="6" customWidth="1"/>
    <col min="11266" max="11268" width="2.6640625" style="6" customWidth="1"/>
    <col min="11269" max="11290" width="3.6640625" style="6" customWidth="1"/>
    <col min="11291" max="11520" width="9" style="6"/>
    <col min="11521" max="11521" width="3.6640625" style="6" customWidth="1"/>
    <col min="11522" max="11524" width="2.6640625" style="6" customWidth="1"/>
    <col min="11525" max="11546" width="3.6640625" style="6" customWidth="1"/>
    <col min="11547" max="11776" width="9" style="6"/>
    <col min="11777" max="11777" width="3.6640625" style="6" customWidth="1"/>
    <col min="11778" max="11780" width="2.6640625" style="6" customWidth="1"/>
    <col min="11781" max="11802" width="3.6640625" style="6" customWidth="1"/>
    <col min="11803" max="12032" width="9" style="6"/>
    <col min="12033" max="12033" width="3.6640625" style="6" customWidth="1"/>
    <col min="12034" max="12036" width="2.6640625" style="6" customWidth="1"/>
    <col min="12037" max="12058" width="3.6640625" style="6" customWidth="1"/>
    <col min="12059" max="12288" width="9" style="6"/>
    <col min="12289" max="12289" width="3.6640625" style="6" customWidth="1"/>
    <col min="12290" max="12292" width="2.6640625" style="6" customWidth="1"/>
    <col min="12293" max="12314" width="3.6640625" style="6" customWidth="1"/>
    <col min="12315" max="12544" width="9" style="6"/>
    <col min="12545" max="12545" width="3.6640625" style="6" customWidth="1"/>
    <col min="12546" max="12548" width="2.6640625" style="6" customWidth="1"/>
    <col min="12549" max="12570" width="3.6640625" style="6" customWidth="1"/>
    <col min="12571" max="12800" width="9" style="6"/>
    <col min="12801" max="12801" width="3.6640625" style="6" customWidth="1"/>
    <col min="12802" max="12804" width="2.6640625" style="6" customWidth="1"/>
    <col min="12805" max="12826" width="3.6640625" style="6" customWidth="1"/>
    <col min="12827" max="13056" width="9" style="6"/>
    <col min="13057" max="13057" width="3.6640625" style="6" customWidth="1"/>
    <col min="13058" max="13060" width="2.6640625" style="6" customWidth="1"/>
    <col min="13061" max="13082" width="3.6640625" style="6" customWidth="1"/>
    <col min="13083" max="13312" width="9" style="6"/>
    <col min="13313" max="13313" width="3.6640625" style="6" customWidth="1"/>
    <col min="13314" max="13316" width="2.6640625" style="6" customWidth="1"/>
    <col min="13317" max="13338" width="3.6640625" style="6" customWidth="1"/>
    <col min="13339" max="13568" width="9" style="6"/>
    <col min="13569" max="13569" width="3.6640625" style="6" customWidth="1"/>
    <col min="13570" max="13572" width="2.6640625" style="6" customWidth="1"/>
    <col min="13573" max="13594" width="3.6640625" style="6" customWidth="1"/>
    <col min="13595" max="13824" width="9" style="6"/>
    <col min="13825" max="13825" width="3.6640625" style="6" customWidth="1"/>
    <col min="13826" max="13828" width="2.6640625" style="6" customWidth="1"/>
    <col min="13829" max="13850" width="3.6640625" style="6" customWidth="1"/>
    <col min="13851" max="14080" width="9" style="6"/>
    <col min="14081" max="14081" width="3.6640625" style="6" customWidth="1"/>
    <col min="14082" max="14084" width="2.6640625" style="6" customWidth="1"/>
    <col min="14085" max="14106" width="3.6640625" style="6" customWidth="1"/>
    <col min="14107" max="14336" width="9" style="6"/>
    <col min="14337" max="14337" width="3.6640625" style="6" customWidth="1"/>
    <col min="14338" max="14340" width="2.6640625" style="6" customWidth="1"/>
    <col min="14341" max="14362" width="3.6640625" style="6" customWidth="1"/>
    <col min="14363" max="14592" width="9" style="6"/>
    <col min="14593" max="14593" width="3.6640625" style="6" customWidth="1"/>
    <col min="14594" max="14596" width="2.6640625" style="6" customWidth="1"/>
    <col min="14597" max="14618" width="3.6640625" style="6" customWidth="1"/>
    <col min="14619" max="14848" width="9" style="6"/>
    <col min="14849" max="14849" width="3.6640625" style="6" customWidth="1"/>
    <col min="14850" max="14852" width="2.6640625" style="6" customWidth="1"/>
    <col min="14853" max="14874" width="3.6640625" style="6" customWidth="1"/>
    <col min="14875" max="15104" width="9" style="6"/>
    <col min="15105" max="15105" width="3.6640625" style="6" customWidth="1"/>
    <col min="15106" max="15108" width="2.6640625" style="6" customWidth="1"/>
    <col min="15109" max="15130" width="3.6640625" style="6" customWidth="1"/>
    <col min="15131" max="15360" width="9" style="6"/>
    <col min="15361" max="15361" width="3.6640625" style="6" customWidth="1"/>
    <col min="15362" max="15364" width="2.6640625" style="6" customWidth="1"/>
    <col min="15365" max="15386" width="3.6640625" style="6" customWidth="1"/>
    <col min="15387" max="15616" width="9" style="6"/>
    <col min="15617" max="15617" width="3.6640625" style="6" customWidth="1"/>
    <col min="15618" max="15620" width="2.6640625" style="6" customWidth="1"/>
    <col min="15621" max="15642" width="3.6640625" style="6" customWidth="1"/>
    <col min="15643" max="15872" width="9" style="6"/>
    <col min="15873" max="15873" width="3.6640625" style="6" customWidth="1"/>
    <col min="15874" max="15876" width="2.6640625" style="6" customWidth="1"/>
    <col min="15877" max="15898" width="3.6640625" style="6" customWidth="1"/>
    <col min="15899" max="16128" width="9" style="6"/>
    <col min="16129" max="16129" width="3.6640625" style="6" customWidth="1"/>
    <col min="16130" max="16132" width="2.6640625" style="6" customWidth="1"/>
    <col min="16133" max="16154" width="3.6640625" style="6" customWidth="1"/>
    <col min="16155" max="16384" width="9" style="6"/>
  </cols>
  <sheetData>
    <row r="1" spans="2:26">
      <c r="B1" s="1" t="s">
        <v>0</v>
      </c>
      <c r="C1" s="2"/>
      <c r="D1" s="2"/>
      <c r="E1" s="3" t="str">
        <f>+[1]基礎データ!D5</f>
        <v>特定非営利活動法人　災害救助犬静岡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</row>
    <row r="2" spans="2:26" s="11" customFormat="1" ht="19.2">
      <c r="B2" s="7" t="s">
        <v>1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2:26" s="11" customFormat="1" ht="14.4">
      <c r="B3" s="12"/>
      <c r="C3" s="13"/>
      <c r="D3" s="13"/>
      <c r="E3" s="13"/>
      <c r="F3" s="14">
        <f>[2]基礎データ!D7</f>
        <v>2021</v>
      </c>
      <c r="G3" s="14"/>
      <c r="H3" s="15" t="str">
        <f>+[1]基礎データ!F7</f>
        <v>年</v>
      </c>
      <c r="I3" s="16">
        <f>[2]基礎データ!G7</f>
        <v>1</v>
      </c>
      <c r="J3" s="15" t="str">
        <f>+[1]基礎データ!H7</f>
        <v>月</v>
      </c>
      <c r="K3" s="16">
        <f>[2]基礎データ!I7</f>
        <v>1</v>
      </c>
      <c r="L3" s="15" t="str">
        <f>+[1]基礎データ!J7</f>
        <v>日</v>
      </c>
      <c r="M3" s="17" t="str">
        <f>+[1]基礎データ!K7</f>
        <v>～</v>
      </c>
      <c r="N3" s="14">
        <f>[2]基礎データ!L7</f>
        <v>2021</v>
      </c>
      <c r="O3" s="14"/>
      <c r="P3" s="15" t="str">
        <f>+[1]基礎データ!N7</f>
        <v>年</v>
      </c>
      <c r="Q3" s="16">
        <f>[2]基礎データ!O7</f>
        <v>12</v>
      </c>
      <c r="R3" s="15" t="str">
        <f>+[1]基礎データ!P7</f>
        <v>月</v>
      </c>
      <c r="S3" s="16">
        <f>[2]基礎データ!Q7</f>
        <v>31</v>
      </c>
      <c r="T3" s="15" t="str">
        <f>+[1]基礎データ!R7</f>
        <v>日</v>
      </c>
      <c r="U3" s="18" t="s">
        <v>2</v>
      </c>
      <c r="V3" s="18"/>
      <c r="W3" s="19"/>
      <c r="X3" s="19"/>
      <c r="Y3" s="20"/>
      <c r="Z3" s="21"/>
    </row>
    <row r="4" spans="2:26" s="26" customFormat="1">
      <c r="B4" s="22" t="s">
        <v>3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5"/>
    </row>
    <row r="5" spans="2:26" s="11" customFormat="1">
      <c r="B5" s="27" t="s">
        <v>4</v>
      </c>
      <c r="C5" s="28"/>
      <c r="D5" s="28"/>
      <c r="E5" s="28"/>
      <c r="F5" s="28"/>
      <c r="G5" s="28"/>
      <c r="H5" s="29"/>
      <c r="I5" s="29"/>
      <c r="J5" s="29"/>
      <c r="K5" s="29"/>
      <c r="L5" s="29"/>
      <c r="M5" s="30" t="s">
        <v>5</v>
      </c>
      <c r="N5" s="31"/>
      <c r="O5" s="31"/>
      <c r="P5" s="32"/>
      <c r="Q5" s="32"/>
      <c r="R5" s="32"/>
      <c r="S5" s="32"/>
      <c r="T5" s="32"/>
      <c r="U5" s="32"/>
      <c r="V5" s="32"/>
      <c r="W5" s="32"/>
      <c r="X5" s="33"/>
      <c r="Y5" s="34"/>
    </row>
    <row r="6" spans="2:26" s="26" customFormat="1">
      <c r="B6" s="35" t="s">
        <v>6</v>
      </c>
      <c r="C6" s="36"/>
      <c r="D6" s="36"/>
      <c r="E6" s="36"/>
      <c r="F6" s="36"/>
      <c r="G6" s="36"/>
      <c r="H6" s="37"/>
      <c r="I6" s="37"/>
      <c r="J6" s="37"/>
      <c r="K6" s="37"/>
      <c r="L6" s="37"/>
      <c r="M6" s="38"/>
      <c r="N6" s="39"/>
      <c r="O6" s="39"/>
      <c r="P6" s="40"/>
      <c r="Q6" s="41"/>
      <c r="R6" s="42"/>
      <c r="S6" s="42"/>
      <c r="T6" s="43"/>
      <c r="U6" s="41"/>
      <c r="V6" s="42"/>
      <c r="W6" s="42"/>
      <c r="X6" s="43"/>
      <c r="Y6" s="44"/>
    </row>
    <row r="7" spans="2:26" s="26" customFormat="1">
      <c r="B7" s="45"/>
      <c r="C7" s="46" t="s">
        <v>7</v>
      </c>
      <c r="D7" s="47" t="s">
        <v>8</v>
      </c>
      <c r="E7" s="48"/>
      <c r="F7" s="48"/>
      <c r="G7" s="48"/>
      <c r="H7" s="49"/>
      <c r="I7" s="49"/>
      <c r="J7" s="49"/>
      <c r="K7" s="49"/>
      <c r="L7" s="49"/>
      <c r="M7" s="50"/>
      <c r="N7" s="51"/>
      <c r="O7" s="51"/>
      <c r="P7" s="52"/>
      <c r="Q7" s="50"/>
      <c r="R7" s="51"/>
      <c r="S7" s="51"/>
      <c r="T7" s="52"/>
      <c r="U7" s="50"/>
      <c r="V7" s="51"/>
      <c r="W7" s="51"/>
      <c r="X7" s="52"/>
      <c r="Y7" s="44"/>
    </row>
    <row r="8" spans="2:26" s="26" customFormat="1">
      <c r="B8" s="53"/>
      <c r="C8" s="54"/>
      <c r="D8" s="55" t="s">
        <v>9</v>
      </c>
      <c r="E8" s="56"/>
      <c r="F8" s="56"/>
      <c r="G8" s="56"/>
      <c r="H8" s="56"/>
      <c r="I8" s="56"/>
      <c r="J8" s="56"/>
      <c r="K8" s="56"/>
      <c r="L8" s="57"/>
      <c r="M8" s="50">
        <f>[2]財務諸表の注記!N19</f>
        <v>3000</v>
      </c>
      <c r="N8" s="51"/>
      <c r="O8" s="51"/>
      <c r="P8" s="52"/>
      <c r="Q8" s="50"/>
      <c r="R8" s="51"/>
      <c r="S8" s="51"/>
      <c r="T8" s="52"/>
      <c r="U8" s="50"/>
      <c r="V8" s="51"/>
      <c r="W8" s="51"/>
      <c r="X8" s="52"/>
      <c r="Y8" s="44"/>
    </row>
    <row r="9" spans="2:26" s="26" customFormat="1">
      <c r="B9" s="53"/>
      <c r="C9" s="54"/>
      <c r="D9" s="55" t="s">
        <v>10</v>
      </c>
      <c r="E9" s="56"/>
      <c r="F9" s="56"/>
      <c r="G9" s="56"/>
      <c r="H9" s="56"/>
      <c r="I9" s="56"/>
      <c r="J9" s="56"/>
      <c r="K9" s="56"/>
      <c r="L9" s="57"/>
      <c r="M9" s="50">
        <f>[2]財務諸表の注記!N20</f>
        <v>270000</v>
      </c>
      <c r="N9" s="51"/>
      <c r="O9" s="51"/>
      <c r="P9" s="52"/>
      <c r="Q9" s="50"/>
      <c r="R9" s="51"/>
      <c r="S9" s="51"/>
      <c r="T9" s="52"/>
      <c r="U9" s="50"/>
      <c r="V9" s="51"/>
      <c r="W9" s="51"/>
      <c r="X9" s="52"/>
      <c r="Y9" s="44"/>
    </row>
    <row r="10" spans="2:26" s="26" customFormat="1">
      <c r="B10" s="53"/>
      <c r="C10" s="54"/>
      <c r="D10" s="58" t="s">
        <v>11</v>
      </c>
      <c r="E10" s="59"/>
      <c r="F10" s="59"/>
      <c r="G10" s="59"/>
      <c r="H10" s="59"/>
      <c r="I10" s="59"/>
      <c r="J10" s="59"/>
      <c r="K10" s="59"/>
      <c r="L10" s="60"/>
      <c r="M10" s="61">
        <f>[2]財務諸表の注記!N21</f>
        <v>10000</v>
      </c>
      <c r="N10" s="62"/>
      <c r="O10" s="62"/>
      <c r="P10" s="63"/>
      <c r="Q10" s="64"/>
      <c r="R10" s="65"/>
      <c r="S10" s="65"/>
      <c r="T10" s="66"/>
      <c r="U10" s="64"/>
      <c r="V10" s="65"/>
      <c r="W10" s="65"/>
      <c r="X10" s="66"/>
      <c r="Y10" s="44"/>
    </row>
    <row r="11" spans="2:26" s="26" customFormat="1">
      <c r="B11" s="53"/>
      <c r="C11" s="54"/>
      <c r="D11" s="67" t="s">
        <v>12</v>
      </c>
      <c r="E11" s="68"/>
      <c r="F11" s="68"/>
      <c r="G11" s="68"/>
      <c r="H11" s="68"/>
      <c r="I11" s="68"/>
      <c r="J11" s="68"/>
      <c r="K11" s="68"/>
      <c r="L11" s="69"/>
      <c r="M11" s="61">
        <f>[2]財務諸表の注記!N22</f>
        <v>28000</v>
      </c>
      <c r="N11" s="62"/>
      <c r="O11" s="62"/>
      <c r="P11" s="63"/>
      <c r="Q11" s="64"/>
      <c r="R11" s="65"/>
      <c r="S11" s="65"/>
      <c r="T11" s="66"/>
      <c r="U11" s="64"/>
      <c r="V11" s="65"/>
      <c r="W11" s="65"/>
      <c r="X11" s="66"/>
      <c r="Y11" s="44"/>
    </row>
    <row r="12" spans="2:26" s="26" customFormat="1">
      <c r="B12" s="53"/>
      <c r="C12" s="54"/>
      <c r="D12" s="58" t="s">
        <v>13</v>
      </c>
      <c r="E12" s="59"/>
      <c r="F12" s="59"/>
      <c r="G12" s="59"/>
      <c r="H12" s="59"/>
      <c r="I12" s="59"/>
      <c r="J12" s="59"/>
      <c r="K12" s="59"/>
      <c r="L12" s="60"/>
      <c r="M12" s="70">
        <f>[2]財務諸表の注記!N23</f>
        <v>30000</v>
      </c>
      <c r="N12" s="71"/>
      <c r="O12" s="71"/>
      <c r="P12" s="72"/>
      <c r="Q12" s="73"/>
      <c r="R12" s="74"/>
      <c r="S12" s="74"/>
      <c r="T12" s="75"/>
      <c r="U12" s="64"/>
      <c r="V12" s="65"/>
      <c r="W12" s="65"/>
      <c r="X12" s="66"/>
      <c r="Y12" s="44"/>
    </row>
    <row r="13" spans="2:26" s="26" customFormat="1">
      <c r="B13" s="53"/>
      <c r="C13" s="54"/>
      <c r="D13" s="76" t="s">
        <v>14</v>
      </c>
      <c r="E13" s="76"/>
      <c r="F13" s="76"/>
      <c r="G13" s="76"/>
      <c r="H13" s="76"/>
      <c r="I13" s="76"/>
      <c r="J13" s="76"/>
      <c r="K13" s="76"/>
      <c r="L13" s="77"/>
      <c r="M13" s="78">
        <f>[2]財務諸表の注記!N24</f>
        <v>8000</v>
      </c>
      <c r="N13" s="79"/>
      <c r="O13" s="79"/>
      <c r="P13" s="80"/>
      <c r="Q13" s="81"/>
      <c r="R13" s="82"/>
      <c r="S13" s="82"/>
      <c r="T13" s="83"/>
      <c r="U13" s="64"/>
      <c r="V13" s="65"/>
      <c r="W13" s="65"/>
      <c r="X13" s="66"/>
      <c r="Y13" s="44"/>
    </row>
    <row r="14" spans="2:26" s="26" customFormat="1">
      <c r="B14" s="53"/>
      <c r="C14" s="54"/>
      <c r="D14" s="84" t="s">
        <v>15</v>
      </c>
      <c r="E14" s="84"/>
      <c r="F14" s="84"/>
      <c r="G14" s="84"/>
      <c r="H14" s="84"/>
      <c r="I14" s="84"/>
      <c r="J14" s="84"/>
      <c r="K14" s="84"/>
      <c r="L14" s="85"/>
      <c r="M14" s="78">
        <f>[2]財務諸表の注記!N25</f>
        <v>0</v>
      </c>
      <c r="N14" s="79"/>
      <c r="O14" s="79"/>
      <c r="P14" s="79"/>
      <c r="Q14" s="86"/>
      <c r="R14" s="86"/>
      <c r="S14" s="86"/>
      <c r="T14" s="86"/>
      <c r="U14" s="65"/>
      <c r="V14" s="65"/>
      <c r="W14" s="65"/>
      <c r="X14" s="66"/>
      <c r="Y14" s="44"/>
    </row>
    <row r="15" spans="2:26" s="26" customFormat="1">
      <c r="B15" s="53"/>
      <c r="C15" s="54"/>
      <c r="D15" s="59" t="s">
        <v>16</v>
      </c>
      <c r="E15" s="59"/>
      <c r="F15" s="59"/>
      <c r="G15" s="59"/>
      <c r="H15" s="59"/>
      <c r="I15" s="59"/>
      <c r="J15" s="59"/>
      <c r="K15" s="59"/>
      <c r="L15" s="87"/>
      <c r="M15" s="88">
        <f>SUM(M8:M14)</f>
        <v>349000</v>
      </c>
      <c r="N15" s="88"/>
      <c r="O15" s="88"/>
      <c r="P15" s="88"/>
      <c r="Q15" s="89">
        <f>M15</f>
        <v>349000</v>
      </c>
      <c r="R15" s="89"/>
      <c r="S15" s="89"/>
      <c r="T15" s="89"/>
      <c r="U15" s="65"/>
      <c r="V15" s="65"/>
      <c r="W15" s="65"/>
      <c r="X15" s="66"/>
      <c r="Y15" s="44"/>
    </row>
    <row r="16" spans="2:26" s="26" customFormat="1">
      <c r="B16" s="45"/>
      <c r="C16" s="46" t="s">
        <v>17</v>
      </c>
      <c r="D16" s="47" t="s">
        <v>18</v>
      </c>
      <c r="E16" s="48"/>
      <c r="F16" s="48"/>
      <c r="G16" s="48"/>
      <c r="H16" s="49"/>
      <c r="I16" s="49"/>
      <c r="J16" s="49"/>
      <c r="K16" s="49"/>
      <c r="L16" s="49"/>
      <c r="M16" s="50"/>
      <c r="N16" s="51"/>
      <c r="O16" s="51"/>
      <c r="P16" s="52"/>
      <c r="Q16" s="90"/>
      <c r="R16" s="91"/>
      <c r="S16" s="91"/>
      <c r="T16" s="92"/>
      <c r="U16" s="50"/>
      <c r="V16" s="51"/>
      <c r="W16" s="51"/>
      <c r="X16" s="52"/>
      <c r="Y16" s="44"/>
    </row>
    <row r="17" spans="2:25" s="26" customFormat="1">
      <c r="B17" s="45"/>
      <c r="C17" s="54"/>
      <c r="D17" s="55" t="s">
        <v>19</v>
      </c>
      <c r="E17" s="56"/>
      <c r="F17" s="56"/>
      <c r="G17" s="56"/>
      <c r="H17" s="56"/>
      <c r="I17" s="56"/>
      <c r="J17" s="56"/>
      <c r="K17" s="56"/>
      <c r="L17" s="57"/>
      <c r="M17" s="50">
        <f>[2]財務諸表の注記!N26</f>
        <v>476588</v>
      </c>
      <c r="N17" s="51"/>
      <c r="O17" s="51"/>
      <c r="P17" s="52"/>
      <c r="Q17" s="78"/>
      <c r="R17" s="79"/>
      <c r="S17" s="79"/>
      <c r="T17" s="80"/>
      <c r="U17" s="50"/>
      <c r="V17" s="51"/>
      <c r="W17" s="51"/>
      <c r="X17" s="52"/>
      <c r="Y17" s="44"/>
    </row>
    <row r="18" spans="2:25" s="26" customFormat="1">
      <c r="B18" s="45"/>
      <c r="C18" s="54"/>
      <c r="D18" s="55" t="s">
        <v>20</v>
      </c>
      <c r="E18" s="56"/>
      <c r="F18" s="56"/>
      <c r="G18" s="56"/>
      <c r="H18" s="56"/>
      <c r="I18" s="56"/>
      <c r="J18" s="56"/>
      <c r="K18" s="56"/>
      <c r="L18" s="57"/>
      <c r="M18" s="93">
        <f>[2]財務諸表の注記!N27</f>
        <v>0</v>
      </c>
      <c r="N18" s="94"/>
      <c r="O18" s="94"/>
      <c r="P18" s="94"/>
      <c r="Q18" s="86"/>
      <c r="R18" s="86"/>
      <c r="S18" s="86"/>
      <c r="T18" s="86"/>
      <c r="U18" s="51"/>
      <c r="V18" s="51"/>
      <c r="W18" s="51"/>
      <c r="X18" s="52"/>
      <c r="Y18" s="44"/>
    </row>
    <row r="19" spans="2:25" s="26" customFormat="1">
      <c r="B19" s="45"/>
      <c r="C19" s="54"/>
      <c r="D19" s="58" t="s">
        <v>21</v>
      </c>
      <c r="E19" s="59"/>
      <c r="F19" s="59"/>
      <c r="G19" s="59"/>
      <c r="H19" s="59"/>
      <c r="I19" s="59"/>
      <c r="J19" s="59"/>
      <c r="K19" s="59"/>
      <c r="L19" s="59"/>
      <c r="M19" s="88">
        <f>SUM(M17:M18)</f>
        <v>476588</v>
      </c>
      <c r="N19" s="88"/>
      <c r="O19" s="88"/>
      <c r="P19" s="88"/>
      <c r="Q19" s="89">
        <f>M19</f>
        <v>476588</v>
      </c>
      <c r="R19" s="89"/>
      <c r="S19" s="89"/>
      <c r="T19" s="89"/>
      <c r="U19" s="65"/>
      <c r="V19" s="65"/>
      <c r="W19" s="65"/>
      <c r="X19" s="66"/>
      <c r="Y19" s="44"/>
    </row>
    <row r="20" spans="2:25" s="26" customFormat="1">
      <c r="B20" s="45"/>
      <c r="C20" s="46" t="s">
        <v>22</v>
      </c>
      <c r="D20" s="47" t="s">
        <v>23</v>
      </c>
      <c r="E20" s="48"/>
      <c r="F20" s="48"/>
      <c r="G20" s="48"/>
      <c r="H20" s="49"/>
      <c r="I20" s="49"/>
      <c r="J20" s="49"/>
      <c r="K20" s="49"/>
      <c r="L20" s="49"/>
      <c r="M20" s="50"/>
      <c r="N20" s="51"/>
      <c r="O20" s="51"/>
      <c r="P20" s="52"/>
      <c r="Q20" s="90"/>
      <c r="R20" s="91"/>
      <c r="S20" s="91"/>
      <c r="T20" s="92"/>
      <c r="U20" s="50"/>
      <c r="V20" s="51"/>
      <c r="W20" s="51"/>
      <c r="X20" s="52"/>
      <c r="Y20" s="44"/>
    </row>
    <row r="21" spans="2:25" s="26" customFormat="1">
      <c r="B21" s="53"/>
      <c r="C21" s="54"/>
      <c r="D21" s="55" t="s">
        <v>24</v>
      </c>
      <c r="E21" s="56"/>
      <c r="F21" s="56"/>
      <c r="G21" s="56"/>
      <c r="H21" s="56"/>
      <c r="I21" s="56"/>
      <c r="J21" s="56"/>
      <c r="K21" s="56"/>
      <c r="L21" s="57"/>
      <c r="M21" s="50">
        <f>[2]財務諸表の注記!N28</f>
        <v>0</v>
      </c>
      <c r="N21" s="51"/>
      <c r="O21" s="51"/>
      <c r="P21" s="52"/>
      <c r="Q21" s="90"/>
      <c r="R21" s="91"/>
      <c r="S21" s="91"/>
      <c r="T21" s="92"/>
      <c r="U21" s="50"/>
      <c r="V21" s="51"/>
      <c r="W21" s="51"/>
      <c r="X21" s="52"/>
      <c r="Y21" s="44"/>
    </row>
    <row r="22" spans="2:25" s="26" customFormat="1">
      <c r="B22" s="53"/>
      <c r="C22" s="54"/>
      <c r="D22" s="55" t="s">
        <v>25</v>
      </c>
      <c r="E22" s="56"/>
      <c r="F22" s="56"/>
      <c r="G22" s="56"/>
      <c r="H22" s="56"/>
      <c r="I22" s="56"/>
      <c r="J22" s="56"/>
      <c r="K22" s="56"/>
      <c r="L22" s="57"/>
      <c r="M22" s="50">
        <f>[2]財務諸表の注記!N29</f>
        <v>0</v>
      </c>
      <c r="N22" s="51"/>
      <c r="O22" s="51"/>
      <c r="P22" s="52"/>
      <c r="Q22" s="90"/>
      <c r="R22" s="91"/>
      <c r="S22" s="91"/>
      <c r="T22" s="92"/>
      <c r="U22" s="50"/>
      <c r="V22" s="51"/>
      <c r="W22" s="51"/>
      <c r="X22" s="52"/>
      <c r="Y22" s="44"/>
    </row>
    <row r="23" spans="2:25" s="26" customFormat="1">
      <c r="B23" s="53"/>
      <c r="C23" s="54"/>
      <c r="D23" s="55" t="s">
        <v>26</v>
      </c>
      <c r="E23" s="56"/>
      <c r="F23" s="56"/>
      <c r="G23" s="56"/>
      <c r="H23" s="56"/>
      <c r="I23" s="56"/>
      <c r="J23" s="56"/>
      <c r="K23" s="56"/>
      <c r="L23" s="57"/>
      <c r="M23" s="61">
        <f>[2]財務諸表の注記!N30</f>
        <v>41408</v>
      </c>
      <c r="N23" s="62"/>
      <c r="O23" s="62"/>
      <c r="P23" s="63"/>
      <c r="Q23" s="95"/>
      <c r="R23" s="96"/>
      <c r="S23" s="96"/>
      <c r="T23" s="97"/>
      <c r="U23" s="64"/>
      <c r="V23" s="65"/>
      <c r="W23" s="65"/>
      <c r="X23" s="66"/>
      <c r="Y23" s="44"/>
    </row>
    <row r="24" spans="2:25" s="26" customFormat="1">
      <c r="B24" s="53"/>
      <c r="C24" s="54"/>
      <c r="D24" s="55" t="s">
        <v>27</v>
      </c>
      <c r="E24" s="56"/>
      <c r="F24" s="56"/>
      <c r="G24" s="56"/>
      <c r="H24" s="56"/>
      <c r="I24" s="56"/>
      <c r="J24" s="56"/>
      <c r="K24" s="56"/>
      <c r="L24" s="57"/>
      <c r="M24" s="61">
        <f>[2]財務諸表の注記!N31</f>
        <v>0</v>
      </c>
      <c r="N24" s="62"/>
      <c r="O24" s="62"/>
      <c r="P24" s="63"/>
      <c r="Q24" s="95"/>
      <c r="R24" s="96"/>
      <c r="S24" s="96"/>
      <c r="T24" s="97"/>
      <c r="U24" s="64"/>
      <c r="V24" s="65"/>
      <c r="W24" s="65"/>
      <c r="X24" s="66"/>
      <c r="Y24" s="44"/>
    </row>
    <row r="25" spans="2:25" s="26" customFormat="1">
      <c r="B25" s="53"/>
      <c r="C25" s="54"/>
      <c r="D25" s="98" t="s">
        <v>28</v>
      </c>
      <c r="M25" s="50">
        <f>[2]財務諸表の注記!N32</f>
        <v>121000</v>
      </c>
      <c r="N25" s="51"/>
      <c r="O25" s="51"/>
      <c r="P25" s="52"/>
      <c r="Q25" s="90"/>
      <c r="R25" s="91"/>
      <c r="S25" s="91"/>
      <c r="T25" s="92"/>
      <c r="U25" s="50"/>
      <c r="V25" s="51"/>
      <c r="W25" s="51"/>
      <c r="X25" s="52"/>
      <c r="Y25" s="44"/>
    </row>
    <row r="26" spans="2:25" s="26" customFormat="1">
      <c r="B26" s="53"/>
      <c r="C26" s="54"/>
      <c r="D26" s="55" t="s">
        <v>29</v>
      </c>
      <c r="E26" s="56"/>
      <c r="F26" s="56"/>
      <c r="G26" s="56"/>
      <c r="H26" s="56"/>
      <c r="I26" s="56"/>
      <c r="J26" s="56"/>
      <c r="K26" s="56"/>
      <c r="L26" s="57"/>
      <c r="M26" s="50">
        <f>[2]財務諸表の注記!N33</f>
        <v>0</v>
      </c>
      <c r="N26" s="51"/>
      <c r="O26" s="51"/>
      <c r="P26" s="52"/>
      <c r="Q26" s="81"/>
      <c r="R26" s="82"/>
      <c r="S26" s="82"/>
      <c r="T26" s="83"/>
      <c r="U26" s="64"/>
      <c r="V26" s="65"/>
      <c r="W26" s="65"/>
      <c r="X26" s="66"/>
      <c r="Y26" s="44"/>
    </row>
    <row r="27" spans="2:25" s="26" customFormat="1">
      <c r="B27" s="53"/>
      <c r="C27" s="54"/>
      <c r="D27" s="98" t="s">
        <v>30</v>
      </c>
      <c r="M27" s="99">
        <f>[2]財務諸表の注記!N34</f>
        <v>0</v>
      </c>
      <c r="N27" s="100"/>
      <c r="O27" s="100"/>
      <c r="P27" s="100"/>
      <c r="Q27" s="86"/>
      <c r="R27" s="86"/>
      <c r="S27" s="86"/>
      <c r="T27" s="86"/>
      <c r="U27" s="51"/>
      <c r="V27" s="51"/>
      <c r="W27" s="51"/>
      <c r="X27" s="52"/>
      <c r="Y27" s="44"/>
    </row>
    <row r="28" spans="2:25" s="26" customFormat="1">
      <c r="B28" s="53"/>
      <c r="C28" s="54"/>
      <c r="D28" s="101" t="s">
        <v>31</v>
      </c>
      <c r="E28" s="101"/>
      <c r="F28" s="101"/>
      <c r="G28" s="101"/>
      <c r="H28" s="101"/>
      <c r="I28" s="101"/>
      <c r="J28" s="101"/>
      <c r="K28" s="101"/>
      <c r="L28" s="101"/>
      <c r="M28" s="88">
        <f>SUM(M21:M27)</f>
        <v>162408</v>
      </c>
      <c r="N28" s="88"/>
      <c r="O28" s="88"/>
      <c r="P28" s="88"/>
      <c r="Q28" s="89">
        <f>M28</f>
        <v>162408</v>
      </c>
      <c r="R28" s="89"/>
      <c r="S28" s="89"/>
      <c r="T28" s="89"/>
      <c r="U28" s="65"/>
      <c r="V28" s="65"/>
      <c r="W28" s="65"/>
      <c r="X28" s="66"/>
      <c r="Y28" s="44"/>
    </row>
    <row r="29" spans="2:25" s="26" customFormat="1">
      <c r="B29" s="45"/>
      <c r="C29" s="46" t="s">
        <v>32</v>
      </c>
      <c r="D29" s="47" t="s">
        <v>33</v>
      </c>
      <c r="E29" s="48"/>
      <c r="F29" s="48"/>
      <c r="G29" s="48"/>
      <c r="H29" s="49"/>
      <c r="I29" s="49"/>
      <c r="J29" s="49"/>
      <c r="K29" s="49"/>
      <c r="L29" s="49"/>
      <c r="M29" s="50"/>
      <c r="N29" s="51"/>
      <c r="O29" s="51"/>
      <c r="P29" s="52"/>
      <c r="Q29" s="90"/>
      <c r="R29" s="91"/>
      <c r="S29" s="91"/>
      <c r="T29" s="92"/>
      <c r="U29" s="50"/>
      <c r="V29" s="51"/>
      <c r="W29" s="51"/>
      <c r="X29" s="52"/>
      <c r="Y29" s="44"/>
    </row>
    <row r="30" spans="2:25" s="26" customFormat="1">
      <c r="B30" s="53"/>
      <c r="C30" s="54"/>
      <c r="D30" s="102" t="s">
        <v>34</v>
      </c>
      <c r="E30" s="103"/>
      <c r="F30" s="103"/>
      <c r="G30" s="103"/>
      <c r="H30" s="103"/>
      <c r="I30" s="103"/>
      <c r="J30" s="103"/>
      <c r="K30" s="103"/>
      <c r="L30" s="104"/>
      <c r="M30" s="50">
        <f>[2]財務諸表の注記!N35</f>
        <v>20</v>
      </c>
      <c r="N30" s="51"/>
      <c r="O30" s="51"/>
      <c r="P30" s="52"/>
      <c r="Q30" s="105"/>
      <c r="R30" s="106"/>
      <c r="S30" s="106"/>
      <c r="T30" s="107"/>
      <c r="U30" s="50"/>
      <c r="V30" s="51"/>
      <c r="W30" s="51"/>
      <c r="X30" s="52"/>
      <c r="Y30" s="44"/>
    </row>
    <row r="31" spans="2:25" s="26" customFormat="1">
      <c r="B31" s="53"/>
      <c r="C31" s="54"/>
      <c r="D31" s="108" t="s">
        <v>35</v>
      </c>
      <c r="E31" s="109"/>
      <c r="F31" s="109"/>
      <c r="G31" s="109"/>
      <c r="H31" s="109"/>
      <c r="I31" s="109"/>
      <c r="J31" s="109"/>
      <c r="K31" s="109"/>
      <c r="L31" s="110"/>
      <c r="M31" s="99">
        <f>[2]財務諸表の注記!N36</f>
        <v>0</v>
      </c>
      <c r="N31" s="100"/>
      <c r="O31" s="100"/>
      <c r="P31" s="100"/>
      <c r="Q31" s="86"/>
      <c r="R31" s="86"/>
      <c r="S31" s="86"/>
      <c r="T31" s="86"/>
      <c r="U31" s="71"/>
      <c r="V31" s="71"/>
      <c r="W31" s="71"/>
      <c r="X31" s="111"/>
      <c r="Y31" s="44"/>
    </row>
    <row r="32" spans="2:25" s="26" customFormat="1">
      <c r="B32" s="112"/>
      <c r="C32" s="113"/>
      <c r="D32" s="114" t="s">
        <v>36</v>
      </c>
      <c r="E32" s="114"/>
      <c r="F32" s="114"/>
      <c r="G32" s="114"/>
      <c r="H32" s="114"/>
      <c r="I32" s="114"/>
      <c r="J32" s="114"/>
      <c r="K32" s="114"/>
      <c r="L32" s="114"/>
      <c r="M32" s="88">
        <f>SUM(M30:M31)</f>
        <v>20</v>
      </c>
      <c r="N32" s="88"/>
      <c r="O32" s="88"/>
      <c r="P32" s="88"/>
      <c r="Q32" s="89">
        <f>M32</f>
        <v>20</v>
      </c>
      <c r="R32" s="89"/>
      <c r="S32" s="89"/>
      <c r="T32" s="89"/>
      <c r="U32" s="115"/>
      <c r="V32" s="115"/>
      <c r="W32" s="115"/>
      <c r="X32" s="116"/>
      <c r="Y32" s="44"/>
    </row>
    <row r="33" spans="2:26" s="26" customFormat="1">
      <c r="B33" s="112"/>
      <c r="C33" s="117" t="s">
        <v>37</v>
      </c>
      <c r="D33" s="118" t="s">
        <v>38</v>
      </c>
      <c r="E33" s="118"/>
      <c r="F33" s="118"/>
      <c r="G33" s="118"/>
      <c r="H33" s="118"/>
      <c r="I33" s="118"/>
      <c r="J33" s="118"/>
      <c r="K33" s="118"/>
      <c r="L33" s="119"/>
      <c r="M33" s="120"/>
      <c r="N33" s="79"/>
      <c r="O33" s="79"/>
      <c r="P33" s="121"/>
      <c r="Q33" s="122"/>
      <c r="R33" s="106"/>
      <c r="S33" s="106"/>
      <c r="T33" s="123"/>
      <c r="U33" s="115"/>
      <c r="V33" s="115"/>
      <c r="W33" s="115"/>
      <c r="X33" s="116"/>
      <c r="Y33" s="44"/>
    </row>
    <row r="34" spans="2:26" s="26" customFormat="1" ht="13.8" thickBot="1">
      <c r="B34" s="112"/>
      <c r="C34" s="113"/>
      <c r="D34" s="114"/>
      <c r="E34" s="114"/>
      <c r="F34" s="114"/>
      <c r="G34" s="114"/>
      <c r="H34" s="114"/>
      <c r="I34" s="114"/>
      <c r="J34" s="114"/>
      <c r="K34" s="114"/>
      <c r="L34" s="124"/>
      <c r="M34" s="125">
        <v>0</v>
      </c>
      <c r="N34" s="94"/>
      <c r="O34" s="94"/>
      <c r="P34" s="126"/>
      <c r="Q34" s="127">
        <f>M34</f>
        <v>0</v>
      </c>
      <c r="R34" s="128"/>
      <c r="S34" s="128"/>
      <c r="T34" s="129"/>
      <c r="U34" s="115"/>
      <c r="V34" s="115"/>
      <c r="W34" s="115"/>
      <c r="X34" s="116"/>
      <c r="Y34" s="44"/>
    </row>
    <row r="35" spans="2:26" s="26" customFormat="1" ht="13.8" thickBot="1">
      <c r="B35" s="130" t="s">
        <v>39</v>
      </c>
      <c r="C35" s="131"/>
      <c r="D35" s="131"/>
      <c r="E35" s="131"/>
      <c r="F35" s="131"/>
      <c r="G35" s="131"/>
      <c r="H35" s="132"/>
      <c r="I35" s="132"/>
      <c r="J35" s="132"/>
      <c r="K35" s="132"/>
      <c r="L35" s="132"/>
      <c r="M35" s="133"/>
      <c r="N35" s="134"/>
      <c r="O35" s="134"/>
      <c r="P35" s="135"/>
      <c r="Q35" s="136"/>
      <c r="R35" s="136"/>
      <c r="S35" s="136"/>
      <c r="T35" s="136"/>
      <c r="U35" s="137">
        <f>Q15+Q19+Q28+Q32+Q34</f>
        <v>988016</v>
      </c>
      <c r="V35" s="138"/>
      <c r="W35" s="138"/>
      <c r="X35" s="139"/>
      <c r="Y35" s="44"/>
    </row>
    <row r="36" spans="2:26" s="26" customFormat="1">
      <c r="B36" s="140" t="s">
        <v>40</v>
      </c>
      <c r="C36" s="141"/>
      <c r="D36" s="141"/>
      <c r="E36" s="141"/>
      <c r="F36" s="141"/>
      <c r="G36" s="141"/>
      <c r="H36" s="142"/>
      <c r="I36" s="142"/>
      <c r="J36" s="142"/>
      <c r="K36" s="142"/>
      <c r="L36" s="142"/>
      <c r="M36" s="143"/>
      <c r="N36" s="91"/>
      <c r="O36" s="91"/>
      <c r="P36" s="144"/>
      <c r="Q36" s="91"/>
      <c r="R36" s="91"/>
      <c r="S36" s="91"/>
      <c r="T36" s="92"/>
      <c r="U36" s="90"/>
      <c r="V36" s="91"/>
      <c r="W36" s="91"/>
      <c r="X36" s="92"/>
      <c r="Y36" s="44"/>
    </row>
    <row r="37" spans="2:26" s="26" customFormat="1">
      <c r="B37" s="45"/>
      <c r="C37" s="46" t="s">
        <v>7</v>
      </c>
      <c r="D37" s="47" t="s">
        <v>41</v>
      </c>
      <c r="E37" s="48"/>
      <c r="F37" s="48"/>
      <c r="G37" s="48"/>
      <c r="H37" s="49"/>
      <c r="I37" s="49"/>
      <c r="J37" s="49"/>
      <c r="K37" s="49"/>
      <c r="L37" s="49"/>
      <c r="M37" s="145"/>
      <c r="N37" s="51"/>
      <c r="O37" s="51"/>
      <c r="P37" s="146"/>
      <c r="Q37" s="51"/>
      <c r="R37" s="51"/>
      <c r="S37" s="51"/>
      <c r="T37" s="52"/>
      <c r="U37" s="50"/>
      <c r="V37" s="51"/>
      <c r="W37" s="51"/>
      <c r="X37" s="52"/>
      <c r="Y37" s="44"/>
    </row>
    <row r="38" spans="2:26" s="26" customFormat="1">
      <c r="B38" s="53"/>
      <c r="C38" s="54"/>
      <c r="D38" s="147" t="s">
        <v>42</v>
      </c>
      <c r="E38" s="148"/>
      <c r="F38" s="148"/>
      <c r="G38" s="148"/>
      <c r="H38" s="148"/>
      <c r="I38" s="148"/>
      <c r="J38" s="148"/>
      <c r="K38" s="148"/>
      <c r="L38" s="148"/>
      <c r="M38" s="145"/>
      <c r="N38" s="51"/>
      <c r="O38" s="51"/>
      <c r="P38" s="146"/>
      <c r="Q38" s="51"/>
      <c r="R38" s="51"/>
      <c r="S38" s="51"/>
      <c r="T38" s="52"/>
      <c r="U38" s="50"/>
      <c r="V38" s="51"/>
      <c r="W38" s="51"/>
      <c r="X38" s="52"/>
      <c r="Y38" s="44"/>
    </row>
    <row r="39" spans="2:26" s="26" customFormat="1">
      <c r="B39" s="53"/>
      <c r="C39" s="54"/>
      <c r="D39" s="149"/>
      <c r="E39" s="55" t="s">
        <v>43</v>
      </c>
      <c r="F39" s="150"/>
      <c r="G39" s="56"/>
      <c r="H39" s="56"/>
      <c r="I39" s="56"/>
      <c r="J39" s="56"/>
      <c r="K39" s="56"/>
      <c r="L39" s="56"/>
      <c r="M39" s="151">
        <f>[2]財務諸表の注記!L41</f>
        <v>96000</v>
      </c>
      <c r="N39" s="71"/>
      <c r="O39" s="71"/>
      <c r="P39" s="111"/>
      <c r="Q39" s="79"/>
      <c r="R39" s="79"/>
      <c r="S39" s="79"/>
      <c r="T39" s="80"/>
      <c r="U39" s="50"/>
      <c r="V39" s="51"/>
      <c r="W39" s="51"/>
      <c r="X39" s="52"/>
      <c r="Y39" s="44"/>
    </row>
    <row r="40" spans="2:26" s="26" customFormat="1">
      <c r="B40" s="53"/>
      <c r="C40" s="54"/>
      <c r="D40" s="152"/>
      <c r="E40" s="153" t="s">
        <v>44</v>
      </c>
      <c r="F40" s="154"/>
      <c r="G40" s="155"/>
      <c r="H40" s="155"/>
      <c r="I40" s="155"/>
      <c r="J40" s="155"/>
      <c r="K40" s="155"/>
      <c r="L40" s="155"/>
      <c r="M40" s="156">
        <f>SUM(M39:P39)</f>
        <v>96000</v>
      </c>
      <c r="N40" s="157"/>
      <c r="O40" s="157"/>
      <c r="P40" s="157"/>
      <c r="Q40" s="89">
        <f>M40</f>
        <v>96000</v>
      </c>
      <c r="R40" s="89"/>
      <c r="S40" s="89"/>
      <c r="T40" s="89"/>
      <c r="U40" s="51"/>
      <c r="V40" s="51"/>
      <c r="W40" s="51"/>
      <c r="X40" s="52"/>
      <c r="Y40" s="44"/>
    </row>
    <row r="41" spans="2:26" s="26" customFormat="1">
      <c r="B41" s="53"/>
      <c r="C41" s="54"/>
      <c r="D41" s="47" t="s">
        <v>45</v>
      </c>
      <c r="E41" s="49"/>
      <c r="F41" s="49"/>
      <c r="G41" s="49"/>
      <c r="H41" s="49"/>
      <c r="I41" s="49"/>
      <c r="J41" s="49"/>
      <c r="K41" s="49"/>
      <c r="L41" s="49"/>
      <c r="M41" s="50"/>
      <c r="N41" s="51"/>
      <c r="O41" s="51"/>
      <c r="P41" s="52"/>
      <c r="Q41" s="50"/>
      <c r="R41" s="51"/>
      <c r="S41" s="51"/>
      <c r="T41" s="52"/>
      <c r="U41" s="50"/>
      <c r="V41" s="51"/>
      <c r="W41" s="51"/>
      <c r="X41" s="52"/>
      <c r="Y41" s="44"/>
    </row>
    <row r="42" spans="2:26" s="26" customFormat="1">
      <c r="B42" s="53"/>
      <c r="C42" s="54"/>
      <c r="D42" s="152"/>
      <c r="E42" s="55" t="s">
        <v>46</v>
      </c>
      <c r="F42" s="150"/>
      <c r="G42" s="56"/>
      <c r="H42" s="56"/>
      <c r="I42" s="56"/>
      <c r="J42" s="56"/>
      <c r="K42" s="56"/>
      <c r="L42" s="56"/>
      <c r="M42" s="50">
        <f>[2]財務諸表の注記!L44</f>
        <v>68381</v>
      </c>
      <c r="N42" s="51"/>
      <c r="O42" s="51"/>
      <c r="P42" s="52"/>
      <c r="Q42" s="61"/>
      <c r="R42" s="62"/>
      <c r="S42" s="62"/>
      <c r="T42" s="63"/>
      <c r="U42" s="50"/>
      <c r="V42" s="51"/>
      <c r="W42" s="51"/>
      <c r="X42" s="52"/>
      <c r="Y42" s="44"/>
    </row>
    <row r="43" spans="2:26" s="26" customFormat="1">
      <c r="B43" s="53"/>
      <c r="C43" s="54"/>
      <c r="D43" s="152"/>
      <c r="E43" s="55" t="s">
        <v>47</v>
      </c>
      <c r="F43" s="150"/>
      <c r="G43" s="56"/>
      <c r="H43" s="56"/>
      <c r="I43" s="56"/>
      <c r="J43" s="56"/>
      <c r="K43" s="56"/>
      <c r="L43" s="56"/>
      <c r="M43" s="50">
        <f>[2]財務諸表の注記!L45</f>
        <v>355564</v>
      </c>
      <c r="N43" s="51"/>
      <c r="O43" s="51"/>
      <c r="P43" s="52"/>
      <c r="Q43" s="61"/>
      <c r="R43" s="62"/>
      <c r="S43" s="62"/>
      <c r="T43" s="63"/>
      <c r="U43" s="50"/>
      <c r="V43" s="51"/>
      <c r="W43" s="51"/>
      <c r="X43" s="52"/>
      <c r="Y43" s="44"/>
    </row>
    <row r="44" spans="2:26" s="26" customFormat="1">
      <c r="B44" s="53"/>
      <c r="C44" s="54"/>
      <c r="D44" s="152"/>
      <c r="E44" s="55" t="s">
        <v>48</v>
      </c>
      <c r="F44" s="150"/>
      <c r="G44" s="56"/>
      <c r="H44" s="56"/>
      <c r="I44" s="56"/>
      <c r="J44" s="56"/>
      <c r="K44" s="56"/>
      <c r="L44" s="56"/>
      <c r="M44" s="50">
        <f>[2]財務諸表の注記!L46</f>
        <v>5196</v>
      </c>
      <c r="N44" s="51"/>
      <c r="O44" s="51"/>
      <c r="P44" s="52"/>
      <c r="Q44" s="61"/>
      <c r="R44" s="62"/>
      <c r="S44" s="62"/>
      <c r="T44" s="63"/>
      <c r="U44" s="50"/>
      <c r="V44" s="51"/>
      <c r="W44" s="51"/>
      <c r="X44" s="52"/>
      <c r="Y44" s="44"/>
      <c r="Z44" s="158" t="s">
        <v>49</v>
      </c>
    </row>
    <row r="45" spans="2:26" s="26" customFormat="1">
      <c r="B45" s="53"/>
      <c r="C45" s="54"/>
      <c r="D45" s="152"/>
      <c r="E45" s="55" t="s">
        <v>50</v>
      </c>
      <c r="F45" s="150"/>
      <c r="G45" s="56"/>
      <c r="H45" s="56"/>
      <c r="I45" s="56"/>
      <c r="J45" s="56"/>
      <c r="K45" s="56"/>
      <c r="L45" s="56"/>
      <c r="M45" s="50">
        <f>[2]財務諸表の注記!L47</f>
        <v>30000</v>
      </c>
      <c r="N45" s="51"/>
      <c r="O45" s="51"/>
      <c r="P45" s="52"/>
      <c r="Q45" s="159"/>
      <c r="R45" s="160"/>
      <c r="S45" s="160"/>
      <c r="T45" s="161"/>
      <c r="U45" s="64"/>
      <c r="V45" s="65"/>
      <c r="W45" s="65"/>
      <c r="X45" s="66"/>
      <c r="Y45" s="44"/>
      <c r="Z45" s="158"/>
    </row>
    <row r="46" spans="2:26" s="26" customFormat="1">
      <c r="B46" s="53"/>
      <c r="C46" s="54"/>
      <c r="D46" s="152"/>
      <c r="E46" s="55" t="s">
        <v>51</v>
      </c>
      <c r="F46" s="150"/>
      <c r="G46" s="56"/>
      <c r="H46" s="56"/>
      <c r="I46" s="56"/>
      <c r="J46" s="56"/>
      <c r="K46" s="56"/>
      <c r="L46" s="56"/>
      <c r="M46" s="50">
        <f>[2]財務諸表の注記!L48</f>
        <v>320638</v>
      </c>
      <c r="N46" s="51"/>
      <c r="O46" s="51"/>
      <c r="P46" s="52"/>
      <c r="Q46" s="61"/>
      <c r="R46" s="62"/>
      <c r="S46" s="62"/>
      <c r="T46" s="63"/>
      <c r="U46" s="50"/>
      <c r="V46" s="51"/>
      <c r="W46" s="51"/>
      <c r="X46" s="52"/>
      <c r="Y46" s="44"/>
      <c r="Z46" s="158" t="s">
        <v>49</v>
      </c>
    </row>
    <row r="47" spans="2:26" s="26" customFormat="1">
      <c r="B47" s="53"/>
      <c r="C47" s="54"/>
      <c r="D47" s="152"/>
      <c r="E47" s="58" t="s">
        <v>52</v>
      </c>
      <c r="F47" s="59"/>
      <c r="G47" s="59"/>
      <c r="H47" s="59"/>
      <c r="I47" s="59"/>
      <c r="J47" s="59"/>
      <c r="K47" s="59"/>
      <c r="L47" s="60"/>
      <c r="M47" s="61">
        <f>[2]財務諸表の注記!L49</f>
        <v>19000</v>
      </c>
      <c r="N47" s="62"/>
      <c r="O47" s="62"/>
      <c r="P47" s="63"/>
      <c r="Q47" s="159"/>
      <c r="R47" s="160"/>
      <c r="S47" s="160"/>
      <c r="T47" s="161"/>
      <c r="U47" s="64"/>
      <c r="V47" s="65"/>
      <c r="W47" s="65"/>
      <c r="X47" s="66"/>
      <c r="Y47" s="44"/>
      <c r="Z47" s="158"/>
    </row>
    <row r="48" spans="2:26" s="26" customFormat="1">
      <c r="B48" s="53"/>
      <c r="C48" s="54"/>
      <c r="D48" s="152"/>
      <c r="E48" s="55" t="s">
        <v>53</v>
      </c>
      <c r="F48" s="150"/>
      <c r="G48" s="56"/>
      <c r="H48" s="56"/>
      <c r="I48" s="56"/>
      <c r="J48" s="56"/>
      <c r="K48" s="56"/>
      <c r="L48" s="56"/>
      <c r="M48" s="50">
        <f>[2]財務諸表の注記!L50</f>
        <v>10649</v>
      </c>
      <c r="N48" s="51"/>
      <c r="O48" s="51"/>
      <c r="P48" s="52"/>
      <c r="Q48" s="61"/>
      <c r="R48" s="62"/>
      <c r="S48" s="62"/>
      <c r="T48" s="63"/>
      <c r="U48" s="50"/>
      <c r="V48" s="51"/>
      <c r="W48" s="51"/>
      <c r="X48" s="52"/>
      <c r="Y48" s="44"/>
      <c r="Z48" s="158" t="s">
        <v>49</v>
      </c>
    </row>
    <row r="49" spans="2:26" s="26" customFormat="1">
      <c r="B49" s="53"/>
      <c r="C49" s="54"/>
      <c r="D49" s="152"/>
      <c r="E49" s="58" t="s">
        <v>54</v>
      </c>
      <c r="F49" s="59"/>
      <c r="G49" s="59"/>
      <c r="H49" s="59"/>
      <c r="I49" s="59"/>
      <c r="J49" s="59"/>
      <c r="K49" s="59"/>
      <c r="L49" s="60"/>
      <c r="M49" s="61">
        <f>[2]財務諸表の注記!L51</f>
        <v>2409</v>
      </c>
      <c r="N49" s="62"/>
      <c r="O49" s="62"/>
      <c r="P49" s="63"/>
      <c r="Q49" s="159"/>
      <c r="R49" s="160"/>
      <c r="S49" s="160"/>
      <c r="T49" s="161"/>
      <c r="U49" s="64"/>
      <c r="V49" s="65"/>
      <c r="W49" s="65"/>
      <c r="X49" s="66"/>
      <c r="Y49" s="44"/>
      <c r="Z49" s="158"/>
    </row>
    <row r="50" spans="2:26" s="26" customFormat="1">
      <c r="B50" s="53"/>
      <c r="C50" s="54"/>
      <c r="D50" s="152"/>
      <c r="E50" s="55" t="s">
        <v>55</v>
      </c>
      <c r="F50" s="150"/>
      <c r="G50" s="56"/>
      <c r="H50" s="56"/>
      <c r="I50" s="56"/>
      <c r="J50" s="56"/>
      <c r="K50" s="56"/>
      <c r="L50" s="56"/>
      <c r="M50" s="50">
        <f>[2]財務諸表の注記!L52</f>
        <v>13347</v>
      </c>
      <c r="N50" s="51"/>
      <c r="O50" s="51"/>
      <c r="P50" s="52"/>
      <c r="Q50" s="61"/>
      <c r="R50" s="62"/>
      <c r="S50" s="62"/>
      <c r="T50" s="63"/>
      <c r="U50" s="50"/>
      <c r="V50" s="51"/>
      <c r="W50" s="51"/>
      <c r="X50" s="52"/>
      <c r="Y50" s="44"/>
      <c r="Z50" s="158" t="s">
        <v>49</v>
      </c>
    </row>
    <row r="51" spans="2:26" s="26" customFormat="1">
      <c r="B51" s="53"/>
      <c r="C51" s="54"/>
      <c r="D51" s="152"/>
      <c r="E51" s="55" t="s">
        <v>56</v>
      </c>
      <c r="F51" s="150"/>
      <c r="G51" s="56"/>
      <c r="H51" s="56"/>
      <c r="I51" s="56"/>
      <c r="J51" s="56"/>
      <c r="K51" s="56"/>
      <c r="L51" s="56"/>
      <c r="M51" s="50">
        <f>[2]財務諸表の注記!L53</f>
        <v>0</v>
      </c>
      <c r="N51" s="51"/>
      <c r="O51" s="51"/>
      <c r="P51" s="52"/>
      <c r="Q51" s="159"/>
      <c r="R51" s="160"/>
      <c r="S51" s="160"/>
      <c r="T51" s="161"/>
      <c r="U51" s="64"/>
      <c r="V51" s="65"/>
      <c r="W51" s="65"/>
      <c r="X51" s="66"/>
      <c r="Y51" s="44"/>
      <c r="Z51" s="158"/>
    </row>
    <row r="52" spans="2:26" s="26" customFormat="1">
      <c r="B52" s="53"/>
      <c r="C52" s="54"/>
      <c r="D52" s="152"/>
      <c r="E52" s="55" t="s">
        <v>57</v>
      </c>
      <c r="F52" s="150"/>
      <c r="G52" s="56"/>
      <c r="H52" s="56"/>
      <c r="I52" s="56"/>
      <c r="J52" s="56"/>
      <c r="K52" s="56"/>
      <c r="L52" s="56"/>
      <c r="M52" s="50">
        <f>[2]財務諸表の注記!L54</f>
        <v>0</v>
      </c>
      <c r="N52" s="51"/>
      <c r="O52" s="51"/>
      <c r="P52" s="52"/>
      <c r="Q52" s="61"/>
      <c r="R52" s="62"/>
      <c r="S52" s="62"/>
      <c r="T52" s="63"/>
      <c r="U52" s="50"/>
      <c r="V52" s="51"/>
      <c r="W52" s="51"/>
      <c r="X52" s="52"/>
      <c r="Y52" s="44"/>
      <c r="Z52" s="158"/>
    </row>
    <row r="53" spans="2:26" s="26" customFormat="1">
      <c r="B53" s="53"/>
      <c r="C53" s="54"/>
      <c r="D53" s="152"/>
      <c r="E53" s="55" t="s">
        <v>58</v>
      </c>
      <c r="F53" s="150"/>
      <c r="G53" s="56"/>
      <c r="H53" s="56"/>
      <c r="I53" s="56"/>
      <c r="J53" s="56"/>
      <c r="K53" s="56"/>
      <c r="L53" s="56"/>
      <c r="M53" s="50">
        <f>[2]財務諸表の注記!L55</f>
        <v>12511</v>
      </c>
      <c r="N53" s="51"/>
      <c r="O53" s="51"/>
      <c r="P53" s="52"/>
      <c r="Q53" s="61"/>
      <c r="R53" s="62"/>
      <c r="S53" s="62"/>
      <c r="T53" s="63"/>
      <c r="U53" s="50"/>
      <c r="V53" s="51"/>
      <c r="W53" s="51"/>
      <c r="X53" s="52"/>
      <c r="Y53" s="44"/>
    </row>
    <row r="54" spans="2:26" s="26" customFormat="1">
      <c r="B54" s="53"/>
      <c r="C54" s="54"/>
      <c r="D54" s="162"/>
      <c r="E54" s="76" t="s">
        <v>59</v>
      </c>
      <c r="F54" s="76"/>
      <c r="G54" s="76"/>
      <c r="H54" s="76"/>
      <c r="I54" s="76"/>
      <c r="J54" s="76"/>
      <c r="K54" s="76"/>
      <c r="L54" s="77"/>
      <c r="M54" s="99">
        <f>[2]財務諸表の注記!L56</f>
        <v>0</v>
      </c>
      <c r="N54" s="100"/>
      <c r="O54" s="100"/>
      <c r="P54" s="163"/>
      <c r="Q54" s="164"/>
      <c r="R54" s="115"/>
      <c r="S54" s="115"/>
      <c r="T54" s="165"/>
      <c r="U54" s="64"/>
      <c r="V54" s="65"/>
      <c r="W54" s="65"/>
      <c r="X54" s="66"/>
      <c r="Y54" s="44"/>
    </row>
    <row r="55" spans="2:26" s="26" customFormat="1" ht="13.8" thickBot="1">
      <c r="B55" s="53"/>
      <c r="C55" s="54"/>
      <c r="D55" s="162"/>
      <c r="E55" s="131" t="s">
        <v>60</v>
      </c>
      <c r="F55" s="131"/>
      <c r="G55" s="132"/>
      <c r="H55" s="132"/>
      <c r="I55" s="132"/>
      <c r="J55" s="132"/>
      <c r="K55" s="132"/>
      <c r="L55" s="132"/>
      <c r="M55" s="156">
        <f>SUM(M42:P54)</f>
        <v>837695</v>
      </c>
      <c r="N55" s="157"/>
      <c r="O55" s="157"/>
      <c r="P55" s="157"/>
      <c r="Q55" s="166">
        <f>M55</f>
        <v>837695</v>
      </c>
      <c r="R55" s="166"/>
      <c r="S55" s="166"/>
      <c r="T55" s="166"/>
      <c r="U55" s="51"/>
      <c r="V55" s="51"/>
      <c r="W55" s="51"/>
      <c r="X55" s="52"/>
      <c r="Y55" s="44"/>
    </row>
    <row r="56" spans="2:26" s="26" customFormat="1" ht="13.8" thickBot="1">
      <c r="B56" s="53"/>
      <c r="C56" s="54"/>
      <c r="D56" s="153" t="s">
        <v>61</v>
      </c>
      <c r="E56" s="154"/>
      <c r="F56" s="154"/>
      <c r="G56" s="154"/>
      <c r="H56" s="167"/>
      <c r="I56" s="167"/>
      <c r="J56" s="167"/>
      <c r="K56" s="167"/>
      <c r="L56" s="167"/>
      <c r="M56" s="133"/>
      <c r="N56" s="134"/>
      <c r="O56" s="134"/>
      <c r="P56" s="134"/>
      <c r="Q56" s="137">
        <f>+M40+M55</f>
        <v>933695</v>
      </c>
      <c r="R56" s="138"/>
      <c r="S56" s="138"/>
      <c r="T56" s="139"/>
      <c r="U56" s="51"/>
      <c r="V56" s="51"/>
      <c r="W56" s="51"/>
      <c r="X56" s="52"/>
      <c r="Y56" s="44"/>
    </row>
    <row r="57" spans="2:26" s="26" customFormat="1">
      <c r="B57" s="45"/>
      <c r="C57" s="46" t="s">
        <v>17</v>
      </c>
      <c r="D57" s="47" t="s">
        <v>62</v>
      </c>
      <c r="E57" s="48"/>
      <c r="F57" s="48"/>
      <c r="G57" s="48"/>
      <c r="H57" s="49"/>
      <c r="I57" s="49"/>
      <c r="J57" s="49"/>
      <c r="K57" s="49"/>
      <c r="L57" s="49"/>
      <c r="M57" s="145"/>
      <c r="N57" s="51"/>
      <c r="O57" s="51"/>
      <c r="P57" s="146"/>
      <c r="Q57" s="51"/>
      <c r="R57" s="51"/>
      <c r="S57" s="51"/>
      <c r="T57" s="52"/>
      <c r="U57" s="50"/>
      <c r="V57" s="51"/>
      <c r="W57" s="51"/>
      <c r="X57" s="52"/>
      <c r="Y57" s="44"/>
    </row>
    <row r="58" spans="2:26" s="26" customFormat="1">
      <c r="B58" s="53"/>
      <c r="C58" s="54"/>
      <c r="D58" s="147" t="s">
        <v>42</v>
      </c>
      <c r="E58" s="168"/>
      <c r="F58" s="168"/>
      <c r="G58" s="168"/>
      <c r="H58" s="168"/>
      <c r="I58" s="168"/>
      <c r="J58" s="168"/>
      <c r="K58" s="168"/>
      <c r="L58" s="168"/>
      <c r="M58" s="151"/>
      <c r="N58" s="71"/>
      <c r="O58" s="71"/>
      <c r="P58" s="111"/>
      <c r="Q58" s="51"/>
      <c r="R58" s="51"/>
      <c r="S58" s="51"/>
      <c r="T58" s="52"/>
      <c r="U58" s="50"/>
      <c r="V58" s="51"/>
      <c r="W58" s="51"/>
      <c r="X58" s="52"/>
      <c r="Y58" s="44"/>
    </row>
    <row r="59" spans="2:26" s="26" customFormat="1">
      <c r="B59" s="53"/>
      <c r="C59" s="54"/>
      <c r="D59" s="149"/>
      <c r="E59" s="55" t="s">
        <v>43</v>
      </c>
      <c r="F59" s="150"/>
      <c r="G59" s="56"/>
      <c r="H59" s="56"/>
      <c r="I59" s="56"/>
      <c r="J59" s="56"/>
      <c r="K59" s="56"/>
      <c r="L59" s="56"/>
      <c r="M59" s="151">
        <f>[2]財務諸表の注記!M41</f>
        <v>0</v>
      </c>
      <c r="N59" s="71"/>
      <c r="O59" s="71"/>
      <c r="P59" s="111"/>
      <c r="Q59" s="79"/>
      <c r="R59" s="79"/>
      <c r="S59" s="79"/>
      <c r="T59" s="80"/>
      <c r="U59" s="50"/>
      <c r="V59" s="51"/>
      <c r="W59" s="51"/>
      <c r="X59" s="52"/>
      <c r="Y59" s="44"/>
    </row>
    <row r="60" spans="2:26" s="26" customFormat="1">
      <c r="B60" s="53"/>
      <c r="C60" s="54"/>
      <c r="D60" s="152"/>
      <c r="E60" s="169" t="s">
        <v>44</v>
      </c>
      <c r="F60" s="131"/>
      <c r="G60" s="132"/>
      <c r="H60" s="132"/>
      <c r="I60" s="132"/>
      <c r="J60" s="132"/>
      <c r="K60" s="132"/>
      <c r="L60" s="132"/>
      <c r="M60" s="170">
        <f>SUM(M59:P59)</f>
        <v>0</v>
      </c>
      <c r="N60" s="171"/>
      <c r="O60" s="171"/>
      <c r="P60" s="171"/>
      <c r="Q60" s="89">
        <f>M60</f>
        <v>0</v>
      </c>
      <c r="R60" s="89"/>
      <c r="S60" s="89"/>
      <c r="T60" s="89"/>
      <c r="U60" s="51"/>
      <c r="V60" s="51"/>
      <c r="W60" s="51"/>
      <c r="X60" s="52"/>
      <c r="Y60" s="44"/>
    </row>
    <row r="61" spans="2:26" s="26" customFormat="1">
      <c r="B61" s="53"/>
      <c r="C61" s="54"/>
      <c r="D61" s="153" t="s">
        <v>45</v>
      </c>
      <c r="E61" s="167"/>
      <c r="F61" s="167"/>
      <c r="G61" s="167"/>
      <c r="H61" s="167"/>
      <c r="I61" s="167"/>
      <c r="J61" s="167"/>
      <c r="K61" s="167"/>
      <c r="L61" s="167"/>
      <c r="M61" s="50"/>
      <c r="N61" s="51"/>
      <c r="O61" s="51"/>
      <c r="P61" s="52"/>
      <c r="Q61" s="50"/>
      <c r="R61" s="51"/>
      <c r="S61" s="51"/>
      <c r="T61" s="52"/>
      <c r="U61" s="50"/>
      <c r="V61" s="51"/>
      <c r="W61" s="51"/>
      <c r="X61" s="52"/>
      <c r="Y61" s="44"/>
    </row>
    <row r="62" spans="2:26" s="26" customFormat="1">
      <c r="B62" s="53"/>
      <c r="C62" s="54"/>
      <c r="D62" s="152"/>
      <c r="E62" s="55" t="s">
        <v>46</v>
      </c>
      <c r="F62" s="150"/>
      <c r="G62" s="56"/>
      <c r="H62" s="56"/>
      <c r="I62" s="56"/>
      <c r="J62" s="56"/>
      <c r="K62" s="56"/>
      <c r="L62" s="56"/>
      <c r="M62" s="50">
        <f>[2]財務諸表の注記!M44</f>
        <v>12528</v>
      </c>
      <c r="N62" s="51"/>
      <c r="O62" s="51"/>
      <c r="P62" s="52"/>
      <c r="Q62" s="50"/>
      <c r="R62" s="51"/>
      <c r="S62" s="51"/>
      <c r="T62" s="52"/>
      <c r="U62" s="50"/>
      <c r="V62" s="51"/>
      <c r="W62" s="51"/>
      <c r="X62" s="52"/>
      <c r="Y62" s="44"/>
    </row>
    <row r="63" spans="2:26" s="26" customFormat="1">
      <c r="B63" s="53"/>
      <c r="C63" s="54"/>
      <c r="D63" s="152"/>
      <c r="E63" s="55" t="s">
        <v>47</v>
      </c>
      <c r="F63" s="150"/>
      <c r="G63" s="56"/>
      <c r="H63" s="56"/>
      <c r="I63" s="56"/>
      <c r="J63" s="56"/>
      <c r="K63" s="56"/>
      <c r="L63" s="56"/>
      <c r="M63" s="50">
        <f>[2]財務諸表の注記!M45</f>
        <v>2860</v>
      </c>
      <c r="N63" s="51"/>
      <c r="O63" s="51"/>
      <c r="P63" s="52"/>
      <c r="Q63" s="50"/>
      <c r="R63" s="51"/>
      <c r="S63" s="51"/>
      <c r="T63" s="52"/>
      <c r="U63" s="50"/>
      <c r="V63" s="51"/>
      <c r="W63" s="51"/>
      <c r="X63" s="52"/>
      <c r="Y63" s="44"/>
    </row>
    <row r="64" spans="2:26" s="26" customFormat="1">
      <c r="B64" s="53"/>
      <c r="C64" s="54"/>
      <c r="D64" s="152"/>
      <c r="E64" s="55" t="s">
        <v>48</v>
      </c>
      <c r="F64" s="150"/>
      <c r="G64" s="56"/>
      <c r="H64" s="56"/>
      <c r="I64" s="56"/>
      <c r="J64" s="56"/>
      <c r="K64" s="56"/>
      <c r="L64" s="56"/>
      <c r="M64" s="50">
        <f>[2]財務諸表の注記!M46</f>
        <v>16970</v>
      </c>
      <c r="N64" s="51"/>
      <c r="O64" s="51"/>
      <c r="P64" s="52"/>
      <c r="Q64" s="50"/>
      <c r="R64" s="51"/>
      <c r="S64" s="51"/>
      <c r="T64" s="52"/>
      <c r="U64" s="50"/>
      <c r="V64" s="51"/>
      <c r="W64" s="51"/>
      <c r="X64" s="52"/>
      <c r="Y64" s="44"/>
      <c r="Z64" s="158" t="s">
        <v>49</v>
      </c>
    </row>
    <row r="65" spans="2:26" s="26" customFormat="1">
      <c r="B65" s="53"/>
      <c r="C65" s="54"/>
      <c r="D65" s="152"/>
      <c r="E65" s="55" t="s">
        <v>50</v>
      </c>
      <c r="F65" s="150"/>
      <c r="G65" s="56"/>
      <c r="H65" s="56"/>
      <c r="I65" s="56"/>
      <c r="J65" s="56"/>
      <c r="K65" s="56"/>
      <c r="L65" s="56"/>
      <c r="M65" s="50">
        <f>[2]財務諸表の注記!M47</f>
        <v>0</v>
      </c>
      <c r="N65" s="51"/>
      <c r="O65" s="51"/>
      <c r="P65" s="52"/>
      <c r="Q65" s="50"/>
      <c r="R65" s="51"/>
      <c r="S65" s="51"/>
      <c r="T65" s="52"/>
      <c r="U65" s="50"/>
      <c r="V65" s="51"/>
      <c r="W65" s="51"/>
      <c r="X65" s="52"/>
      <c r="Y65" s="44"/>
      <c r="Z65" s="158" t="s">
        <v>49</v>
      </c>
    </row>
    <row r="66" spans="2:26" s="26" customFormat="1">
      <c r="B66" s="53"/>
      <c r="C66" s="54"/>
      <c r="D66" s="152"/>
      <c r="E66" s="55" t="s">
        <v>51</v>
      </c>
      <c r="F66" s="150"/>
      <c r="G66" s="56"/>
      <c r="H66" s="56"/>
      <c r="I66" s="56"/>
      <c r="J66" s="56"/>
      <c r="K66" s="56"/>
      <c r="L66" s="56"/>
      <c r="M66" s="50">
        <f>[2]財務諸表の注記!M48</f>
        <v>24996</v>
      </c>
      <c r="N66" s="51"/>
      <c r="O66" s="51"/>
      <c r="P66" s="52"/>
      <c r="Q66" s="50"/>
      <c r="R66" s="51"/>
      <c r="S66" s="51"/>
      <c r="T66" s="52"/>
      <c r="U66" s="50"/>
      <c r="V66" s="51"/>
      <c r="W66" s="51"/>
      <c r="X66" s="52"/>
      <c r="Y66" s="44"/>
      <c r="Z66" s="158" t="s">
        <v>49</v>
      </c>
    </row>
    <row r="67" spans="2:26" s="26" customFormat="1">
      <c r="B67" s="53"/>
      <c r="C67" s="54"/>
      <c r="D67" s="152"/>
      <c r="E67" s="55" t="s">
        <v>63</v>
      </c>
      <c r="F67" s="150"/>
      <c r="G67" s="56"/>
      <c r="H67" s="56"/>
      <c r="I67" s="56"/>
      <c r="J67" s="56"/>
      <c r="K67" s="56"/>
      <c r="L67" s="56"/>
      <c r="M67" s="50">
        <f>[2]財務諸表の注記!M49</f>
        <v>0</v>
      </c>
      <c r="N67" s="51"/>
      <c r="O67" s="51"/>
      <c r="P67" s="52"/>
      <c r="Q67" s="50"/>
      <c r="R67" s="51"/>
      <c r="S67" s="51"/>
      <c r="T67" s="52"/>
      <c r="U67" s="50"/>
      <c r="V67" s="51"/>
      <c r="W67" s="51"/>
      <c r="X67" s="52"/>
      <c r="Y67" s="44"/>
      <c r="Z67" s="158" t="s">
        <v>49</v>
      </c>
    </row>
    <row r="68" spans="2:26" s="26" customFormat="1">
      <c r="B68" s="53"/>
      <c r="C68" s="54"/>
      <c r="D68" s="152"/>
      <c r="E68" s="55" t="s">
        <v>53</v>
      </c>
      <c r="F68" s="150"/>
      <c r="G68" s="56"/>
      <c r="H68" s="56"/>
      <c r="I68" s="56"/>
      <c r="J68" s="56"/>
      <c r="K68" s="56"/>
      <c r="L68" s="56"/>
      <c r="M68" s="50">
        <f>[2]財務諸表の注記!M50</f>
        <v>0</v>
      </c>
      <c r="N68" s="51"/>
      <c r="O68" s="51"/>
      <c r="P68" s="52"/>
      <c r="Q68" s="50"/>
      <c r="R68" s="51"/>
      <c r="S68" s="51"/>
      <c r="T68" s="52"/>
      <c r="U68" s="50"/>
      <c r="V68" s="51"/>
      <c r="W68" s="51"/>
      <c r="X68" s="52"/>
      <c r="Y68" s="44"/>
      <c r="Z68" s="158" t="s">
        <v>49</v>
      </c>
    </row>
    <row r="69" spans="2:26" s="26" customFormat="1">
      <c r="B69" s="53"/>
      <c r="C69" s="54"/>
      <c r="D69" s="152"/>
      <c r="E69" s="58" t="s">
        <v>54</v>
      </c>
      <c r="F69" s="59"/>
      <c r="G69" s="59"/>
      <c r="H69" s="59"/>
      <c r="I69" s="59"/>
      <c r="J69" s="59"/>
      <c r="K69" s="59"/>
      <c r="L69" s="60"/>
      <c r="M69" s="61">
        <f>[2]財務諸表の注記!M51</f>
        <v>0</v>
      </c>
      <c r="N69" s="62"/>
      <c r="O69" s="62"/>
      <c r="P69" s="63"/>
      <c r="Q69" s="64"/>
      <c r="R69" s="65"/>
      <c r="S69" s="65"/>
      <c r="T69" s="66"/>
      <c r="U69" s="64"/>
      <c r="V69" s="65"/>
      <c r="W69" s="65"/>
      <c r="X69" s="66"/>
      <c r="Y69" s="44"/>
      <c r="Z69" s="158"/>
    </row>
    <row r="70" spans="2:26" s="26" customFormat="1">
      <c r="B70" s="53"/>
      <c r="C70" s="54"/>
      <c r="D70" s="152"/>
      <c r="E70" s="55" t="s">
        <v>55</v>
      </c>
      <c r="F70" s="150"/>
      <c r="G70" s="56"/>
      <c r="H70" s="56"/>
      <c r="I70" s="56"/>
      <c r="J70" s="56"/>
      <c r="K70" s="56"/>
      <c r="L70" s="56"/>
      <c r="M70" s="50">
        <f>[2]財務諸表の注記!M52</f>
        <v>0</v>
      </c>
      <c r="N70" s="51"/>
      <c r="O70" s="51"/>
      <c r="P70" s="52"/>
      <c r="Q70" s="50"/>
      <c r="R70" s="51"/>
      <c r="S70" s="51"/>
      <c r="T70" s="52"/>
      <c r="U70" s="50"/>
      <c r="V70" s="51"/>
      <c r="W70" s="51"/>
      <c r="X70" s="52"/>
      <c r="Y70" s="44"/>
      <c r="Z70" s="158" t="s">
        <v>49</v>
      </c>
    </row>
    <row r="71" spans="2:26" s="26" customFormat="1">
      <c r="B71" s="53"/>
      <c r="C71" s="54"/>
      <c r="D71" s="152"/>
      <c r="E71" s="55" t="s">
        <v>56</v>
      </c>
      <c r="F71" s="150"/>
      <c r="G71" s="56"/>
      <c r="H71" s="56"/>
      <c r="I71" s="56"/>
      <c r="J71" s="56"/>
      <c r="K71" s="56"/>
      <c r="L71" s="56"/>
      <c r="M71" s="50">
        <f>[2]財務諸表の注記!M53</f>
        <v>0</v>
      </c>
      <c r="N71" s="51"/>
      <c r="O71" s="51"/>
      <c r="P71" s="52"/>
      <c r="Q71" s="50"/>
      <c r="R71" s="51"/>
      <c r="S71" s="51"/>
      <c r="T71" s="52"/>
      <c r="U71" s="50"/>
      <c r="V71" s="51"/>
      <c r="W71" s="51"/>
      <c r="X71" s="52"/>
      <c r="Y71" s="44"/>
      <c r="Z71" s="158"/>
    </row>
    <row r="72" spans="2:26" s="26" customFormat="1">
      <c r="B72" s="53"/>
      <c r="C72" s="54"/>
      <c r="D72" s="152"/>
      <c r="E72" s="55" t="s">
        <v>57</v>
      </c>
      <c r="F72" s="172"/>
      <c r="G72" s="172"/>
      <c r="H72" s="172"/>
      <c r="I72" s="172"/>
      <c r="J72" s="172"/>
      <c r="K72" s="172"/>
      <c r="L72" s="173"/>
      <c r="M72" s="61">
        <f>[2]財務諸表の注記!M54</f>
        <v>0</v>
      </c>
      <c r="N72" s="174"/>
      <c r="O72" s="174"/>
      <c r="P72" s="175"/>
      <c r="Q72" s="64"/>
      <c r="R72" s="65"/>
      <c r="S72" s="65"/>
      <c r="T72" s="66"/>
      <c r="U72" s="64"/>
      <c r="V72" s="65"/>
      <c r="W72" s="65"/>
      <c r="X72" s="66"/>
      <c r="Y72" s="44"/>
      <c r="Z72" s="158"/>
    </row>
    <row r="73" spans="2:26" s="26" customFormat="1">
      <c r="B73" s="53"/>
      <c r="C73" s="54"/>
      <c r="D73" s="152"/>
      <c r="E73" s="176" t="s">
        <v>64</v>
      </c>
      <c r="F73" s="177"/>
      <c r="G73" s="178"/>
      <c r="H73" s="178"/>
      <c r="I73" s="178"/>
      <c r="J73" s="178"/>
      <c r="K73" s="178"/>
      <c r="L73" s="178"/>
      <c r="M73" s="70">
        <f>[2]財務諸表の注記!M55</f>
        <v>3112</v>
      </c>
      <c r="N73" s="71"/>
      <c r="O73" s="71"/>
      <c r="P73" s="72"/>
      <c r="Q73" s="50"/>
      <c r="R73" s="51"/>
      <c r="S73" s="51"/>
      <c r="T73" s="52"/>
      <c r="U73" s="50"/>
      <c r="V73" s="51"/>
      <c r="W73" s="51"/>
      <c r="X73" s="52"/>
      <c r="Y73" s="44"/>
    </row>
    <row r="74" spans="2:26" s="26" customFormat="1">
      <c r="B74" s="53"/>
      <c r="C74" s="54"/>
      <c r="D74" s="162"/>
      <c r="E74" s="59" t="s">
        <v>59</v>
      </c>
      <c r="F74" s="59"/>
      <c r="G74" s="59"/>
      <c r="H74" s="59"/>
      <c r="I74" s="59"/>
      <c r="J74" s="59"/>
      <c r="K74" s="59"/>
      <c r="L74" s="60"/>
      <c r="M74" s="93">
        <f>[2]財務諸表の注記!M56</f>
        <v>0</v>
      </c>
      <c r="N74" s="94"/>
      <c r="O74" s="94"/>
      <c r="P74" s="179"/>
      <c r="Q74" s="164"/>
      <c r="R74" s="115"/>
      <c r="S74" s="115"/>
      <c r="T74" s="165"/>
      <c r="U74" s="64"/>
      <c r="V74" s="65"/>
      <c r="W74" s="65"/>
      <c r="X74" s="66"/>
      <c r="Y74" s="44"/>
    </row>
    <row r="75" spans="2:26" s="26" customFormat="1" ht="13.8" thickBot="1">
      <c r="B75" s="53"/>
      <c r="C75" s="54"/>
      <c r="D75" s="162"/>
      <c r="E75" s="180" t="s">
        <v>60</v>
      </c>
      <c r="F75" s="180"/>
      <c r="G75" s="168"/>
      <c r="H75" s="168"/>
      <c r="I75" s="168"/>
      <c r="J75" s="168"/>
      <c r="K75" s="168"/>
      <c r="L75" s="168"/>
      <c r="M75" s="170">
        <f>SUM(M62:P74)</f>
        <v>60466</v>
      </c>
      <c r="N75" s="171"/>
      <c r="O75" s="171"/>
      <c r="P75" s="171"/>
      <c r="Q75" s="166">
        <f>M75</f>
        <v>60466</v>
      </c>
      <c r="R75" s="166"/>
      <c r="S75" s="166"/>
      <c r="T75" s="166"/>
      <c r="U75" s="51"/>
      <c r="V75" s="51"/>
      <c r="W75" s="51"/>
      <c r="X75" s="52"/>
      <c r="Y75" s="44"/>
    </row>
    <row r="76" spans="2:26" s="26" customFormat="1" ht="13.8" thickBot="1">
      <c r="B76" s="53"/>
      <c r="C76" s="54"/>
      <c r="D76" s="153" t="s">
        <v>65</v>
      </c>
      <c r="E76" s="154"/>
      <c r="F76" s="154"/>
      <c r="G76" s="154"/>
      <c r="H76" s="167"/>
      <c r="I76" s="167"/>
      <c r="J76" s="167"/>
      <c r="K76" s="167"/>
      <c r="L76" s="167"/>
      <c r="M76" s="90"/>
      <c r="N76" s="91"/>
      <c r="O76" s="91"/>
      <c r="P76" s="91"/>
      <c r="Q76" s="137">
        <f>+M60+M75</f>
        <v>60466</v>
      </c>
      <c r="R76" s="138"/>
      <c r="S76" s="138"/>
      <c r="T76" s="139"/>
      <c r="U76" s="79"/>
      <c r="V76" s="79"/>
      <c r="W76" s="79"/>
      <c r="X76" s="80"/>
      <c r="Y76" s="44"/>
    </row>
    <row r="77" spans="2:26" s="26" customFormat="1" ht="13.8" thickBot="1">
      <c r="B77" s="181" t="s">
        <v>66</v>
      </c>
      <c r="C77" s="180"/>
      <c r="D77" s="180"/>
      <c r="E77" s="180"/>
      <c r="F77" s="180"/>
      <c r="G77" s="180"/>
      <c r="H77" s="168"/>
      <c r="I77" s="168"/>
      <c r="J77" s="168"/>
      <c r="K77" s="168"/>
      <c r="L77" s="168"/>
      <c r="M77" s="90"/>
      <c r="N77" s="91"/>
      <c r="O77" s="91"/>
      <c r="P77" s="92"/>
      <c r="Q77" s="90"/>
      <c r="R77" s="91"/>
      <c r="S77" s="91"/>
      <c r="T77" s="91"/>
      <c r="U77" s="182">
        <f>+Q56+Q76</f>
        <v>994161</v>
      </c>
      <c r="V77" s="183"/>
      <c r="W77" s="183"/>
      <c r="X77" s="184"/>
      <c r="Y77" s="44"/>
    </row>
    <row r="78" spans="2:26" s="26" customFormat="1">
      <c r="B78" s="185"/>
      <c r="C78" s="186"/>
      <c r="D78" s="186"/>
      <c r="E78" s="186"/>
      <c r="F78" s="186"/>
      <c r="G78" s="186"/>
      <c r="H78" s="187"/>
      <c r="I78" s="187"/>
      <c r="J78" s="187"/>
      <c r="K78" s="187"/>
      <c r="L78" s="187"/>
      <c r="M78" s="95"/>
      <c r="N78" s="96"/>
      <c r="O78" s="96"/>
      <c r="P78" s="97"/>
      <c r="Q78" s="95"/>
      <c r="R78" s="96"/>
      <c r="S78" s="96"/>
      <c r="T78" s="97"/>
      <c r="U78" s="81"/>
      <c r="V78" s="82"/>
      <c r="W78" s="82"/>
      <c r="X78" s="83"/>
      <c r="Y78" s="44"/>
    </row>
    <row r="79" spans="2:26" s="26" customFormat="1">
      <c r="B79" s="140" t="s">
        <v>67</v>
      </c>
      <c r="C79" s="141"/>
      <c r="D79" s="141"/>
      <c r="E79" s="141"/>
      <c r="F79" s="141"/>
      <c r="G79" s="141"/>
      <c r="H79" s="142"/>
      <c r="I79" s="142"/>
      <c r="J79" s="142"/>
      <c r="K79" s="142"/>
      <c r="L79" s="142"/>
      <c r="M79" s="95"/>
      <c r="N79" s="96"/>
      <c r="O79" s="96"/>
      <c r="P79" s="97"/>
      <c r="Q79" s="95"/>
      <c r="R79" s="96"/>
      <c r="S79" s="96"/>
      <c r="T79" s="97"/>
      <c r="U79" s="81"/>
      <c r="V79" s="82"/>
      <c r="W79" s="82"/>
      <c r="X79" s="83"/>
      <c r="Y79" s="44"/>
    </row>
    <row r="80" spans="2:26" s="26" customFormat="1">
      <c r="B80" s="188"/>
      <c r="C80" s="189">
        <v>1</v>
      </c>
      <c r="D80" s="190" t="s">
        <v>68</v>
      </c>
      <c r="E80" s="190"/>
      <c r="F80" s="190"/>
      <c r="G80" s="190"/>
      <c r="H80" s="190"/>
      <c r="I80" s="190"/>
      <c r="J80" s="190"/>
      <c r="K80" s="190"/>
      <c r="L80" s="191"/>
      <c r="M80" s="70"/>
      <c r="N80" s="71"/>
      <c r="O80" s="71"/>
      <c r="P80" s="72"/>
      <c r="Q80" s="81"/>
      <c r="R80" s="82"/>
      <c r="S80" s="82"/>
      <c r="T80" s="83"/>
      <c r="U80" s="105"/>
      <c r="V80" s="106"/>
      <c r="W80" s="106"/>
      <c r="X80" s="107"/>
      <c r="Y80" s="44"/>
    </row>
    <row r="81" spans="2:25" s="26" customFormat="1">
      <c r="B81" s="181" t="s">
        <v>69</v>
      </c>
      <c r="C81" s="180"/>
      <c r="D81" s="180"/>
      <c r="E81" s="180"/>
      <c r="F81" s="180"/>
      <c r="G81" s="180"/>
      <c r="H81" s="168"/>
      <c r="I81" s="168"/>
      <c r="J81" s="168"/>
      <c r="K81" s="168"/>
      <c r="L81" s="168"/>
      <c r="M81" s="170">
        <f>SUM(M80)</f>
        <v>0</v>
      </c>
      <c r="N81" s="171"/>
      <c r="O81" s="171"/>
      <c r="P81" s="171"/>
      <c r="Q81" s="89">
        <f>M81</f>
        <v>0</v>
      </c>
      <c r="R81" s="89"/>
      <c r="S81" s="89"/>
      <c r="T81" s="89"/>
      <c r="U81" s="89">
        <f>Q81</f>
        <v>0</v>
      </c>
      <c r="V81" s="89"/>
      <c r="W81" s="89"/>
      <c r="X81" s="89"/>
      <c r="Y81" s="44"/>
    </row>
    <row r="82" spans="2:25" s="26" customFormat="1">
      <c r="B82" s="188"/>
      <c r="C82" s="189"/>
      <c r="D82" s="189"/>
      <c r="E82" s="189"/>
      <c r="F82" s="189"/>
      <c r="G82" s="189"/>
      <c r="H82" s="192"/>
      <c r="I82" s="192"/>
      <c r="J82" s="192"/>
      <c r="K82" s="192"/>
      <c r="L82" s="192"/>
      <c r="M82" s="81"/>
      <c r="N82" s="82"/>
      <c r="O82" s="82"/>
      <c r="P82" s="83"/>
      <c r="Q82" s="81"/>
      <c r="R82" s="82"/>
      <c r="S82" s="82"/>
      <c r="T82" s="83"/>
      <c r="U82" s="81"/>
      <c r="V82" s="82"/>
      <c r="W82" s="82"/>
      <c r="X82" s="83"/>
      <c r="Y82" s="44"/>
    </row>
    <row r="83" spans="2:25" s="26" customFormat="1">
      <c r="B83" s="112" t="s">
        <v>70</v>
      </c>
      <c r="C83" s="193"/>
      <c r="D83" s="132" t="s">
        <v>71</v>
      </c>
      <c r="E83" s="194"/>
      <c r="F83" s="194"/>
      <c r="G83" s="194"/>
      <c r="H83" s="194"/>
      <c r="I83" s="194"/>
      <c r="J83" s="194"/>
      <c r="K83" s="194"/>
      <c r="L83" s="195"/>
      <c r="M83" s="90"/>
      <c r="N83" s="91"/>
      <c r="O83" s="91"/>
      <c r="P83" s="92"/>
      <c r="Q83" s="90"/>
      <c r="R83" s="91"/>
      <c r="S83" s="91"/>
      <c r="T83" s="91"/>
      <c r="U83" s="89">
        <f>+U35-U77-U81</f>
        <v>-6145</v>
      </c>
      <c r="V83" s="89"/>
      <c r="W83" s="89"/>
      <c r="X83" s="89"/>
      <c r="Y83" s="44"/>
    </row>
    <row r="84" spans="2:25" s="26" customFormat="1">
      <c r="B84" s="196" t="s">
        <v>72</v>
      </c>
      <c r="C84" s="197"/>
      <c r="D84" s="197"/>
      <c r="E84" s="197"/>
      <c r="F84" s="197"/>
      <c r="G84" s="197"/>
      <c r="H84" s="197"/>
      <c r="I84" s="197"/>
      <c r="J84" s="197"/>
      <c r="K84" s="197"/>
      <c r="L84" s="198"/>
      <c r="M84" s="95"/>
      <c r="N84" s="96"/>
      <c r="O84" s="96"/>
      <c r="P84" s="97"/>
      <c r="Q84" s="95"/>
      <c r="R84" s="96"/>
      <c r="S84" s="96"/>
      <c r="T84" s="97"/>
      <c r="U84" s="105">
        <v>0</v>
      </c>
      <c r="V84" s="106"/>
      <c r="W84" s="106"/>
      <c r="X84" s="107"/>
      <c r="Y84" s="44"/>
    </row>
    <row r="85" spans="2:25" s="26" customFormat="1">
      <c r="B85" s="112" t="s">
        <v>70</v>
      </c>
      <c r="C85" s="193"/>
      <c r="D85" s="132" t="s">
        <v>73</v>
      </c>
      <c r="E85" s="194"/>
      <c r="F85" s="194"/>
      <c r="G85" s="194"/>
      <c r="H85" s="194"/>
      <c r="I85" s="194"/>
      <c r="J85" s="194"/>
      <c r="K85" s="194"/>
      <c r="L85" s="195"/>
      <c r="M85" s="90"/>
      <c r="N85" s="91"/>
      <c r="O85" s="91"/>
      <c r="P85" s="92"/>
      <c r="Q85" s="90"/>
      <c r="R85" s="91"/>
      <c r="S85" s="91"/>
      <c r="T85" s="91"/>
      <c r="U85" s="89">
        <f>U83+U84</f>
        <v>-6145</v>
      </c>
      <c r="V85" s="89"/>
      <c r="W85" s="89"/>
      <c r="X85" s="89"/>
      <c r="Y85" s="44"/>
    </row>
    <row r="86" spans="2:25" s="26" customFormat="1" ht="13.8" thickBot="1">
      <c r="B86" s="112"/>
      <c r="C86" s="193"/>
      <c r="D86" s="132" t="s">
        <v>74</v>
      </c>
      <c r="E86" s="194"/>
      <c r="F86" s="194"/>
      <c r="G86" s="194"/>
      <c r="H86" s="194"/>
      <c r="I86" s="194"/>
      <c r="J86" s="194"/>
      <c r="K86" s="194"/>
      <c r="L86" s="195"/>
      <c r="M86" s="50"/>
      <c r="N86" s="51"/>
      <c r="O86" s="51"/>
      <c r="P86" s="52"/>
      <c r="Q86" s="50"/>
      <c r="R86" s="51"/>
      <c r="S86" s="51"/>
      <c r="T86" s="51"/>
      <c r="U86" s="166">
        <f>[2]基礎データ!N11</f>
        <v>2564937</v>
      </c>
      <c r="V86" s="166"/>
      <c r="W86" s="166"/>
      <c r="X86" s="166"/>
      <c r="Y86" s="44"/>
    </row>
    <row r="87" spans="2:25" s="26" customFormat="1" ht="13.8" thickBot="1">
      <c r="B87" s="199" t="s">
        <v>75</v>
      </c>
      <c r="C87" s="200"/>
      <c r="D87" s="201" t="s">
        <v>76</v>
      </c>
      <c r="E87" s="201"/>
      <c r="F87" s="201"/>
      <c r="G87" s="201"/>
      <c r="H87" s="201"/>
      <c r="I87" s="201"/>
      <c r="J87" s="201"/>
      <c r="K87" s="201"/>
      <c r="L87" s="202"/>
      <c r="M87" s="203"/>
      <c r="N87" s="204"/>
      <c r="O87" s="204"/>
      <c r="P87" s="205"/>
      <c r="Q87" s="203"/>
      <c r="R87" s="204"/>
      <c r="S87" s="204"/>
      <c r="T87" s="204"/>
      <c r="U87" s="137">
        <f>U85+U86-U80</f>
        <v>2558792</v>
      </c>
      <c r="V87" s="138"/>
      <c r="W87" s="138"/>
      <c r="X87" s="139"/>
      <c r="Y87" s="44"/>
    </row>
    <row r="88" spans="2:25" s="26" customFormat="1">
      <c r="B88" s="206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8"/>
      <c r="V88" s="208"/>
      <c r="W88" s="208"/>
      <c r="X88" s="208"/>
      <c r="Y88" s="209"/>
    </row>
    <row r="89" spans="2:25">
      <c r="B89" s="103"/>
      <c r="C89" s="103"/>
      <c r="D89" s="103"/>
      <c r="E89" s="210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</row>
    <row r="90" spans="2:25"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</row>
    <row r="91" spans="2:25"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2"/>
      <c r="V91" s="212"/>
      <c r="W91" s="212"/>
      <c r="X91" s="212"/>
    </row>
  </sheetData>
  <mergeCells count="289">
    <mergeCell ref="B88:X88"/>
    <mergeCell ref="B89:X89"/>
    <mergeCell ref="U91:X91"/>
    <mergeCell ref="D86:L86"/>
    <mergeCell ref="M86:P86"/>
    <mergeCell ref="Q86:T86"/>
    <mergeCell ref="U86:X86"/>
    <mergeCell ref="D87:L87"/>
    <mergeCell ref="M87:P87"/>
    <mergeCell ref="Q87:T87"/>
    <mergeCell ref="U87:X87"/>
    <mergeCell ref="B84:L84"/>
    <mergeCell ref="U84:X84"/>
    <mergeCell ref="D85:L85"/>
    <mergeCell ref="M85:P85"/>
    <mergeCell ref="Q85:T85"/>
    <mergeCell ref="U85:X85"/>
    <mergeCell ref="B81:L81"/>
    <mergeCell ref="M81:P81"/>
    <mergeCell ref="Q81:T81"/>
    <mergeCell ref="U81:X81"/>
    <mergeCell ref="D83:L83"/>
    <mergeCell ref="M83:P83"/>
    <mergeCell ref="Q83:T83"/>
    <mergeCell ref="U83:X83"/>
    <mergeCell ref="B77:L77"/>
    <mergeCell ref="M77:P77"/>
    <mergeCell ref="Q77:T77"/>
    <mergeCell ref="U77:X77"/>
    <mergeCell ref="B79:L79"/>
    <mergeCell ref="D80:L80"/>
    <mergeCell ref="M80:P80"/>
    <mergeCell ref="U80:X80"/>
    <mergeCell ref="E75:L75"/>
    <mergeCell ref="M75:P75"/>
    <mergeCell ref="Q75:T75"/>
    <mergeCell ref="U75:X75"/>
    <mergeCell ref="D76:L76"/>
    <mergeCell ref="M76:P76"/>
    <mergeCell ref="Q76:T76"/>
    <mergeCell ref="U76:X76"/>
    <mergeCell ref="E73:L73"/>
    <mergeCell ref="M73:P73"/>
    <mergeCell ref="Q73:T73"/>
    <mergeCell ref="U73:X73"/>
    <mergeCell ref="E74:L74"/>
    <mergeCell ref="M74:P74"/>
    <mergeCell ref="E71:L71"/>
    <mergeCell ref="M71:P71"/>
    <mergeCell ref="Q71:T71"/>
    <mergeCell ref="U71:X71"/>
    <mergeCell ref="E72:L72"/>
    <mergeCell ref="M72:P72"/>
    <mergeCell ref="E69:L69"/>
    <mergeCell ref="M69:P69"/>
    <mergeCell ref="E70:L70"/>
    <mergeCell ref="M70:P70"/>
    <mergeCell ref="Q70:T70"/>
    <mergeCell ref="U70:X70"/>
    <mergeCell ref="E67:L67"/>
    <mergeCell ref="M67:P67"/>
    <mergeCell ref="Q67:T67"/>
    <mergeCell ref="U67:X67"/>
    <mergeCell ref="E68:L68"/>
    <mergeCell ref="M68:P68"/>
    <mergeCell ref="Q68:T68"/>
    <mergeCell ref="U68:X68"/>
    <mergeCell ref="E65:L65"/>
    <mergeCell ref="M65:P65"/>
    <mergeCell ref="Q65:T65"/>
    <mergeCell ref="U65:X65"/>
    <mergeCell ref="E66:L66"/>
    <mergeCell ref="M66:P66"/>
    <mergeCell ref="Q66:T66"/>
    <mergeCell ref="U66:X66"/>
    <mergeCell ref="E63:L63"/>
    <mergeCell ref="M63:P63"/>
    <mergeCell ref="Q63:T63"/>
    <mergeCell ref="U63:X63"/>
    <mergeCell ref="E64:L64"/>
    <mergeCell ref="M64:P64"/>
    <mergeCell ref="Q64:T64"/>
    <mergeCell ref="U64:X64"/>
    <mergeCell ref="D61:L61"/>
    <mergeCell ref="M61:P61"/>
    <mergeCell ref="Q61:T61"/>
    <mergeCell ref="U61:X61"/>
    <mergeCell ref="E62:L62"/>
    <mergeCell ref="M62:P62"/>
    <mergeCell ref="Q62:T62"/>
    <mergeCell ref="U62:X62"/>
    <mergeCell ref="E59:L59"/>
    <mergeCell ref="M59:P59"/>
    <mergeCell ref="Q59:T59"/>
    <mergeCell ref="U59:X59"/>
    <mergeCell ref="E60:L60"/>
    <mergeCell ref="M60:P60"/>
    <mergeCell ref="Q60:T60"/>
    <mergeCell ref="U60:X60"/>
    <mergeCell ref="D57:L57"/>
    <mergeCell ref="M57:P57"/>
    <mergeCell ref="Q57:T57"/>
    <mergeCell ref="U57:X57"/>
    <mergeCell ref="D58:L58"/>
    <mergeCell ref="M58:P58"/>
    <mergeCell ref="Q58:T58"/>
    <mergeCell ref="U58:X58"/>
    <mergeCell ref="E55:L55"/>
    <mergeCell ref="M55:P55"/>
    <mergeCell ref="Q55:T55"/>
    <mergeCell ref="U55:X55"/>
    <mergeCell ref="D56:L56"/>
    <mergeCell ref="M56:P56"/>
    <mergeCell ref="Q56:T56"/>
    <mergeCell ref="U56:X56"/>
    <mergeCell ref="E53:L53"/>
    <mergeCell ref="M53:P53"/>
    <mergeCell ref="Q53:T53"/>
    <mergeCell ref="U53:X53"/>
    <mergeCell ref="E54:L54"/>
    <mergeCell ref="M54:P54"/>
    <mergeCell ref="E51:L51"/>
    <mergeCell ref="M51:P51"/>
    <mergeCell ref="E52:L52"/>
    <mergeCell ref="M52:P52"/>
    <mergeCell ref="Q52:T52"/>
    <mergeCell ref="U52:X52"/>
    <mergeCell ref="E49:L49"/>
    <mergeCell ref="M49:P49"/>
    <mergeCell ref="E50:L50"/>
    <mergeCell ref="M50:P50"/>
    <mergeCell ref="Q50:T50"/>
    <mergeCell ref="U50:X50"/>
    <mergeCell ref="E47:L47"/>
    <mergeCell ref="M47:P47"/>
    <mergeCell ref="E48:L48"/>
    <mergeCell ref="M48:P48"/>
    <mergeCell ref="Q48:T48"/>
    <mergeCell ref="U48:X48"/>
    <mergeCell ref="E45:L45"/>
    <mergeCell ref="M45:P45"/>
    <mergeCell ref="E46:L46"/>
    <mergeCell ref="M46:P46"/>
    <mergeCell ref="Q46:T46"/>
    <mergeCell ref="U46:X46"/>
    <mergeCell ref="E43:L43"/>
    <mergeCell ref="M43:P43"/>
    <mergeCell ref="Q43:T43"/>
    <mergeCell ref="U43:X43"/>
    <mergeCell ref="E44:L44"/>
    <mergeCell ref="M44:P44"/>
    <mergeCell ref="Q44:T44"/>
    <mergeCell ref="U44:X44"/>
    <mergeCell ref="D41:L41"/>
    <mergeCell ref="M41:P41"/>
    <mergeCell ref="Q41:T41"/>
    <mergeCell ref="U41:X41"/>
    <mergeCell ref="E42:L42"/>
    <mergeCell ref="M42:P42"/>
    <mergeCell ref="Q42:T42"/>
    <mergeCell ref="U42:X42"/>
    <mergeCell ref="E39:L39"/>
    <mergeCell ref="M39:P39"/>
    <mergeCell ref="Q39:T39"/>
    <mergeCell ref="U39:X39"/>
    <mergeCell ref="E40:L40"/>
    <mergeCell ref="M40:P40"/>
    <mergeCell ref="Q40:T40"/>
    <mergeCell ref="U40:X40"/>
    <mergeCell ref="D37:L37"/>
    <mergeCell ref="M37:P37"/>
    <mergeCell ref="Q37:T37"/>
    <mergeCell ref="U37:X37"/>
    <mergeCell ref="D38:L38"/>
    <mergeCell ref="M38:P38"/>
    <mergeCell ref="Q38:T38"/>
    <mergeCell ref="U38:X38"/>
    <mergeCell ref="B35:L35"/>
    <mergeCell ref="M35:P35"/>
    <mergeCell ref="Q35:T35"/>
    <mergeCell ref="U35:X35"/>
    <mergeCell ref="B36:L36"/>
    <mergeCell ref="M36:P36"/>
    <mergeCell ref="Q36:T36"/>
    <mergeCell ref="U36:X36"/>
    <mergeCell ref="D33:L33"/>
    <mergeCell ref="M33:P33"/>
    <mergeCell ref="Q33:T33"/>
    <mergeCell ref="D34:L34"/>
    <mergeCell ref="M34:P34"/>
    <mergeCell ref="Q34:T34"/>
    <mergeCell ref="D31:L31"/>
    <mergeCell ref="M31:P31"/>
    <mergeCell ref="Q31:T31"/>
    <mergeCell ref="U31:X31"/>
    <mergeCell ref="D32:L32"/>
    <mergeCell ref="M32:P32"/>
    <mergeCell ref="Q32:T32"/>
    <mergeCell ref="D29:L29"/>
    <mergeCell ref="M29:P29"/>
    <mergeCell ref="Q29:T29"/>
    <mergeCell ref="U29:X29"/>
    <mergeCell ref="D30:L30"/>
    <mergeCell ref="M30:P30"/>
    <mergeCell ref="Q30:T30"/>
    <mergeCell ref="U30:X30"/>
    <mergeCell ref="M27:P27"/>
    <mergeCell ref="Q27:T27"/>
    <mergeCell ref="U27:X27"/>
    <mergeCell ref="D28:L28"/>
    <mergeCell ref="M28:P28"/>
    <mergeCell ref="Q28:T28"/>
    <mergeCell ref="D24:L24"/>
    <mergeCell ref="M24:P24"/>
    <mergeCell ref="M25:P25"/>
    <mergeCell ref="Q25:T25"/>
    <mergeCell ref="U25:X25"/>
    <mergeCell ref="D26:L26"/>
    <mergeCell ref="M26:P26"/>
    <mergeCell ref="D22:L22"/>
    <mergeCell ref="M22:P22"/>
    <mergeCell ref="Q22:T22"/>
    <mergeCell ref="U22:X22"/>
    <mergeCell ref="D23:L23"/>
    <mergeCell ref="M23:P23"/>
    <mergeCell ref="D20:L20"/>
    <mergeCell ref="M20:P20"/>
    <mergeCell ref="Q20:T20"/>
    <mergeCell ref="U20:X20"/>
    <mergeCell ref="D21:L21"/>
    <mergeCell ref="M21:P21"/>
    <mergeCell ref="Q21:T21"/>
    <mergeCell ref="U21:X21"/>
    <mergeCell ref="D18:L18"/>
    <mergeCell ref="M18:P18"/>
    <mergeCell ref="Q18:T18"/>
    <mergeCell ref="U18:X18"/>
    <mergeCell ref="D19:L19"/>
    <mergeCell ref="M19:P19"/>
    <mergeCell ref="Q19:T19"/>
    <mergeCell ref="D16:L16"/>
    <mergeCell ref="M16:P16"/>
    <mergeCell ref="Q16:T16"/>
    <mergeCell ref="U16:X16"/>
    <mergeCell ref="D17:L17"/>
    <mergeCell ref="M17:P17"/>
    <mergeCell ref="Q17:T17"/>
    <mergeCell ref="U17:X17"/>
    <mergeCell ref="D14:L14"/>
    <mergeCell ref="M14:P14"/>
    <mergeCell ref="Q14:T14"/>
    <mergeCell ref="D15:L15"/>
    <mergeCell ref="M15:P15"/>
    <mergeCell ref="Q15:T15"/>
    <mergeCell ref="D11:L11"/>
    <mergeCell ref="M11:P11"/>
    <mergeCell ref="D12:L12"/>
    <mergeCell ref="M12:P12"/>
    <mergeCell ref="Q12:T12"/>
    <mergeCell ref="D13:L13"/>
    <mergeCell ref="M13:P13"/>
    <mergeCell ref="D9:L9"/>
    <mergeCell ref="M9:P9"/>
    <mergeCell ref="Q9:T9"/>
    <mergeCell ref="U9:X9"/>
    <mergeCell ref="D10:L10"/>
    <mergeCell ref="M10:P10"/>
    <mergeCell ref="D7:L7"/>
    <mergeCell ref="M7:P7"/>
    <mergeCell ref="Q7:T7"/>
    <mergeCell ref="U7:X7"/>
    <mergeCell ref="D8:L8"/>
    <mergeCell ref="M8:P8"/>
    <mergeCell ref="Q8:T8"/>
    <mergeCell ref="U8:X8"/>
    <mergeCell ref="B4:X4"/>
    <mergeCell ref="B5:L5"/>
    <mergeCell ref="M5:X5"/>
    <mergeCell ref="B6:L6"/>
    <mergeCell ref="M6:P6"/>
    <mergeCell ref="Q6:T6"/>
    <mergeCell ref="U6:X6"/>
    <mergeCell ref="E1:X1"/>
    <mergeCell ref="B2:X2"/>
    <mergeCell ref="B3:E3"/>
    <mergeCell ref="F3:G3"/>
    <mergeCell ref="N3:O3"/>
    <mergeCell ref="U3:V3"/>
    <mergeCell ref="W3:X3"/>
  </mergeCells>
  <phoneticPr fontId="3"/>
  <pageMargins left="0.98425196850393704" right="0.39370078740157483" top="0.19685039370078741" bottom="0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活動計算書</vt:lpstr>
      <vt:lpstr>活動計算書!Print_Area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Hiroyuki</dc:creator>
  <cp:lastModifiedBy>Hiroyuki</cp:lastModifiedBy>
  <cp:lastPrinted>2022-05-30T04:52:14Z</cp:lastPrinted>
  <dcterms:created xsi:type="dcterms:W3CDTF">2022-05-30T04:49:05Z</dcterms:created>
  <dcterms:modified xsi:type="dcterms:W3CDTF">2022-05-30T04:52:41Z</dcterms:modified>
</cp:coreProperties>
</file>