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中里ファイル20220209\□□□□□□ＮＰＯ 新会社　社会福祉事業\NPO事業報告\令和2年度報告書\"/>
    </mc:Choice>
  </mc:AlternateContent>
  <xr:revisionPtr revIDLastSave="0" documentId="13_ncr:1_{3EE87F3E-1002-4B0E-AAE4-3A84D425406C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R2貸借対照表" sheetId="1" r:id="rId1"/>
    <sheet name="R2財産目録" sheetId="2" r:id="rId2"/>
    <sheet name="R2活動計算書" sheetId="3" r:id="rId3"/>
  </sheets>
  <definedNames>
    <definedName name="_xlnm.Print_Area" localSheetId="2">'R2活動計算書'!$A$1:$D$76</definedName>
    <definedName name="_xlnm.Print_Area" localSheetId="1">'R2財産目録'!$A$1:$H$86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2" l="1"/>
  <c r="G19" i="2"/>
  <c r="G62" i="2"/>
  <c r="G77" i="2"/>
  <c r="H48" i="1" l="1"/>
  <c r="D73" i="3"/>
  <c r="C67" i="3"/>
  <c r="B49" i="3"/>
  <c r="C52" i="3" s="1"/>
  <c r="D68" i="3" s="1"/>
  <c r="C45" i="3"/>
  <c r="C26" i="3"/>
  <c r="C21" i="3"/>
  <c r="D46" i="3" s="1"/>
  <c r="C15" i="3"/>
  <c r="C11" i="3"/>
  <c r="C8" i="3"/>
  <c r="D16" i="3" s="1"/>
  <c r="G84" i="2"/>
  <c r="H85" i="2" s="1"/>
  <c r="G80" i="2"/>
  <c r="H81" i="2" s="1"/>
  <c r="G69" i="2"/>
  <c r="G66" i="2"/>
  <c r="G56" i="2"/>
  <c r="G52" i="2"/>
  <c r="G49" i="2"/>
  <c r="G45" i="2"/>
  <c r="G38" i="2"/>
  <c r="H38" i="2" s="1"/>
  <c r="G26" i="2"/>
  <c r="G16" i="2"/>
  <c r="G12" i="2"/>
  <c r="G47" i="1"/>
  <c r="G41" i="1"/>
  <c r="G37" i="1"/>
  <c r="G25" i="1"/>
  <c r="G12" i="1"/>
  <c r="H42" i="1" l="1"/>
  <c r="H49" i="1" s="1"/>
  <c r="H70" i="2"/>
  <c r="H86" i="2" s="1"/>
  <c r="H27" i="2"/>
  <c r="H40" i="2" s="1"/>
  <c r="H26" i="1"/>
  <c r="D69" i="3"/>
  <c r="D74" i="3"/>
  <c r="D76" i="3" s="1"/>
</calcChain>
</file>

<file path=xl/sharedStrings.xml><?xml version="1.0" encoding="utf-8"?>
<sst xmlns="http://schemas.openxmlformats.org/spreadsheetml/2006/main" count="211" uniqueCount="184">
  <si>
    <t>令和2年度　貸　借　対　照　表</t>
    <rPh sb="0" eb="2">
      <t>レイワ</t>
    </rPh>
    <rPh sb="3" eb="5">
      <t>ネンド</t>
    </rPh>
    <rPh sb="5" eb="7">
      <t>ヘイネンド</t>
    </rPh>
    <rPh sb="6" eb="7">
      <t>カシ</t>
    </rPh>
    <rPh sb="8" eb="9">
      <t>シャク</t>
    </rPh>
    <rPh sb="10" eb="11">
      <t>タイ</t>
    </rPh>
    <rPh sb="12" eb="13">
      <t>テル</t>
    </rPh>
    <rPh sb="14" eb="15">
      <t>オモテ</t>
    </rPh>
    <phoneticPr fontId="3"/>
  </si>
  <si>
    <t>令和3年　3月　31日現在</t>
    <rPh sb="0" eb="2">
      <t>レイワ</t>
    </rPh>
    <rPh sb="3" eb="4">
      <t>ネン</t>
    </rPh>
    <rPh sb="6" eb="7">
      <t>ガツ</t>
    </rPh>
    <rPh sb="10" eb="11">
      <t>ニチ</t>
    </rPh>
    <rPh sb="11" eb="13">
      <t>ゲンザイ</t>
    </rPh>
    <phoneticPr fontId="3"/>
  </si>
  <si>
    <t>特定非営利活動法人サラン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</si>
  <si>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科　　　　　目</t>
    <rPh sb="0" eb="1">
      <t>カ</t>
    </rPh>
    <rPh sb="6" eb="7">
      <t>メ</t>
    </rPh>
    <phoneticPr fontId="3"/>
  </si>
  <si>
    <t>金額（単位：円）</t>
    <rPh sb="0" eb="1">
      <t>キン</t>
    </rPh>
    <rPh sb="1" eb="2">
      <t>ガク</t>
    </rPh>
    <rPh sb="3" eb="5">
      <t>タンイ</t>
    </rPh>
    <rPh sb="6" eb="7">
      <t>エン</t>
    </rPh>
    <phoneticPr fontId="3"/>
  </si>
  <si>
    <t>Ⅰ　資　産　の　部</t>
    <rPh sb="2" eb="3">
      <t>シ</t>
    </rPh>
    <rPh sb="4" eb="5">
      <t>サン</t>
    </rPh>
    <rPh sb="8" eb="9">
      <t>ブ</t>
    </rPh>
    <phoneticPr fontId="3"/>
  </si>
  <si>
    <t>　1　流　動　資　産　</t>
    <rPh sb="3" eb="4">
      <t>リュウ</t>
    </rPh>
    <rPh sb="5" eb="6">
      <t>ドウ</t>
    </rPh>
    <rPh sb="7" eb="8">
      <t>シ</t>
    </rPh>
    <rPh sb="9" eb="10">
      <t>サン</t>
    </rPh>
    <phoneticPr fontId="3"/>
  </si>
  <si>
    <t>　　　現金及び預金</t>
    <rPh sb="3" eb="5">
      <t>ゲンキン</t>
    </rPh>
    <rPh sb="5" eb="6">
      <t>オヨ</t>
    </rPh>
    <rPh sb="7" eb="9">
      <t>ヨキン</t>
    </rPh>
    <phoneticPr fontId="3"/>
  </si>
  <si>
    <t>売掛金</t>
    <rPh sb="0" eb="2">
      <t>ウリカケ</t>
    </rPh>
    <rPh sb="2" eb="3">
      <t>キン</t>
    </rPh>
    <phoneticPr fontId="3"/>
  </si>
  <si>
    <t>　　　前払費用</t>
    <rPh sb="3" eb="5">
      <t>マエバラ</t>
    </rPh>
    <rPh sb="5" eb="7">
      <t>ヒヨウ</t>
    </rPh>
    <phoneticPr fontId="3"/>
  </si>
  <si>
    <t>立替金</t>
    <rPh sb="0" eb="3">
      <t>タテカエキン</t>
    </rPh>
    <phoneticPr fontId="3"/>
  </si>
  <si>
    <t>未収入金</t>
    <rPh sb="0" eb="2">
      <t>ミシュウ</t>
    </rPh>
    <rPh sb="2" eb="4">
      <t>ニュウキン</t>
    </rPh>
    <phoneticPr fontId="3"/>
  </si>
  <si>
    <t>　　　流動資産計</t>
    <rPh sb="3" eb="5">
      <t>リュウドウ</t>
    </rPh>
    <rPh sb="5" eb="7">
      <t>シサン</t>
    </rPh>
    <rPh sb="7" eb="8">
      <t>ケイ</t>
    </rPh>
    <phoneticPr fontId="3"/>
  </si>
  <si>
    <t>　2　固　定　資　産　</t>
    <rPh sb="3" eb="4">
      <t>カタム</t>
    </rPh>
    <rPh sb="5" eb="6">
      <t>サダム</t>
    </rPh>
    <rPh sb="7" eb="8">
      <t>シ</t>
    </rPh>
    <rPh sb="9" eb="10">
      <t>サン</t>
    </rPh>
    <phoneticPr fontId="3"/>
  </si>
  <si>
    <t>　　　（有形固定資産）　</t>
    <rPh sb="4" eb="6">
      <t>ユウケイ</t>
    </rPh>
    <rPh sb="6" eb="8">
      <t>コテイ</t>
    </rPh>
    <rPh sb="8" eb="10">
      <t>シサン</t>
    </rPh>
    <phoneticPr fontId="3"/>
  </si>
  <si>
    <t>　　　建物</t>
    <rPh sb="3" eb="5">
      <t>タテモノ</t>
    </rPh>
    <phoneticPr fontId="3"/>
  </si>
  <si>
    <t>　　　建物付属設備</t>
    <rPh sb="3" eb="5">
      <t>タテモノ</t>
    </rPh>
    <rPh sb="5" eb="7">
      <t>フゾク</t>
    </rPh>
    <rPh sb="7" eb="9">
      <t>セツビ</t>
    </rPh>
    <phoneticPr fontId="3"/>
  </si>
  <si>
    <t>機械装置</t>
    <rPh sb="0" eb="2">
      <t>キカイ</t>
    </rPh>
    <rPh sb="2" eb="4">
      <t>ソウチ</t>
    </rPh>
    <phoneticPr fontId="3"/>
  </si>
  <si>
    <t>車両運搬具</t>
    <rPh sb="0" eb="2">
      <t>シャリョウ</t>
    </rPh>
    <rPh sb="2" eb="4">
      <t>ウンパン</t>
    </rPh>
    <rPh sb="4" eb="5">
      <t>グ</t>
    </rPh>
    <phoneticPr fontId="3"/>
  </si>
  <si>
    <t>工具器具備品</t>
    <rPh sb="0" eb="2">
      <t>コウグ</t>
    </rPh>
    <rPh sb="2" eb="4">
      <t>キグ</t>
    </rPh>
    <rPh sb="4" eb="6">
      <t>ビヒン</t>
    </rPh>
    <phoneticPr fontId="3"/>
  </si>
  <si>
    <t>リース資産</t>
    <rPh sb="3" eb="5">
      <t>シサン</t>
    </rPh>
    <phoneticPr fontId="3"/>
  </si>
  <si>
    <t>（投資その他の資産）</t>
    <rPh sb="1" eb="3">
      <t>トウシ</t>
    </rPh>
    <rPh sb="5" eb="6">
      <t>タ</t>
    </rPh>
    <rPh sb="7" eb="9">
      <t>シサン</t>
    </rPh>
    <phoneticPr fontId="3"/>
  </si>
  <si>
    <t>出資金</t>
    <rPh sb="0" eb="3">
      <t>シュッシキン</t>
    </rPh>
    <phoneticPr fontId="3"/>
  </si>
  <si>
    <t>長期前払費用</t>
    <rPh sb="0" eb="2">
      <t>チョウキ</t>
    </rPh>
    <rPh sb="2" eb="4">
      <t>マエバラ</t>
    </rPh>
    <rPh sb="4" eb="6">
      <t>ヒヨウ</t>
    </rPh>
    <phoneticPr fontId="3"/>
  </si>
  <si>
    <t>リサイクル預託金</t>
    <rPh sb="5" eb="8">
      <t>ヨタクキン</t>
    </rPh>
    <phoneticPr fontId="3"/>
  </si>
  <si>
    <t>　　　固定資産計</t>
    <rPh sb="3" eb="5">
      <t>コテイ</t>
    </rPh>
    <rPh sb="5" eb="7">
      <t>シサン</t>
    </rPh>
    <rPh sb="7" eb="8">
      <t>ケイ</t>
    </rPh>
    <phoneticPr fontId="3"/>
  </si>
  <si>
    <t>　　　資産の部合計</t>
    <rPh sb="3" eb="5">
      <t>シサン</t>
    </rPh>
    <rPh sb="6" eb="7">
      <t>ブ</t>
    </rPh>
    <rPh sb="7" eb="9">
      <t>ゴウケイ</t>
    </rPh>
    <phoneticPr fontId="3"/>
  </si>
  <si>
    <t>Ⅱ　負　債　の　部</t>
    <rPh sb="2" eb="3">
      <t>フ</t>
    </rPh>
    <rPh sb="4" eb="5">
      <t>サイ</t>
    </rPh>
    <rPh sb="8" eb="9">
      <t>ブ</t>
    </rPh>
    <phoneticPr fontId="3"/>
  </si>
  <si>
    <t>　1　流　動　負　債</t>
    <rPh sb="3" eb="4">
      <t>リュウ</t>
    </rPh>
    <rPh sb="5" eb="6">
      <t>ドウ</t>
    </rPh>
    <rPh sb="7" eb="8">
      <t>フ</t>
    </rPh>
    <rPh sb="9" eb="10">
      <t>サイ</t>
    </rPh>
    <phoneticPr fontId="3"/>
  </si>
  <si>
    <t>　　　短期借入金</t>
    <rPh sb="3" eb="5">
      <t>タンキ</t>
    </rPh>
    <rPh sb="5" eb="7">
      <t>カリイレ</t>
    </rPh>
    <rPh sb="7" eb="8">
      <t>キン</t>
    </rPh>
    <phoneticPr fontId="3"/>
  </si>
  <si>
    <t>1年以内返済長期借入金</t>
    <rPh sb="1" eb="2">
      <t>ネン</t>
    </rPh>
    <rPh sb="2" eb="4">
      <t>イナイ</t>
    </rPh>
    <rPh sb="4" eb="6">
      <t>ヘンサイ</t>
    </rPh>
    <rPh sb="6" eb="8">
      <t>チョウキ</t>
    </rPh>
    <rPh sb="8" eb="10">
      <t>カリイレ</t>
    </rPh>
    <rPh sb="10" eb="11">
      <t>キン</t>
    </rPh>
    <phoneticPr fontId="3"/>
  </si>
  <si>
    <t>1年以内支払リース債務</t>
    <rPh sb="1" eb="2">
      <t>ネン</t>
    </rPh>
    <rPh sb="2" eb="4">
      <t>イナイ</t>
    </rPh>
    <rPh sb="4" eb="6">
      <t>シハライ</t>
    </rPh>
    <rPh sb="9" eb="11">
      <t>サイム</t>
    </rPh>
    <phoneticPr fontId="3"/>
  </si>
  <si>
    <t>　　　未払金</t>
    <rPh sb="3" eb="5">
      <t>ミハラ</t>
    </rPh>
    <rPh sb="5" eb="6">
      <t>キン</t>
    </rPh>
    <phoneticPr fontId="3"/>
  </si>
  <si>
    <t>未払人件費</t>
    <rPh sb="0" eb="2">
      <t>ミハラ</t>
    </rPh>
    <rPh sb="2" eb="5">
      <t>ジンケンヒ</t>
    </rPh>
    <phoneticPr fontId="3"/>
  </si>
  <si>
    <t>預り金</t>
    <rPh sb="0" eb="1">
      <t>アズ</t>
    </rPh>
    <rPh sb="2" eb="3">
      <t>キン</t>
    </rPh>
    <phoneticPr fontId="3"/>
  </si>
  <si>
    <t>未払法人税等</t>
    <rPh sb="0" eb="2">
      <t>ミハラ</t>
    </rPh>
    <rPh sb="2" eb="6">
      <t>ホウジンゼイトウ</t>
    </rPh>
    <phoneticPr fontId="3"/>
  </si>
  <si>
    <t>未払消費税</t>
    <rPh sb="0" eb="2">
      <t>ミハラ</t>
    </rPh>
    <rPh sb="2" eb="5">
      <t>ショウヒゼイ</t>
    </rPh>
    <phoneticPr fontId="3"/>
  </si>
  <si>
    <t>　　　流動負債計</t>
    <rPh sb="3" eb="5">
      <t>リュウドウ</t>
    </rPh>
    <rPh sb="5" eb="7">
      <t>フサイ</t>
    </rPh>
    <rPh sb="7" eb="8">
      <t>ケイ</t>
    </rPh>
    <phoneticPr fontId="3"/>
  </si>
  <si>
    <t>　2　固　定　負　債</t>
    <rPh sb="3" eb="4">
      <t>カタム</t>
    </rPh>
    <rPh sb="5" eb="6">
      <t>サダム</t>
    </rPh>
    <rPh sb="7" eb="8">
      <t>フ</t>
    </rPh>
    <rPh sb="9" eb="10">
      <t>サイ</t>
    </rPh>
    <phoneticPr fontId="3"/>
  </si>
  <si>
    <t>　　　長期借入金</t>
    <rPh sb="3" eb="5">
      <t>チョウキ</t>
    </rPh>
    <rPh sb="5" eb="7">
      <t>カリイレ</t>
    </rPh>
    <rPh sb="7" eb="8">
      <t>キン</t>
    </rPh>
    <phoneticPr fontId="3"/>
  </si>
  <si>
    <t>リース債務</t>
    <rPh sb="3" eb="5">
      <t>サイム</t>
    </rPh>
    <phoneticPr fontId="3"/>
  </si>
  <si>
    <t>　　　固定負債計</t>
    <rPh sb="3" eb="5">
      <t>コテイ</t>
    </rPh>
    <rPh sb="5" eb="7">
      <t>フサイ</t>
    </rPh>
    <rPh sb="7" eb="8">
      <t>ケイ</t>
    </rPh>
    <phoneticPr fontId="3"/>
  </si>
  <si>
    <t>　　　負債の部合計</t>
    <rPh sb="3" eb="5">
      <t>フサイ</t>
    </rPh>
    <rPh sb="6" eb="7">
      <t>ブ</t>
    </rPh>
    <rPh sb="7" eb="9">
      <t>ゴウケイ</t>
    </rPh>
    <phoneticPr fontId="3"/>
  </si>
  <si>
    <t>Ⅲ　純資産の部</t>
    <rPh sb="2" eb="5">
      <t>ジュンシサン</t>
    </rPh>
    <rPh sb="6" eb="7">
      <t>ブ</t>
    </rPh>
    <phoneticPr fontId="3"/>
  </si>
  <si>
    <t>　1　株主資本</t>
    <rPh sb="3" eb="5">
      <t>カブヌシ</t>
    </rPh>
    <rPh sb="5" eb="7">
      <t>シホン</t>
    </rPh>
    <phoneticPr fontId="3"/>
  </si>
  <si>
    <t>　　　（利益剰余金）</t>
    <rPh sb="4" eb="6">
      <t>リエキ</t>
    </rPh>
    <rPh sb="6" eb="9">
      <t>ジョウヨキン</t>
    </rPh>
    <phoneticPr fontId="3"/>
  </si>
  <si>
    <t>繰越利益剰余金</t>
    <rPh sb="0" eb="2">
      <t>クリコシ</t>
    </rPh>
    <rPh sb="2" eb="4">
      <t>リエキ</t>
    </rPh>
    <rPh sb="4" eb="7">
      <t>ジョウヨキン</t>
    </rPh>
    <phoneticPr fontId="3"/>
  </si>
  <si>
    <t>株主資本計</t>
    <rPh sb="0" eb="2">
      <t>カブヌシ</t>
    </rPh>
    <rPh sb="2" eb="4">
      <t>シホン</t>
    </rPh>
    <rPh sb="4" eb="5">
      <t>ケイ</t>
    </rPh>
    <phoneticPr fontId="3"/>
  </si>
  <si>
    <t>　　　純資産の部合計</t>
    <rPh sb="3" eb="6">
      <t>ジュンシサン</t>
    </rPh>
    <rPh sb="7" eb="8">
      <t>ブ</t>
    </rPh>
    <rPh sb="8" eb="10">
      <t>ゴウケイ</t>
    </rPh>
    <phoneticPr fontId="3"/>
  </si>
  <si>
    <t>負債及び純資産の部合計</t>
    <rPh sb="0" eb="2">
      <t>フサイ</t>
    </rPh>
    <rPh sb="2" eb="3">
      <t>オヨ</t>
    </rPh>
    <rPh sb="4" eb="7">
      <t>ジュンシサン</t>
    </rPh>
    <rPh sb="8" eb="9">
      <t>ブ</t>
    </rPh>
    <rPh sb="9" eb="11">
      <t>ゴウケイ</t>
    </rPh>
    <phoneticPr fontId="3"/>
  </si>
  <si>
    <t>R2年度　財　産　目　録</t>
    <rPh sb="2" eb="4">
      <t>ネンド</t>
    </rPh>
    <rPh sb="4" eb="6">
      <t>ヘイネンド</t>
    </rPh>
    <rPh sb="5" eb="6">
      <t>ザイ</t>
    </rPh>
    <rPh sb="7" eb="8">
      <t>サン</t>
    </rPh>
    <rPh sb="9" eb="10">
      <t>メ</t>
    </rPh>
    <rPh sb="11" eb="12">
      <t>ロク</t>
    </rPh>
    <phoneticPr fontId="3"/>
  </si>
  <si>
    <t>令和3年　3月　31日現在</t>
    <rPh sb="0" eb="2">
      <t>レイワ</t>
    </rPh>
    <rPh sb="3" eb="4">
      <t>ネン</t>
    </rPh>
    <rPh sb="6" eb="7">
      <t>ツキ</t>
    </rPh>
    <rPh sb="7" eb="8">
      <t>ヘイゲツ</t>
    </rPh>
    <rPh sb="10" eb="11">
      <t>ニチ</t>
    </rPh>
    <rPh sb="11" eb="13">
      <t>ゲンザイ</t>
    </rPh>
    <phoneticPr fontId="3"/>
  </si>
  <si>
    <t>Ⅰ資　産　の　部</t>
    <rPh sb="1" eb="2">
      <t>シ</t>
    </rPh>
    <rPh sb="3" eb="4">
      <t>サン</t>
    </rPh>
    <rPh sb="7" eb="8">
      <t>ブ</t>
    </rPh>
    <phoneticPr fontId="3"/>
  </si>
  <si>
    <t xml:space="preserve"> 【流　動　資　産】</t>
    <rPh sb="2" eb="3">
      <t>リュウ</t>
    </rPh>
    <rPh sb="4" eb="5">
      <t>ドウ</t>
    </rPh>
    <rPh sb="6" eb="7">
      <t>シ</t>
    </rPh>
    <rPh sb="8" eb="9">
      <t>サン</t>
    </rPh>
    <phoneticPr fontId="3"/>
  </si>
  <si>
    <t>　現金及び預金</t>
    <rPh sb="1" eb="3">
      <t>ゲンキン</t>
    </rPh>
    <rPh sb="3" eb="4">
      <t>オヨ</t>
    </rPh>
    <rPh sb="5" eb="7">
      <t>ヨキン</t>
    </rPh>
    <phoneticPr fontId="3"/>
  </si>
  <si>
    <t>現金　</t>
    <rPh sb="0" eb="2">
      <t>ゲンキン</t>
    </rPh>
    <phoneticPr fontId="3"/>
  </si>
  <si>
    <t>北見信金　東支店</t>
    <rPh sb="0" eb="2">
      <t>キタミ</t>
    </rPh>
    <rPh sb="2" eb="4">
      <t>シンキン</t>
    </rPh>
    <rPh sb="5" eb="6">
      <t>ヒガシ</t>
    </rPh>
    <rPh sb="6" eb="8">
      <t>シテン</t>
    </rPh>
    <phoneticPr fontId="3"/>
  </si>
  <si>
    <t>網走信金　北進支店</t>
    <rPh sb="0" eb="2">
      <t>アバシリ</t>
    </rPh>
    <rPh sb="2" eb="4">
      <t>シンキン</t>
    </rPh>
    <rPh sb="5" eb="7">
      <t>ホクシン</t>
    </rPh>
    <rPh sb="7" eb="9">
      <t>シテン</t>
    </rPh>
    <phoneticPr fontId="3"/>
  </si>
  <si>
    <t>北見信金　東支店　定期積金</t>
    <rPh sb="0" eb="2">
      <t>キタミ</t>
    </rPh>
    <rPh sb="2" eb="4">
      <t>シンキン</t>
    </rPh>
    <rPh sb="5" eb="6">
      <t>ヒガシ</t>
    </rPh>
    <rPh sb="6" eb="8">
      <t>シテン</t>
    </rPh>
    <rPh sb="9" eb="13">
      <t>テイキツミキン</t>
    </rPh>
    <phoneticPr fontId="3"/>
  </si>
  <si>
    <t>現金及び預金計</t>
    <rPh sb="0" eb="2">
      <t>ゲンキン</t>
    </rPh>
    <rPh sb="2" eb="3">
      <t>オヨ</t>
    </rPh>
    <rPh sb="4" eb="6">
      <t>ヨキン</t>
    </rPh>
    <rPh sb="6" eb="7">
      <t>ケイ</t>
    </rPh>
    <phoneticPr fontId="3"/>
  </si>
  <si>
    <t>　売掛金</t>
    <rPh sb="1" eb="3">
      <t>ウリカケ</t>
    </rPh>
    <rPh sb="3" eb="4">
      <t>キン</t>
    </rPh>
    <phoneticPr fontId="3"/>
  </si>
  <si>
    <t>東武</t>
    <rPh sb="0" eb="2">
      <t>トウブ</t>
    </rPh>
    <phoneticPr fontId="3"/>
  </si>
  <si>
    <t>ノースファームベーカリー</t>
    <phoneticPr fontId="3"/>
  </si>
  <si>
    <t>売掛金計</t>
    <rPh sb="0" eb="2">
      <t>ウリカケ</t>
    </rPh>
    <rPh sb="2" eb="3">
      <t>キン</t>
    </rPh>
    <rPh sb="3" eb="4">
      <t>ケイ</t>
    </rPh>
    <phoneticPr fontId="3"/>
  </si>
  <si>
    <t>　前払費用</t>
    <rPh sb="1" eb="3">
      <t>マエバラ</t>
    </rPh>
    <rPh sb="3" eb="5">
      <t>ヒヨウ</t>
    </rPh>
    <phoneticPr fontId="3"/>
  </si>
  <si>
    <t>保証協会</t>
    <rPh sb="0" eb="4">
      <t>ホショウキョウカイ</t>
    </rPh>
    <phoneticPr fontId="3"/>
  </si>
  <si>
    <t>前払費用計</t>
    <rPh sb="0" eb="2">
      <t>マエバラ</t>
    </rPh>
    <rPh sb="2" eb="4">
      <t>ヒヨウ</t>
    </rPh>
    <rPh sb="4" eb="5">
      <t>ケイ</t>
    </rPh>
    <phoneticPr fontId="3"/>
  </si>
  <si>
    <t>　立替金</t>
    <rPh sb="1" eb="4">
      <t>タテカエキン</t>
    </rPh>
    <phoneticPr fontId="3"/>
  </si>
  <si>
    <t>従業員</t>
    <rPh sb="0" eb="3">
      <t>ジュウギョウイン</t>
    </rPh>
    <phoneticPr fontId="3"/>
  </si>
  <si>
    <t>立替金計</t>
    <rPh sb="0" eb="3">
      <t>タテカエキン</t>
    </rPh>
    <rPh sb="3" eb="4">
      <t>ケイ</t>
    </rPh>
    <phoneticPr fontId="3"/>
  </si>
  <si>
    <t>　未収入金</t>
    <rPh sb="1" eb="3">
      <t>ミシュウ</t>
    </rPh>
    <rPh sb="3" eb="5">
      <t>ニュウキン</t>
    </rPh>
    <phoneticPr fontId="3"/>
  </si>
  <si>
    <t>介護給付費</t>
    <rPh sb="0" eb="2">
      <t>カイゴ</t>
    </rPh>
    <rPh sb="2" eb="4">
      <t>キュウフ</t>
    </rPh>
    <rPh sb="4" eb="5">
      <t>ヒ</t>
    </rPh>
    <phoneticPr fontId="3"/>
  </si>
  <si>
    <t>一般未収入金</t>
    <rPh sb="2" eb="6">
      <t>ミシュウニュウキン</t>
    </rPh>
    <phoneticPr fontId="3"/>
  </si>
  <si>
    <t>短期貸付金計</t>
    <rPh sb="0" eb="2">
      <t>タンキ</t>
    </rPh>
    <rPh sb="2" eb="4">
      <t>カシツケ</t>
    </rPh>
    <rPh sb="4" eb="5">
      <t>キン</t>
    </rPh>
    <rPh sb="5" eb="6">
      <t>ケイ</t>
    </rPh>
    <phoneticPr fontId="3"/>
  </si>
  <si>
    <t>流動資産合計</t>
    <rPh sb="0" eb="2">
      <t>リュウドウ</t>
    </rPh>
    <rPh sb="2" eb="4">
      <t>シサン</t>
    </rPh>
    <rPh sb="4" eb="6">
      <t>ゴウケイ</t>
    </rPh>
    <phoneticPr fontId="3"/>
  </si>
  <si>
    <t xml:space="preserve"> 【固　定　資　産】</t>
    <rPh sb="2" eb="3">
      <t>カタム</t>
    </rPh>
    <rPh sb="4" eb="5">
      <t>サダム</t>
    </rPh>
    <rPh sb="6" eb="7">
      <t>シ</t>
    </rPh>
    <rPh sb="8" eb="9">
      <t>サン</t>
    </rPh>
    <phoneticPr fontId="3"/>
  </si>
  <si>
    <t>建物（事務所）</t>
    <rPh sb="0" eb="2">
      <t>タテモノ</t>
    </rPh>
    <rPh sb="3" eb="5">
      <t>ジム</t>
    </rPh>
    <rPh sb="5" eb="6">
      <t>ショ</t>
    </rPh>
    <phoneticPr fontId="3"/>
  </si>
  <si>
    <t>建物付属設備（事務所設備工事）</t>
    <rPh sb="0" eb="2">
      <t>タテモノ</t>
    </rPh>
    <rPh sb="2" eb="4">
      <t>フゾク</t>
    </rPh>
    <rPh sb="4" eb="6">
      <t>セツビ</t>
    </rPh>
    <rPh sb="7" eb="9">
      <t>ジム</t>
    </rPh>
    <rPh sb="9" eb="10">
      <t>ショ</t>
    </rPh>
    <rPh sb="10" eb="12">
      <t>セツビ</t>
    </rPh>
    <rPh sb="12" eb="14">
      <t>コウジ</t>
    </rPh>
    <phoneticPr fontId="3"/>
  </si>
  <si>
    <t>車輌器具（車輌運搬車）</t>
    <rPh sb="0" eb="2">
      <t>シャリョウ</t>
    </rPh>
    <rPh sb="2" eb="4">
      <t>キグ</t>
    </rPh>
    <rPh sb="5" eb="6">
      <t>シャ</t>
    </rPh>
    <rPh sb="6" eb="7">
      <t>リョウ</t>
    </rPh>
    <rPh sb="7" eb="10">
      <t>ウンパンシャ</t>
    </rPh>
    <phoneticPr fontId="3"/>
  </si>
  <si>
    <t>固定資産計</t>
    <rPh sb="0" eb="2">
      <t>コテイ</t>
    </rPh>
    <rPh sb="2" eb="4">
      <t>シサン</t>
    </rPh>
    <rPh sb="4" eb="5">
      <t>ケイ</t>
    </rPh>
    <phoneticPr fontId="3"/>
  </si>
  <si>
    <t>資産の部合計</t>
    <rPh sb="0" eb="2">
      <t>シサン</t>
    </rPh>
    <rPh sb="3" eb="4">
      <t>ブ</t>
    </rPh>
    <rPh sb="4" eb="6">
      <t>ゴウケイ</t>
    </rPh>
    <phoneticPr fontId="3"/>
  </si>
  <si>
    <t>Ⅱ負　債　の　部</t>
    <rPh sb="1" eb="2">
      <t>フ</t>
    </rPh>
    <rPh sb="3" eb="4">
      <t>サイ</t>
    </rPh>
    <rPh sb="7" eb="8">
      <t>ブ</t>
    </rPh>
    <phoneticPr fontId="3"/>
  </si>
  <si>
    <t>　【流　動　負　債】</t>
    <phoneticPr fontId="3"/>
  </si>
  <si>
    <t>一般支払</t>
    <rPh sb="0" eb="2">
      <t>イッパン</t>
    </rPh>
    <rPh sb="2" eb="4">
      <t>シハライ</t>
    </rPh>
    <phoneticPr fontId="3"/>
  </si>
  <si>
    <t>　短期借入金</t>
    <rPh sb="1" eb="3">
      <t>タンキ</t>
    </rPh>
    <rPh sb="3" eb="5">
      <t>カリイレ</t>
    </rPh>
    <rPh sb="5" eb="6">
      <t>キン</t>
    </rPh>
    <phoneticPr fontId="3"/>
  </si>
  <si>
    <t>理事</t>
    <rPh sb="0" eb="2">
      <t>リジ</t>
    </rPh>
    <phoneticPr fontId="3"/>
  </si>
  <si>
    <t>短期借入金計</t>
    <rPh sb="0" eb="2">
      <t>タンキ</t>
    </rPh>
    <rPh sb="2" eb="4">
      <t>カリイレ</t>
    </rPh>
    <rPh sb="4" eb="5">
      <t>キン</t>
    </rPh>
    <rPh sb="5" eb="6">
      <t>ケイ</t>
    </rPh>
    <phoneticPr fontId="3"/>
  </si>
  <si>
    <t>　1年以内返済長期借入金</t>
    <rPh sb="2" eb="3">
      <t>ネン</t>
    </rPh>
    <rPh sb="3" eb="5">
      <t>イナイ</t>
    </rPh>
    <rPh sb="5" eb="7">
      <t>ヘンサイ</t>
    </rPh>
    <rPh sb="7" eb="9">
      <t>チョウキ</t>
    </rPh>
    <rPh sb="9" eb="11">
      <t>カリイレ</t>
    </rPh>
    <rPh sb="11" eb="12">
      <t>キン</t>
    </rPh>
    <phoneticPr fontId="3"/>
  </si>
  <si>
    <t>北見信用金庫</t>
    <rPh sb="0" eb="2">
      <t>キタミ</t>
    </rPh>
    <rPh sb="2" eb="4">
      <t>シンヨウ</t>
    </rPh>
    <rPh sb="4" eb="6">
      <t>キンコ</t>
    </rPh>
    <phoneticPr fontId="3"/>
  </si>
  <si>
    <t>網走信用金庫</t>
    <rPh sb="0" eb="2">
      <t>アバシリ</t>
    </rPh>
    <rPh sb="2" eb="4">
      <t>シンヨウ</t>
    </rPh>
    <rPh sb="4" eb="6">
      <t>キンコ</t>
    </rPh>
    <phoneticPr fontId="3"/>
  </si>
  <si>
    <t>1年以内返済長期借入金計</t>
    <rPh sb="1" eb="2">
      <t>ネン</t>
    </rPh>
    <rPh sb="2" eb="4">
      <t>イナイ</t>
    </rPh>
    <rPh sb="4" eb="6">
      <t>ヘンサイ</t>
    </rPh>
    <rPh sb="6" eb="8">
      <t>チョウキ</t>
    </rPh>
    <rPh sb="8" eb="10">
      <t>カリイレ</t>
    </rPh>
    <rPh sb="10" eb="11">
      <t>キン</t>
    </rPh>
    <rPh sb="11" eb="12">
      <t>ケイ</t>
    </rPh>
    <phoneticPr fontId="3"/>
  </si>
  <si>
    <t>　1年以内支払リース債務</t>
    <rPh sb="5" eb="7">
      <t>シハライ</t>
    </rPh>
    <rPh sb="10" eb="12">
      <t>サイム</t>
    </rPh>
    <phoneticPr fontId="3"/>
  </si>
  <si>
    <t>北海道リース</t>
    <rPh sb="0" eb="3">
      <t>ホッカイドウ</t>
    </rPh>
    <phoneticPr fontId="3"/>
  </si>
  <si>
    <t>1年以内支払リース債務合計</t>
    <rPh sb="11" eb="13">
      <t>ゴウケイ</t>
    </rPh>
    <phoneticPr fontId="3"/>
  </si>
  <si>
    <t>　未払金</t>
    <rPh sb="1" eb="3">
      <t>ミハラ</t>
    </rPh>
    <rPh sb="3" eb="4">
      <t>キン</t>
    </rPh>
    <phoneticPr fontId="3"/>
  </si>
  <si>
    <t>給料</t>
    <rPh sb="0" eb="2">
      <t>キュウリョウ</t>
    </rPh>
    <phoneticPr fontId="3"/>
  </si>
  <si>
    <t>未払金計</t>
    <rPh sb="0" eb="2">
      <t>ミハラ</t>
    </rPh>
    <rPh sb="2" eb="3">
      <t>キン</t>
    </rPh>
    <rPh sb="3" eb="4">
      <t>ケイ</t>
    </rPh>
    <phoneticPr fontId="3"/>
  </si>
  <si>
    <t>　預り金</t>
    <rPh sb="1" eb="2">
      <t>アズカ</t>
    </rPh>
    <rPh sb="3" eb="4">
      <t>キン</t>
    </rPh>
    <phoneticPr fontId="3"/>
  </si>
  <si>
    <t>住民税</t>
    <rPh sb="0" eb="3">
      <t>ジュウミンゼイ</t>
    </rPh>
    <phoneticPr fontId="3"/>
  </si>
  <si>
    <t>源泉税</t>
    <rPh sb="0" eb="2">
      <t>ゲンセン</t>
    </rPh>
    <rPh sb="2" eb="3">
      <t>ゼイ</t>
    </rPh>
    <phoneticPr fontId="3"/>
  </si>
  <si>
    <t>社会保険</t>
    <rPh sb="0" eb="4">
      <t>シャカイホケン</t>
    </rPh>
    <phoneticPr fontId="3"/>
  </si>
  <si>
    <t>預り金計</t>
    <rPh sb="0" eb="1">
      <t>アズカ</t>
    </rPh>
    <rPh sb="2" eb="3">
      <t>キン</t>
    </rPh>
    <rPh sb="3" eb="4">
      <t>ケイ</t>
    </rPh>
    <phoneticPr fontId="3"/>
  </si>
  <si>
    <t>　未払法人税等</t>
    <rPh sb="1" eb="3">
      <t>ミバラ</t>
    </rPh>
    <rPh sb="3" eb="6">
      <t>ホウジンゼイ</t>
    </rPh>
    <rPh sb="6" eb="7">
      <t>ナド</t>
    </rPh>
    <phoneticPr fontId="3"/>
  </si>
  <si>
    <t>道民法人税</t>
    <rPh sb="0" eb="2">
      <t>ドウミン</t>
    </rPh>
    <rPh sb="2" eb="5">
      <t>ホウジンゼイ</t>
    </rPh>
    <phoneticPr fontId="3"/>
  </si>
  <si>
    <t>市民法人税</t>
    <rPh sb="0" eb="2">
      <t>シミン</t>
    </rPh>
    <rPh sb="2" eb="5">
      <t>ホウジンゼイ</t>
    </rPh>
    <phoneticPr fontId="3"/>
  </si>
  <si>
    <t>未払法人税等計</t>
    <rPh sb="0" eb="1">
      <t>ミ</t>
    </rPh>
    <rPh sb="1" eb="2">
      <t>バライ</t>
    </rPh>
    <rPh sb="2" eb="5">
      <t>ホウジンゼイ</t>
    </rPh>
    <rPh sb="5" eb="6">
      <t>ナド</t>
    </rPh>
    <rPh sb="6" eb="7">
      <t>ケイ</t>
    </rPh>
    <phoneticPr fontId="3"/>
  </si>
  <si>
    <t>消費税</t>
    <rPh sb="0" eb="3">
      <t>ショウヒゼイ</t>
    </rPh>
    <phoneticPr fontId="3"/>
  </si>
  <si>
    <t>流動負債合計</t>
    <rPh sb="0" eb="2">
      <t>リュウドウ</t>
    </rPh>
    <rPh sb="2" eb="4">
      <t>フサイ</t>
    </rPh>
    <rPh sb="4" eb="6">
      <t>ゴウケイ</t>
    </rPh>
    <phoneticPr fontId="3"/>
  </si>
  <si>
    <t xml:space="preserve"> 【固　定　負　債】</t>
    <rPh sb="2" eb="3">
      <t>カタム</t>
    </rPh>
    <rPh sb="4" eb="5">
      <t>サダム</t>
    </rPh>
    <rPh sb="6" eb="7">
      <t>フ</t>
    </rPh>
    <rPh sb="8" eb="9">
      <t>サイ</t>
    </rPh>
    <phoneticPr fontId="3"/>
  </si>
  <si>
    <t>　　長期借入金</t>
    <rPh sb="2" eb="4">
      <t>チョウキ</t>
    </rPh>
    <rPh sb="4" eb="6">
      <t>カリイレ</t>
    </rPh>
    <rPh sb="6" eb="7">
      <t>キン</t>
    </rPh>
    <phoneticPr fontId="3"/>
  </si>
  <si>
    <t>長期借入金計</t>
    <rPh sb="0" eb="2">
      <t>チョウキ</t>
    </rPh>
    <rPh sb="2" eb="4">
      <t>カリイレ</t>
    </rPh>
    <rPh sb="4" eb="5">
      <t>キン</t>
    </rPh>
    <rPh sb="5" eb="6">
      <t>ケイ</t>
    </rPh>
    <phoneticPr fontId="3"/>
  </si>
  <si>
    <t>　　リース債務</t>
    <rPh sb="5" eb="7">
      <t>サイム</t>
    </rPh>
    <phoneticPr fontId="3"/>
  </si>
  <si>
    <t>負債の部合計</t>
    <rPh sb="0" eb="2">
      <t>フサイ</t>
    </rPh>
    <rPh sb="3" eb="4">
      <t>ブ</t>
    </rPh>
    <rPh sb="4" eb="6">
      <t>ゴウケイ</t>
    </rPh>
    <phoneticPr fontId="3"/>
  </si>
  <si>
    <t>Ⅲ純資産の部</t>
    <rPh sb="1" eb="4">
      <t>ジュンシサン</t>
    </rPh>
    <rPh sb="5" eb="6">
      <t>ブ</t>
    </rPh>
    <phoneticPr fontId="3"/>
  </si>
  <si>
    <t>利益剰余金</t>
    <rPh sb="0" eb="2">
      <t>リエキ</t>
    </rPh>
    <rPh sb="2" eb="5">
      <t>ジョウヨキン</t>
    </rPh>
    <phoneticPr fontId="3"/>
  </si>
  <si>
    <t>純資産の部計</t>
    <rPh sb="0" eb="3">
      <t>ジュンシサン</t>
    </rPh>
    <rPh sb="4" eb="5">
      <t>ブ</t>
    </rPh>
    <rPh sb="5" eb="6">
      <t>ケイ</t>
    </rPh>
    <phoneticPr fontId="3"/>
  </si>
  <si>
    <t>純資産の部合計</t>
    <rPh sb="0" eb="3">
      <t>ジュンシサン</t>
    </rPh>
    <rPh sb="4" eb="5">
      <t>ブ</t>
    </rPh>
    <rPh sb="5" eb="7">
      <t>ゴウケイ</t>
    </rPh>
    <phoneticPr fontId="3"/>
  </si>
  <si>
    <t>令和2年度　活　動　計　算　書</t>
    <rPh sb="0" eb="2">
      <t>レイワ</t>
    </rPh>
    <rPh sb="3" eb="5">
      <t>ネンド</t>
    </rPh>
    <rPh sb="5" eb="7">
      <t>ヘイネンド</t>
    </rPh>
    <rPh sb="6" eb="7">
      <t>カツ</t>
    </rPh>
    <rPh sb="8" eb="9">
      <t>ドウ</t>
    </rPh>
    <rPh sb="10" eb="11">
      <t>ケイ</t>
    </rPh>
    <rPh sb="12" eb="13">
      <t>ザン</t>
    </rPh>
    <rPh sb="14" eb="15">
      <t>ショ</t>
    </rPh>
    <phoneticPr fontId="3"/>
  </si>
  <si>
    <t>令和2年　4月　1日　～　令和3年　3月　31日</t>
    <rPh sb="0" eb="2">
      <t>レイワ</t>
    </rPh>
    <rPh sb="3" eb="4">
      <t>ネン</t>
    </rPh>
    <rPh sb="4" eb="5">
      <t>ヘイネン</t>
    </rPh>
    <rPh sb="6" eb="7">
      <t>ガツ</t>
    </rPh>
    <rPh sb="9" eb="10">
      <t>ニチ</t>
    </rPh>
    <rPh sb="13" eb="15">
      <t>レイワ</t>
    </rPh>
    <rPh sb="16" eb="17">
      <t>ネン</t>
    </rPh>
    <rPh sb="17" eb="18">
      <t>ヘイネン</t>
    </rPh>
    <rPh sb="19" eb="20">
      <t>ガツ</t>
    </rPh>
    <rPh sb="23" eb="24">
      <t>ニチ</t>
    </rPh>
    <phoneticPr fontId="3"/>
  </si>
  <si>
    <t>科　　　　　　　目</t>
    <rPh sb="0" eb="1">
      <t>カ</t>
    </rPh>
    <rPh sb="8" eb="9">
      <t>メ</t>
    </rPh>
    <phoneticPr fontId="3"/>
  </si>
  <si>
    <t>Ⅰ　経常収益</t>
    <rPh sb="2" eb="4">
      <t>ケイジョウ</t>
    </rPh>
    <rPh sb="4" eb="6">
      <t>シュウエキ</t>
    </rPh>
    <phoneticPr fontId="3"/>
  </si>
  <si>
    <t>　1　介護給付費</t>
    <rPh sb="3" eb="5">
      <t>カイゴ</t>
    </rPh>
    <rPh sb="5" eb="7">
      <t>キュウフ</t>
    </rPh>
    <rPh sb="7" eb="8">
      <t>ヒ</t>
    </rPh>
    <phoneticPr fontId="3"/>
  </si>
  <si>
    <t>　北海道国民健康保険団体連合会</t>
    <rPh sb="1" eb="4">
      <t>ホッカイドウ</t>
    </rPh>
    <rPh sb="4" eb="6">
      <t>コクミン</t>
    </rPh>
    <rPh sb="6" eb="8">
      <t>ケンコウ</t>
    </rPh>
    <rPh sb="8" eb="10">
      <t>ホケン</t>
    </rPh>
    <rPh sb="10" eb="12">
      <t>ダンタイ</t>
    </rPh>
    <rPh sb="12" eb="15">
      <t>レンゴウカイ</t>
    </rPh>
    <phoneticPr fontId="3"/>
  </si>
  <si>
    <t>介護給付金計</t>
    <rPh sb="0" eb="2">
      <t>カイゴ</t>
    </rPh>
    <rPh sb="2" eb="5">
      <t>キュウフキン</t>
    </rPh>
    <rPh sb="5" eb="6">
      <t>ケイ</t>
    </rPh>
    <phoneticPr fontId="3"/>
  </si>
  <si>
    <t>　2　事業収益　</t>
    <rPh sb="3" eb="5">
      <t>ジギョウ</t>
    </rPh>
    <rPh sb="5" eb="7">
      <t>シュウエキ</t>
    </rPh>
    <phoneticPr fontId="3"/>
  </si>
  <si>
    <t>営業収入</t>
    <rPh sb="0" eb="2">
      <t>エイギョウ</t>
    </rPh>
    <rPh sb="2" eb="4">
      <t>シュウニュウ</t>
    </rPh>
    <phoneticPr fontId="3"/>
  </si>
  <si>
    <t>事業収益計</t>
    <rPh sb="0" eb="2">
      <t>ジギョウ</t>
    </rPh>
    <rPh sb="2" eb="4">
      <t>シュウエキ</t>
    </rPh>
    <rPh sb="4" eb="5">
      <t>ケイ</t>
    </rPh>
    <phoneticPr fontId="3"/>
  </si>
  <si>
    <t>　3　その他収益</t>
    <rPh sb="5" eb="6">
      <t>タ</t>
    </rPh>
    <rPh sb="6" eb="8">
      <t>シュウエキ</t>
    </rPh>
    <phoneticPr fontId="3"/>
  </si>
  <si>
    <t>雑収入</t>
    <rPh sb="0" eb="3">
      <t>ザツシュウニュウ</t>
    </rPh>
    <phoneticPr fontId="3"/>
  </si>
  <si>
    <t>受取利息</t>
    <rPh sb="0" eb="1">
      <t>ウ</t>
    </rPh>
    <rPh sb="1" eb="2">
      <t>ト</t>
    </rPh>
    <rPh sb="2" eb="4">
      <t>リソク</t>
    </rPh>
    <phoneticPr fontId="3"/>
  </si>
  <si>
    <t>その他収益計</t>
    <rPh sb="2" eb="3">
      <t>タ</t>
    </rPh>
    <rPh sb="3" eb="5">
      <t>シュウエキ</t>
    </rPh>
    <rPh sb="5" eb="6">
      <t>ケイ</t>
    </rPh>
    <phoneticPr fontId="3"/>
  </si>
  <si>
    <t>経常収益合計</t>
    <rPh sb="0" eb="2">
      <t>ケイジョウ</t>
    </rPh>
    <rPh sb="2" eb="4">
      <t>シュウエキ</t>
    </rPh>
    <rPh sb="4" eb="6">
      <t>ゴウケイ</t>
    </rPh>
    <phoneticPr fontId="3"/>
  </si>
  <si>
    <t>Ⅱ　経常費用</t>
    <rPh sb="2" eb="4">
      <t>ケイジョウ</t>
    </rPh>
    <rPh sb="4" eb="6">
      <t>ヒヨウ</t>
    </rPh>
    <phoneticPr fontId="3"/>
  </si>
  <si>
    <t>　1　事業費</t>
    <rPh sb="3" eb="6">
      <t>ジギョウヒ</t>
    </rPh>
    <phoneticPr fontId="3"/>
  </si>
  <si>
    <t>　　　　売上原価</t>
    <rPh sb="4" eb="8">
      <t>ウリアゲゲンカ</t>
    </rPh>
    <phoneticPr fontId="3"/>
  </si>
  <si>
    <t>期首棚卸高</t>
    <rPh sb="0" eb="2">
      <t>キシュ</t>
    </rPh>
    <rPh sb="2" eb="5">
      <t>タナオロシダカ</t>
    </rPh>
    <phoneticPr fontId="3"/>
  </si>
  <si>
    <t>　　　　人件費</t>
    <rPh sb="4" eb="7">
      <t>ジンケンヒ</t>
    </rPh>
    <phoneticPr fontId="3"/>
  </si>
  <si>
    <t>　　　　　　給料手当</t>
    <rPh sb="6" eb="8">
      <t>キュウリョウ</t>
    </rPh>
    <rPh sb="8" eb="10">
      <t>テアテ</t>
    </rPh>
    <phoneticPr fontId="3"/>
  </si>
  <si>
    <t>　　　　　　法定福利費</t>
    <rPh sb="6" eb="8">
      <t>ホウテイ</t>
    </rPh>
    <rPh sb="8" eb="10">
      <t>フクリ</t>
    </rPh>
    <rPh sb="10" eb="11">
      <t>ヒ</t>
    </rPh>
    <phoneticPr fontId="3"/>
  </si>
  <si>
    <t>交通費</t>
    <rPh sb="0" eb="3">
      <t>コウツウヒ</t>
    </rPh>
    <phoneticPr fontId="3"/>
  </si>
  <si>
    <t>人件費計</t>
    <rPh sb="0" eb="3">
      <t>ジンケンヒ</t>
    </rPh>
    <rPh sb="3" eb="4">
      <t>ケイ</t>
    </rPh>
    <phoneticPr fontId="3"/>
  </si>
  <si>
    <t>　　　　その他経費</t>
    <rPh sb="6" eb="7">
      <t>タ</t>
    </rPh>
    <rPh sb="7" eb="9">
      <t>ケイヒ</t>
    </rPh>
    <phoneticPr fontId="3"/>
  </si>
  <si>
    <t>修繕費</t>
    <rPh sb="0" eb="3">
      <t>シュウゼンヒ</t>
    </rPh>
    <phoneticPr fontId="3"/>
  </si>
  <si>
    <t>広告宣伝費</t>
    <rPh sb="0" eb="2">
      <t>コウコク</t>
    </rPh>
    <rPh sb="2" eb="5">
      <t>センデンヒ</t>
    </rPh>
    <phoneticPr fontId="3"/>
  </si>
  <si>
    <t>販売促進費</t>
    <rPh sb="0" eb="2">
      <t>ハンバイ</t>
    </rPh>
    <rPh sb="2" eb="4">
      <t>ソクシン</t>
    </rPh>
    <rPh sb="4" eb="5">
      <t>ヒ</t>
    </rPh>
    <phoneticPr fontId="3"/>
  </si>
  <si>
    <t>荷造運賃</t>
    <rPh sb="0" eb="2">
      <t>ニヅク</t>
    </rPh>
    <rPh sb="2" eb="4">
      <t>ウンチン</t>
    </rPh>
    <phoneticPr fontId="3"/>
  </si>
  <si>
    <t>消耗品費</t>
    <rPh sb="0" eb="2">
      <t>ショウモウ</t>
    </rPh>
    <rPh sb="2" eb="3">
      <t>ヒン</t>
    </rPh>
    <rPh sb="3" eb="4">
      <t>ヒ</t>
    </rPh>
    <phoneticPr fontId="3"/>
  </si>
  <si>
    <t>賃借料</t>
    <rPh sb="0" eb="3">
      <t>チンシャクリョウ</t>
    </rPh>
    <phoneticPr fontId="3"/>
  </si>
  <si>
    <t>手数料</t>
    <rPh sb="0" eb="2">
      <t>テスウ</t>
    </rPh>
    <rPh sb="2" eb="3">
      <t>リョウ</t>
    </rPh>
    <phoneticPr fontId="3"/>
  </si>
  <si>
    <t>車輌費</t>
    <rPh sb="0" eb="2">
      <t>シャリョウ</t>
    </rPh>
    <rPh sb="2" eb="3">
      <t>ヒ</t>
    </rPh>
    <phoneticPr fontId="3"/>
  </si>
  <si>
    <t>通信費</t>
    <rPh sb="0" eb="3">
      <t>ツウシンヒ</t>
    </rPh>
    <phoneticPr fontId="3"/>
  </si>
  <si>
    <t>福利厚生費</t>
    <rPh sb="0" eb="2">
      <t>フクリ</t>
    </rPh>
    <rPh sb="2" eb="5">
      <t>コウセイヒ</t>
    </rPh>
    <phoneticPr fontId="3"/>
  </si>
  <si>
    <t>交際接待費</t>
    <rPh sb="0" eb="2">
      <t>コウサイ</t>
    </rPh>
    <rPh sb="2" eb="5">
      <t>セッタイヒ</t>
    </rPh>
    <phoneticPr fontId="3"/>
  </si>
  <si>
    <t>保険料</t>
    <rPh sb="0" eb="2">
      <t>ホケン</t>
    </rPh>
    <rPh sb="2" eb="3">
      <t>リョウ</t>
    </rPh>
    <phoneticPr fontId="3"/>
  </si>
  <si>
    <t>研究開発費</t>
    <rPh sb="0" eb="2">
      <t>ケンキュウ</t>
    </rPh>
    <rPh sb="2" eb="5">
      <t>カイハツヒ</t>
    </rPh>
    <phoneticPr fontId="3"/>
  </si>
  <si>
    <t>販売手数料</t>
    <rPh sb="0" eb="2">
      <t>ハンバイ</t>
    </rPh>
    <rPh sb="2" eb="5">
      <t>テスウリョウ</t>
    </rPh>
    <phoneticPr fontId="3"/>
  </si>
  <si>
    <t>地代家賃</t>
    <rPh sb="0" eb="2">
      <t>チダイ</t>
    </rPh>
    <rPh sb="2" eb="4">
      <t>ヤチン</t>
    </rPh>
    <phoneticPr fontId="3"/>
  </si>
  <si>
    <t>衛生費</t>
    <rPh sb="0" eb="3">
      <t>エイセイヒ</t>
    </rPh>
    <phoneticPr fontId="3"/>
  </si>
  <si>
    <t>支払利息</t>
    <rPh sb="0" eb="2">
      <t>シハライ</t>
    </rPh>
    <rPh sb="2" eb="4">
      <t>リソク</t>
    </rPh>
    <phoneticPr fontId="3"/>
  </si>
  <si>
    <t>その他経費計</t>
    <rPh sb="2" eb="3">
      <t>タ</t>
    </rPh>
    <rPh sb="3" eb="5">
      <t>ケイヒ</t>
    </rPh>
    <rPh sb="5" eb="6">
      <t>ケイ</t>
    </rPh>
    <phoneticPr fontId="3"/>
  </si>
  <si>
    <t>事業費計</t>
    <rPh sb="0" eb="3">
      <t>ジギョウヒ</t>
    </rPh>
    <rPh sb="3" eb="4">
      <t>ケイ</t>
    </rPh>
    <phoneticPr fontId="3"/>
  </si>
  <si>
    <t>　2　管理費</t>
    <rPh sb="3" eb="6">
      <t>カンリヒ</t>
    </rPh>
    <phoneticPr fontId="3"/>
  </si>
  <si>
    <t>給料手当</t>
    <rPh sb="0" eb="2">
      <t>キュウリョウ</t>
    </rPh>
    <rPh sb="2" eb="4">
      <t>テアテ</t>
    </rPh>
    <phoneticPr fontId="3"/>
  </si>
  <si>
    <t>役員報酬</t>
    <rPh sb="0" eb="2">
      <t>ヤクイン</t>
    </rPh>
    <rPh sb="2" eb="4">
      <t>ホウシュウ</t>
    </rPh>
    <phoneticPr fontId="3"/>
  </si>
  <si>
    <t>事務用品費</t>
    <rPh sb="0" eb="3">
      <t>ジムヨウ</t>
    </rPh>
    <rPh sb="3" eb="4">
      <t>ヒン</t>
    </rPh>
    <rPh sb="4" eb="5">
      <t>ヒ</t>
    </rPh>
    <phoneticPr fontId="3"/>
  </si>
  <si>
    <t>旅費交通費</t>
    <rPh sb="0" eb="5">
      <t>リョヒコウツウヒ</t>
    </rPh>
    <phoneticPr fontId="3"/>
  </si>
  <si>
    <t>租税公課</t>
    <rPh sb="0" eb="2">
      <t>ソゼイ</t>
    </rPh>
    <rPh sb="2" eb="4">
      <t>コウカ</t>
    </rPh>
    <phoneticPr fontId="3"/>
  </si>
  <si>
    <t>諸会費</t>
    <rPh sb="0" eb="1">
      <t>ショ</t>
    </rPh>
    <rPh sb="1" eb="3">
      <t>カイヒ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</si>
  <si>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</si>
  <si>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新聞図書費</t>
    <rPh sb="0" eb="2">
      <t>シンブン</t>
    </rPh>
    <rPh sb="2" eb="5">
      <t>トショヒ</t>
    </rPh>
    <phoneticPr fontId="3"/>
  </si>
  <si>
    <t>水道光熱費</t>
    <rPh sb="0" eb="5">
      <t>スイドウコウネツヒ</t>
    </rPh>
    <phoneticPr fontId="3"/>
  </si>
  <si>
    <t>支払報酬</t>
    <rPh sb="0" eb="2">
      <t>シハライ</t>
    </rPh>
    <rPh sb="2" eb="4">
      <t>ホウシュウ</t>
    </rPh>
    <phoneticPr fontId="3"/>
  </si>
  <si>
    <t>会議費</t>
    <rPh sb="0" eb="3">
      <t>カイギヒ</t>
    </rPh>
    <phoneticPr fontId="3"/>
  </si>
  <si>
    <t>寄付金</t>
    <rPh sb="0" eb="3">
      <t>キフキン</t>
    </rPh>
    <phoneticPr fontId="3"/>
  </si>
  <si>
    <t>雑費</t>
    <rPh sb="0" eb="2">
      <t>ザッピ</t>
    </rPh>
    <phoneticPr fontId="3"/>
  </si>
  <si>
    <t>管理費計</t>
    <rPh sb="0" eb="3">
      <t>カンリヒ</t>
    </rPh>
    <rPh sb="3" eb="4">
      <t>ケイ</t>
    </rPh>
    <phoneticPr fontId="3"/>
  </si>
  <si>
    <t>経常費用合計</t>
    <rPh sb="0" eb="2">
      <t>ケイジョウ</t>
    </rPh>
    <rPh sb="2" eb="4">
      <t>ヒヨウ</t>
    </rPh>
    <rPh sb="4" eb="6">
      <t>ゴウケイ</t>
    </rPh>
    <phoneticPr fontId="3"/>
  </si>
  <si>
    <t>　3　経常外費用</t>
    <rPh sb="3" eb="5">
      <t>ケイジョウ</t>
    </rPh>
    <rPh sb="5" eb="6">
      <t>ガイ</t>
    </rPh>
    <rPh sb="6" eb="8">
      <t>ヒヨウ</t>
    </rPh>
    <phoneticPr fontId="3"/>
  </si>
  <si>
    <t>　　　　法人税・事業税</t>
    <rPh sb="4" eb="7">
      <t>ホウジンゼイ</t>
    </rPh>
    <rPh sb="8" eb="11">
      <t>ジギョウゼイ</t>
    </rPh>
    <phoneticPr fontId="3"/>
  </si>
  <si>
    <t>　　　　固定資産除却損</t>
    <rPh sb="4" eb="6">
      <t>コテイ</t>
    </rPh>
    <rPh sb="6" eb="8">
      <t>シサン</t>
    </rPh>
    <rPh sb="8" eb="10">
      <t>ジョキャク</t>
    </rPh>
    <rPh sb="10" eb="11">
      <t>ゾン</t>
    </rPh>
    <phoneticPr fontId="3"/>
  </si>
  <si>
    <t>経常外費用合計</t>
    <rPh sb="0" eb="2">
      <t>ケイジョウ</t>
    </rPh>
    <rPh sb="2" eb="3">
      <t>ガイ</t>
    </rPh>
    <rPh sb="3" eb="5">
      <t>ヒヨウ</t>
    </rPh>
    <rPh sb="5" eb="7">
      <t>ゴウケイ</t>
    </rPh>
    <phoneticPr fontId="3"/>
  </si>
  <si>
    <t>当期正味財産増減額</t>
    <rPh sb="0" eb="2">
      <t>トウキ</t>
    </rPh>
    <rPh sb="2" eb="4">
      <t>ショウミ</t>
    </rPh>
    <rPh sb="4" eb="6">
      <t>ザイサン</t>
    </rPh>
    <rPh sb="6" eb="9">
      <t>ゾウゲンガク</t>
    </rPh>
    <phoneticPr fontId="3"/>
  </si>
  <si>
    <t>前期繰越正味財産額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3"/>
  </si>
  <si>
    <t>次期繰越正味財産額</t>
    <rPh sb="0" eb="2">
      <t>ジキ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</si>
</sst>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38" fontId="0" fillId="0" borderId="7" xfId="1" applyFont="1" applyBorder="1" applyAlignment="1">
      <alignment vertical="center"/>
    </xf>
    <xf numFmtId="38" fontId="0" fillId="0" borderId="6" xfId="1" applyFont="1" applyBorder="1" applyAlignment="1">
      <alignment vertical="center"/>
    </xf>
    <xf numFmtId="38" fontId="0" fillId="0" borderId="8" xfId="1" applyFont="1" applyBorder="1" applyAlignment="1">
      <alignment vertical="center"/>
    </xf>
    <xf numFmtId="38" fontId="0" fillId="0" borderId="8" xfId="1" applyFont="1" applyBorder="1" applyAlignment="1">
      <alignment horizontal="right" vertical="center"/>
    </xf>
    <xf numFmtId="38" fontId="0" fillId="0" borderId="9" xfId="1" applyFont="1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38" fontId="0" fillId="0" borderId="10" xfId="1" applyFont="1" applyBorder="1" applyAlignment="1">
      <alignment vertical="center"/>
    </xf>
    <xf numFmtId="38" fontId="0" fillId="0" borderId="8" xfId="1" applyFont="1" applyBorder="1">
      <alignment vertical="center"/>
    </xf>
    <xf numFmtId="38" fontId="0" fillId="0" borderId="6" xfId="1" applyFont="1" applyBorder="1">
      <alignment vertical="center"/>
    </xf>
    <xf numFmtId="38" fontId="0" fillId="0" borderId="9" xfId="1" applyFont="1" applyBorder="1" applyAlignment="1">
      <alignment horizontal="right" vertical="center"/>
    </xf>
    <xf numFmtId="38" fontId="4" fillId="0" borderId="8" xfId="1" applyFont="1" applyBorder="1" applyAlignment="1">
      <alignment vertical="center"/>
    </xf>
    <xf numFmtId="38" fontId="0" fillId="0" borderId="9" xfId="1" applyFont="1" applyBorder="1">
      <alignment vertical="center"/>
    </xf>
    <xf numFmtId="176" fontId="0" fillId="0" borderId="9" xfId="1" applyNumberFormat="1" applyFont="1" applyBorder="1" applyAlignment="1">
      <alignment vertical="center" shrinkToFit="1"/>
    </xf>
    <xf numFmtId="3" fontId="0" fillId="0" borderId="8" xfId="1" applyNumberFormat="1" applyFont="1" applyBorder="1">
      <alignment vertical="center"/>
    </xf>
    <xf numFmtId="3" fontId="0" fillId="0" borderId="6" xfId="1" applyNumberFormat="1" applyFont="1" applyBorder="1">
      <alignment vertical="center"/>
    </xf>
    <xf numFmtId="38" fontId="0" fillId="0" borderId="0" xfId="1" applyFont="1">
      <alignment vertical="center"/>
    </xf>
    <xf numFmtId="0" fontId="5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0" xfId="0" applyBorder="1">
      <alignment vertical="center"/>
    </xf>
    <xf numFmtId="38" fontId="0" fillId="0" borderId="0" xfId="1" applyFont="1" applyBorder="1">
      <alignment vertical="center"/>
    </xf>
    <xf numFmtId="0" fontId="0" fillId="0" borderId="8" xfId="0" applyBorder="1">
      <alignment vertical="center"/>
    </xf>
    <xf numFmtId="0" fontId="0" fillId="0" borderId="5" xfId="0" applyBorder="1">
      <alignment vertical="center"/>
    </xf>
    <xf numFmtId="0" fontId="0" fillId="0" borderId="5" xfId="0" applyBorder="1" applyAlignment="1">
      <alignment horizontal="left" vertical="center"/>
    </xf>
    <xf numFmtId="38" fontId="0" fillId="0" borderId="16" xfId="1" applyFont="1" applyBorder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38" fontId="5" fillId="0" borderId="8" xfId="1" applyFont="1" applyBorder="1" applyAlignment="1">
      <alignment vertical="center"/>
    </xf>
    <xf numFmtId="38" fontId="0" fillId="0" borderId="7" xfId="1" applyFont="1" applyBorder="1">
      <alignment vertical="center"/>
    </xf>
    <xf numFmtId="38" fontId="0" fillId="0" borderId="9" xfId="0" applyNumberFormat="1" applyBorder="1">
      <alignment vertical="center"/>
    </xf>
    <xf numFmtId="38" fontId="0" fillId="0" borderId="1" xfId="1" applyFont="1" applyBorder="1">
      <alignment vertical="center"/>
    </xf>
    <xf numFmtId="176" fontId="0" fillId="0" borderId="9" xfId="1" applyNumberFormat="1" applyFont="1" applyBorder="1" applyAlignment="1">
      <alignment horizontal="right" vertical="center" shrinkToFit="1"/>
    </xf>
    <xf numFmtId="38" fontId="0" fillId="0" borderId="12" xfId="1" applyFont="1" applyBorder="1">
      <alignment vertical="center"/>
    </xf>
    <xf numFmtId="38" fontId="0" fillId="0" borderId="16" xfId="0" applyNumberFormat="1" applyBorder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38" fontId="1" fillId="0" borderId="14" xfId="1" applyBorder="1" applyAlignment="1">
      <alignment vertical="center"/>
    </xf>
    <xf numFmtId="38" fontId="1" fillId="0" borderId="7" xfId="1" applyBorder="1" applyAlignment="1">
      <alignment vertical="center"/>
    </xf>
    <xf numFmtId="38" fontId="1" fillId="0" borderId="5" xfId="1" applyBorder="1">
      <alignment vertical="center"/>
    </xf>
    <xf numFmtId="38" fontId="1" fillId="0" borderId="8" xfId="1" applyBorder="1">
      <alignment vertical="center"/>
    </xf>
    <xf numFmtId="38" fontId="1" fillId="0" borderId="8" xfId="1" applyBorder="1" applyAlignment="1">
      <alignment vertical="center"/>
    </xf>
    <xf numFmtId="38" fontId="1" fillId="0" borderId="9" xfId="1" applyBorder="1">
      <alignment vertical="center"/>
    </xf>
    <xf numFmtId="38" fontId="1" fillId="0" borderId="9" xfId="1" applyBorder="1" applyAlignment="1">
      <alignment vertical="center"/>
    </xf>
    <xf numFmtId="38" fontId="1" fillId="0" borderId="8" xfId="1" applyFont="1" applyBorder="1">
      <alignment vertical="center"/>
    </xf>
    <xf numFmtId="38" fontId="1" fillId="0" borderId="5" xfId="1" applyFill="1" applyBorder="1">
      <alignment vertical="center"/>
    </xf>
    <xf numFmtId="38" fontId="1" fillId="0" borderId="9" xfId="1" applyFill="1" applyBorder="1">
      <alignment vertical="center"/>
    </xf>
    <xf numFmtId="38" fontId="1" fillId="0" borderId="8" xfId="1" applyFont="1" applyFill="1" applyBorder="1">
      <alignment vertical="center"/>
    </xf>
    <xf numFmtId="38" fontId="1" fillId="0" borderId="9" xfId="1" applyFont="1" applyBorder="1">
      <alignment vertical="center"/>
    </xf>
    <xf numFmtId="38" fontId="0" fillId="0" borderId="0" xfId="0" applyNumberFormat="1">
      <alignment vertical="center"/>
    </xf>
    <xf numFmtId="38" fontId="1" fillId="0" borderId="7" xfId="1" applyBorder="1">
      <alignment vertical="center"/>
    </xf>
    <xf numFmtId="38" fontId="1" fillId="0" borderId="5" xfId="1" applyFont="1" applyBorder="1">
      <alignment vertical="center"/>
    </xf>
    <xf numFmtId="38" fontId="1" fillId="0" borderId="13" xfId="1" applyBorder="1">
      <alignment vertical="center"/>
    </xf>
    <xf numFmtId="176" fontId="1" fillId="0" borderId="5" xfId="1" applyNumberFormat="1" applyFont="1" applyBorder="1">
      <alignment vertical="center"/>
    </xf>
    <xf numFmtId="176" fontId="1" fillId="0" borderId="8" xfId="1" applyNumberFormat="1" applyBorder="1" applyAlignment="1">
      <alignment vertical="center" shrinkToFit="1"/>
    </xf>
    <xf numFmtId="0" fontId="0" fillId="0" borderId="11" xfId="0" applyBorder="1" applyAlignment="1">
      <alignment horizontal="right" vertical="center"/>
    </xf>
    <xf numFmtId="38" fontId="1" fillId="0" borderId="11" xfId="1" applyBorder="1">
      <alignment vertical="center"/>
    </xf>
    <xf numFmtId="176" fontId="1" fillId="0" borderId="9" xfId="1" applyNumberFormat="1" applyFont="1" applyBorder="1">
      <alignment vertical="center"/>
    </xf>
    <xf numFmtId="176" fontId="0" fillId="0" borderId="16" xfId="1" applyNumberFormat="1" applyFont="1" applyBorder="1" applyAlignment="1">
      <alignment horizontal="right" vertical="center" shrinkToFit="1"/>
    </xf>
    <xf numFmtId="38" fontId="1" fillId="0" borderId="0" xfId="1">
      <alignment vertical="center"/>
    </xf>
    <xf numFmtId="38" fontId="0" fillId="0" borderId="9" xfId="1" applyFont="1" applyFill="1" applyBorder="1">
      <alignment vertical="center"/>
    </xf>
    <xf numFmtId="38" fontId="0" fillId="0" borderId="8" xfId="1" applyFont="1" applyFill="1" applyBorder="1">
      <alignment vertical="center"/>
    </xf>
    <xf numFmtId="0" fontId="0" fillId="0" borderId="11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38" fontId="0" fillId="0" borderId="1" xfId="1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38" fontId="0" fillId="0" borderId="13" xfId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1" fillId="0" borderId="2" xfId="1" applyFont="1" applyBorder="1" applyAlignment="1">
      <alignment horizontal="center" vertical="center"/>
    </xf>
    <xf numFmtId="38" fontId="1" fillId="0" borderId="3" xfId="1" applyBorder="1" applyAlignment="1">
      <alignment horizontal="center" vertical="center"/>
    </xf>
    <xf numFmtId="38" fontId="1" fillId="0" borderId="4" xfId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H50"/>
  <sheetViews>
    <sheetView zoomScaleNormal="100" workbookViewId="0">
      <selection sqref="A1:H1"/>
    </sheetView>
  </sheetViews>
  <sheetFormatPr defaultRowHeight="13.2" x14ac:dyDescent="0.2"/>
  <cols>
    <col min="1" max="5" width="10.21875" customWidth="1"/>
    <col min="6" max="8" width="14.77734375" bestFit="1" customWidth="1"/>
  </cols>
  <sheetData>
    <row r="1" spans="1:8" ht="34.5" customHeight="1" x14ac:dyDescent="0.2">
      <c r="A1" s="79" t="s">
        <v>0</v>
      </c>
      <c r="B1" s="79"/>
      <c r="C1" s="79"/>
      <c r="D1" s="79"/>
      <c r="E1" s="79"/>
      <c r="F1" s="79"/>
      <c r="G1" s="79"/>
      <c r="H1" s="79"/>
    </row>
    <row r="2" spans="1:8" x14ac:dyDescent="0.2">
      <c r="A2" s="80" t="s">
        <v>1</v>
      </c>
      <c r="B2" s="80"/>
      <c r="C2" s="80"/>
      <c r="D2" s="80"/>
      <c r="E2" s="80"/>
      <c r="F2" s="80"/>
      <c r="G2" s="80"/>
      <c r="H2" s="80"/>
    </row>
    <row r="3" spans="1:8" x14ac:dyDescent="0.2">
      <c r="F3" s="67" t="s">
        <v>2</v>
      </c>
      <c r="G3" s="67"/>
      <c r="H3" s="67"/>
    </row>
    <row r="4" spans="1:8" ht="18" customHeight="1" x14ac:dyDescent="0.2">
      <c r="A4" s="81" t="s">
        <v>3</v>
      </c>
      <c r="B4" s="82"/>
      <c r="C4" s="82"/>
      <c r="D4" s="82"/>
      <c r="E4" s="83"/>
      <c r="F4" s="82" t="s">
        <v>4</v>
      </c>
      <c r="G4" s="82"/>
      <c r="H4" s="83"/>
    </row>
    <row r="5" spans="1:8" ht="18" customHeight="1" x14ac:dyDescent="0.2">
      <c r="A5" s="69" t="s">
        <v>5</v>
      </c>
      <c r="B5" s="70"/>
      <c r="C5" s="70"/>
      <c r="D5" s="70"/>
      <c r="E5" s="71"/>
      <c r="F5" s="1"/>
      <c r="G5" s="1"/>
      <c r="H5" s="2"/>
    </row>
    <row r="6" spans="1:8" ht="18" customHeight="1" x14ac:dyDescent="0.2">
      <c r="A6" s="69" t="s">
        <v>6</v>
      </c>
      <c r="B6" s="70"/>
      <c r="C6" s="70"/>
      <c r="D6" s="70"/>
      <c r="E6" s="71"/>
      <c r="F6" s="3"/>
      <c r="G6" s="3"/>
      <c r="H6" s="2"/>
    </row>
    <row r="7" spans="1:8" ht="18" customHeight="1" x14ac:dyDescent="0.2">
      <c r="A7" s="72" t="s">
        <v>7</v>
      </c>
      <c r="B7" s="73"/>
      <c r="C7" s="73"/>
      <c r="D7" s="73"/>
      <c r="E7" s="74"/>
      <c r="F7" s="4">
        <v>16262831</v>
      </c>
      <c r="G7" s="3"/>
      <c r="H7" s="2"/>
    </row>
    <row r="8" spans="1:8" ht="18" customHeight="1" x14ac:dyDescent="0.2">
      <c r="A8" s="72" t="s">
        <v>8</v>
      </c>
      <c r="B8" s="73"/>
      <c r="C8" s="73"/>
      <c r="D8" s="73"/>
      <c r="E8" s="74"/>
      <c r="F8" s="4">
        <v>5484018</v>
      </c>
      <c r="G8" s="3"/>
      <c r="H8" s="2"/>
    </row>
    <row r="9" spans="1:8" ht="18" customHeight="1" x14ac:dyDescent="0.2">
      <c r="A9" s="72" t="s">
        <v>9</v>
      </c>
      <c r="B9" s="73"/>
      <c r="C9" s="73"/>
      <c r="D9" s="73"/>
      <c r="E9" s="74"/>
      <c r="F9" s="4">
        <v>238188</v>
      </c>
      <c r="G9" s="3"/>
      <c r="H9" s="2"/>
    </row>
    <row r="10" spans="1:8" ht="18" customHeight="1" x14ac:dyDescent="0.2">
      <c r="A10" s="72" t="s">
        <v>10</v>
      </c>
      <c r="B10" s="78"/>
      <c r="C10" s="78"/>
      <c r="D10" s="78"/>
      <c r="E10" s="74"/>
      <c r="F10" s="4">
        <v>207025</v>
      </c>
      <c r="G10" s="3"/>
      <c r="H10" s="2"/>
    </row>
    <row r="11" spans="1:8" ht="18" customHeight="1" x14ac:dyDescent="0.2">
      <c r="A11" s="72" t="s">
        <v>11</v>
      </c>
      <c r="B11" s="73"/>
      <c r="C11" s="73"/>
      <c r="D11" s="73"/>
      <c r="E11" s="74"/>
      <c r="F11" s="12">
        <v>16488848</v>
      </c>
      <c r="G11" s="3"/>
      <c r="H11" s="2"/>
    </row>
    <row r="12" spans="1:8" ht="18" customHeight="1" x14ac:dyDescent="0.2">
      <c r="A12" s="72" t="s">
        <v>12</v>
      </c>
      <c r="B12" s="73"/>
      <c r="C12" s="73"/>
      <c r="D12" s="73"/>
      <c r="E12" s="74"/>
      <c r="F12" s="3"/>
      <c r="G12" s="5">
        <f>SUM(F7:F11)</f>
        <v>38680910</v>
      </c>
      <c r="H12" s="2"/>
    </row>
    <row r="13" spans="1:8" ht="18" customHeight="1" x14ac:dyDescent="0.2">
      <c r="A13" s="69" t="s">
        <v>13</v>
      </c>
      <c r="B13" s="70"/>
      <c r="C13" s="70"/>
      <c r="D13" s="70"/>
      <c r="E13" s="71"/>
      <c r="F13" s="3"/>
      <c r="G13" s="3"/>
      <c r="H13" s="2"/>
    </row>
    <row r="14" spans="1:8" ht="18" customHeight="1" x14ac:dyDescent="0.2">
      <c r="A14" s="72" t="s">
        <v>14</v>
      </c>
      <c r="B14" s="73"/>
      <c r="C14" s="73"/>
      <c r="D14" s="73"/>
      <c r="E14" s="74"/>
      <c r="F14" s="3"/>
      <c r="G14" s="3"/>
      <c r="H14" s="2"/>
    </row>
    <row r="15" spans="1:8" ht="18" customHeight="1" x14ac:dyDescent="0.2">
      <c r="A15" s="72" t="s">
        <v>15</v>
      </c>
      <c r="B15" s="73"/>
      <c r="C15" s="73"/>
      <c r="D15" s="73"/>
      <c r="E15" s="74"/>
      <c r="F15" s="3">
        <v>124237</v>
      </c>
      <c r="G15" s="3"/>
      <c r="H15" s="2"/>
    </row>
    <row r="16" spans="1:8" ht="18" customHeight="1" x14ac:dyDescent="0.2">
      <c r="A16" s="72" t="s">
        <v>16</v>
      </c>
      <c r="B16" s="73"/>
      <c r="C16" s="73"/>
      <c r="D16" s="73"/>
      <c r="E16" s="74"/>
      <c r="F16" s="3">
        <v>429528</v>
      </c>
      <c r="G16" s="3"/>
      <c r="H16" s="2"/>
    </row>
    <row r="17" spans="1:8" ht="18" customHeight="1" x14ac:dyDescent="0.2">
      <c r="A17" s="72" t="s">
        <v>17</v>
      </c>
      <c r="B17" s="73"/>
      <c r="C17" s="73"/>
      <c r="D17" s="73"/>
      <c r="E17" s="74"/>
      <c r="F17" s="3">
        <v>2699172</v>
      </c>
      <c r="G17" s="3"/>
      <c r="H17" s="2"/>
    </row>
    <row r="18" spans="1:8" ht="18" customHeight="1" x14ac:dyDescent="0.2">
      <c r="A18" s="72" t="s">
        <v>18</v>
      </c>
      <c r="B18" s="73"/>
      <c r="C18" s="73"/>
      <c r="D18" s="73"/>
      <c r="E18" s="74"/>
      <c r="F18" s="3">
        <v>2104870</v>
      </c>
      <c r="G18" s="3"/>
      <c r="H18" s="2"/>
    </row>
    <row r="19" spans="1:8" ht="18" customHeight="1" x14ac:dyDescent="0.2">
      <c r="A19" s="72" t="s">
        <v>19</v>
      </c>
      <c r="B19" s="73"/>
      <c r="C19" s="73"/>
      <c r="D19" s="73"/>
      <c r="E19" s="74"/>
      <c r="F19" s="3">
        <v>1</v>
      </c>
      <c r="G19" s="3"/>
      <c r="H19" s="2"/>
    </row>
    <row r="20" spans="1:8" ht="18" customHeight="1" x14ac:dyDescent="0.2">
      <c r="A20" s="72" t="s">
        <v>20</v>
      </c>
      <c r="B20" s="73"/>
      <c r="C20" s="73"/>
      <c r="D20" s="73"/>
      <c r="E20" s="74"/>
      <c r="F20" s="3">
        <v>318110</v>
      </c>
      <c r="G20" s="3"/>
      <c r="H20" s="2"/>
    </row>
    <row r="21" spans="1:8" ht="18" customHeight="1" x14ac:dyDescent="0.2">
      <c r="A21" s="6"/>
      <c r="B21" s="7"/>
      <c r="C21" s="7"/>
      <c r="D21" s="7"/>
      <c r="E21" s="8" t="s">
        <v>21</v>
      </c>
      <c r="F21" s="3"/>
      <c r="G21" s="3"/>
      <c r="H21" s="2"/>
    </row>
    <row r="22" spans="1:8" ht="18" customHeight="1" x14ac:dyDescent="0.2">
      <c r="A22" s="72" t="s">
        <v>22</v>
      </c>
      <c r="B22" s="73"/>
      <c r="C22" s="73"/>
      <c r="D22" s="73"/>
      <c r="E22" s="74"/>
      <c r="F22" s="3">
        <v>40000</v>
      </c>
      <c r="G22" s="3"/>
      <c r="H22" s="2"/>
    </row>
    <row r="23" spans="1:8" ht="18" customHeight="1" x14ac:dyDescent="0.2">
      <c r="A23" s="72" t="s">
        <v>23</v>
      </c>
      <c r="B23" s="73"/>
      <c r="C23" s="73"/>
      <c r="D23" s="73"/>
      <c r="E23" s="74"/>
      <c r="F23" s="3">
        <v>571760</v>
      </c>
      <c r="G23" s="3"/>
      <c r="H23" s="2"/>
    </row>
    <row r="24" spans="1:8" ht="18" customHeight="1" x14ac:dyDescent="0.2">
      <c r="A24" s="72" t="s">
        <v>24</v>
      </c>
      <c r="B24" s="73"/>
      <c r="C24" s="73"/>
      <c r="D24" s="73"/>
      <c r="E24" s="74"/>
      <c r="F24" s="5">
        <v>40970</v>
      </c>
      <c r="G24" s="3"/>
      <c r="H24" s="2"/>
    </row>
    <row r="25" spans="1:8" ht="18" customHeight="1" x14ac:dyDescent="0.2">
      <c r="A25" s="72" t="s">
        <v>25</v>
      </c>
      <c r="B25" s="73"/>
      <c r="C25" s="73"/>
      <c r="D25" s="73"/>
      <c r="E25" s="74"/>
      <c r="F25" s="3"/>
      <c r="G25" s="5">
        <f>SUM(F15:F24)</f>
        <v>6328648</v>
      </c>
      <c r="H25" s="2"/>
    </row>
    <row r="26" spans="1:8" ht="18" customHeight="1" thickBot="1" x14ac:dyDescent="0.25">
      <c r="A26" s="72" t="s">
        <v>26</v>
      </c>
      <c r="B26" s="73"/>
      <c r="C26" s="73"/>
      <c r="D26" s="73"/>
      <c r="E26" s="74"/>
      <c r="F26" s="3"/>
      <c r="G26" s="3"/>
      <c r="H26" s="9">
        <f>G12+G25</f>
        <v>45009558</v>
      </c>
    </row>
    <row r="27" spans="1:8" ht="18" customHeight="1" thickTop="1" x14ac:dyDescent="0.2">
      <c r="A27" s="69" t="s">
        <v>27</v>
      </c>
      <c r="B27" s="70"/>
      <c r="C27" s="70"/>
      <c r="D27" s="70"/>
      <c r="E27" s="71"/>
      <c r="F27" s="3"/>
      <c r="G27" s="3"/>
      <c r="H27" s="2"/>
    </row>
    <row r="28" spans="1:8" ht="18" customHeight="1" x14ac:dyDescent="0.2">
      <c r="A28" s="69" t="s">
        <v>28</v>
      </c>
      <c r="B28" s="70"/>
      <c r="C28" s="70"/>
      <c r="D28" s="70"/>
      <c r="E28" s="71"/>
      <c r="F28" s="3"/>
      <c r="G28" s="3"/>
      <c r="H28" s="2"/>
    </row>
    <row r="29" spans="1:8" ht="18" customHeight="1" x14ac:dyDescent="0.2">
      <c r="A29" s="72" t="s">
        <v>29</v>
      </c>
      <c r="B29" s="73"/>
      <c r="C29" s="73"/>
      <c r="D29" s="73"/>
      <c r="E29" s="74"/>
      <c r="F29" s="3">
        <v>954630</v>
      </c>
      <c r="G29" s="3"/>
      <c r="H29" s="2"/>
    </row>
    <row r="30" spans="1:8" ht="18" customHeight="1" x14ac:dyDescent="0.2">
      <c r="A30" s="72" t="s">
        <v>30</v>
      </c>
      <c r="B30" s="73"/>
      <c r="C30" s="73"/>
      <c r="D30" s="73"/>
      <c r="E30" s="74"/>
      <c r="F30" s="3">
        <v>5772000</v>
      </c>
      <c r="G30" s="3"/>
      <c r="H30" s="2"/>
    </row>
    <row r="31" spans="1:8" ht="18" customHeight="1" x14ac:dyDescent="0.2">
      <c r="A31" s="72" t="s">
        <v>31</v>
      </c>
      <c r="B31" s="73"/>
      <c r="C31" s="73"/>
      <c r="D31" s="73"/>
      <c r="E31" s="74"/>
      <c r="F31" s="3">
        <v>174960</v>
      </c>
      <c r="G31" s="3"/>
      <c r="H31" s="2"/>
    </row>
    <row r="32" spans="1:8" ht="18" customHeight="1" x14ac:dyDescent="0.2">
      <c r="A32" s="72" t="s">
        <v>32</v>
      </c>
      <c r="B32" s="73"/>
      <c r="C32" s="73"/>
      <c r="D32" s="73"/>
      <c r="E32" s="74"/>
      <c r="F32" s="10">
        <v>3142981</v>
      </c>
      <c r="G32" s="10"/>
      <c r="H32" s="11"/>
    </row>
    <row r="33" spans="1:8" ht="18" customHeight="1" x14ac:dyDescent="0.2">
      <c r="A33" s="72" t="s">
        <v>33</v>
      </c>
      <c r="B33" s="73"/>
      <c r="C33" s="73"/>
      <c r="D33" s="73"/>
      <c r="E33" s="74"/>
      <c r="F33" s="10">
        <v>10265657</v>
      </c>
      <c r="G33" s="10"/>
      <c r="H33" s="11"/>
    </row>
    <row r="34" spans="1:8" ht="18" customHeight="1" x14ac:dyDescent="0.2">
      <c r="A34" s="72" t="s">
        <v>34</v>
      </c>
      <c r="B34" s="73"/>
      <c r="C34" s="73"/>
      <c r="D34" s="73"/>
      <c r="E34" s="74"/>
      <c r="F34" s="10">
        <v>325736</v>
      </c>
      <c r="G34" s="10"/>
      <c r="H34" s="11"/>
    </row>
    <row r="35" spans="1:8" ht="18" customHeight="1" x14ac:dyDescent="0.2">
      <c r="A35" s="72" t="s">
        <v>35</v>
      </c>
      <c r="B35" s="73"/>
      <c r="C35" s="73"/>
      <c r="D35" s="73"/>
      <c r="E35" s="74"/>
      <c r="F35" s="3">
        <v>80000</v>
      </c>
      <c r="G35" s="3"/>
      <c r="H35" s="2"/>
    </row>
    <row r="36" spans="1:8" ht="18" customHeight="1" x14ac:dyDescent="0.2">
      <c r="A36" s="72" t="s">
        <v>36</v>
      </c>
      <c r="B36" s="73"/>
      <c r="C36" s="73"/>
      <c r="D36" s="73"/>
      <c r="E36" s="74"/>
      <c r="F36" s="12">
        <v>2367400</v>
      </c>
      <c r="G36" s="3"/>
      <c r="H36" s="2"/>
    </row>
    <row r="37" spans="1:8" ht="18" customHeight="1" x14ac:dyDescent="0.2">
      <c r="A37" s="75" t="s">
        <v>37</v>
      </c>
      <c r="B37" s="76"/>
      <c r="C37" s="76"/>
      <c r="D37" s="76"/>
      <c r="E37" s="77"/>
      <c r="F37" s="13"/>
      <c r="G37" s="5">
        <f>SUM(F29:F36)</f>
        <v>23083364</v>
      </c>
      <c r="H37" s="2"/>
    </row>
    <row r="38" spans="1:8" ht="18" customHeight="1" x14ac:dyDescent="0.2">
      <c r="A38" s="69" t="s">
        <v>38</v>
      </c>
      <c r="B38" s="70"/>
      <c r="C38" s="70"/>
      <c r="D38" s="70"/>
      <c r="E38" s="71"/>
      <c r="F38" s="10"/>
      <c r="G38" s="10"/>
      <c r="H38" s="11"/>
    </row>
    <row r="39" spans="1:8" ht="18" customHeight="1" x14ac:dyDescent="0.2">
      <c r="A39" s="72" t="s">
        <v>39</v>
      </c>
      <c r="B39" s="73"/>
      <c r="C39" s="73"/>
      <c r="D39" s="73"/>
      <c r="E39" s="73"/>
      <c r="F39" s="10">
        <v>44157000</v>
      </c>
      <c r="G39" s="11"/>
      <c r="H39" s="11"/>
    </row>
    <row r="40" spans="1:8" ht="18" customHeight="1" x14ac:dyDescent="0.2">
      <c r="A40" s="72" t="s">
        <v>40</v>
      </c>
      <c r="B40" s="73"/>
      <c r="C40" s="73"/>
      <c r="D40" s="73"/>
      <c r="E40" s="74"/>
      <c r="F40" s="14">
        <v>174960</v>
      </c>
      <c r="G40" s="10"/>
      <c r="H40" s="11"/>
    </row>
    <row r="41" spans="1:8" ht="18" customHeight="1" x14ac:dyDescent="0.2">
      <c r="A41" s="72" t="s">
        <v>41</v>
      </c>
      <c r="B41" s="73"/>
      <c r="C41" s="73"/>
      <c r="D41" s="73"/>
      <c r="E41" s="74"/>
      <c r="F41" s="10"/>
      <c r="G41" s="14">
        <f>SUM(F39:F40)</f>
        <v>44331960</v>
      </c>
      <c r="H41" s="11"/>
    </row>
    <row r="42" spans="1:8" ht="18" customHeight="1" x14ac:dyDescent="0.2">
      <c r="A42" s="72" t="s">
        <v>42</v>
      </c>
      <c r="B42" s="73"/>
      <c r="C42" s="73"/>
      <c r="D42" s="73"/>
      <c r="E42" s="74"/>
      <c r="F42" s="10"/>
      <c r="G42" s="10"/>
      <c r="H42" s="14">
        <f>SUM(G37:G41)</f>
        <v>67415324</v>
      </c>
    </row>
    <row r="43" spans="1:8" ht="18" customHeight="1" x14ac:dyDescent="0.2">
      <c r="A43" s="69" t="s">
        <v>43</v>
      </c>
      <c r="B43" s="70"/>
      <c r="C43" s="70"/>
      <c r="D43" s="70"/>
      <c r="E43" s="71"/>
      <c r="F43" s="10"/>
      <c r="G43" s="10"/>
      <c r="H43" s="11"/>
    </row>
    <row r="44" spans="1:8" ht="18" customHeight="1" x14ac:dyDescent="0.2">
      <c r="A44" s="69" t="s">
        <v>44</v>
      </c>
      <c r="B44" s="70"/>
      <c r="C44" s="70"/>
      <c r="D44" s="70"/>
      <c r="E44" s="71"/>
      <c r="F44" s="10"/>
      <c r="G44" s="10"/>
      <c r="H44" s="11"/>
    </row>
    <row r="45" spans="1:8" ht="18" customHeight="1" x14ac:dyDescent="0.2">
      <c r="A45" s="72" t="s">
        <v>45</v>
      </c>
      <c r="B45" s="73"/>
      <c r="C45" s="73"/>
      <c r="D45" s="73"/>
      <c r="E45" s="74"/>
      <c r="F45" s="10"/>
      <c r="G45" s="10"/>
      <c r="H45" s="11"/>
    </row>
    <row r="46" spans="1:8" ht="18" customHeight="1" x14ac:dyDescent="0.2">
      <c r="A46" s="72" t="s">
        <v>46</v>
      </c>
      <c r="B46" s="73"/>
      <c r="C46" s="73"/>
      <c r="D46" s="73"/>
      <c r="E46" s="74"/>
      <c r="F46" s="15">
        <v>-22405766</v>
      </c>
      <c r="G46" s="16"/>
      <c r="H46" s="17"/>
    </row>
    <row r="47" spans="1:8" ht="18" customHeight="1" x14ac:dyDescent="0.2">
      <c r="A47" s="72" t="s">
        <v>47</v>
      </c>
      <c r="B47" s="73"/>
      <c r="C47" s="73"/>
      <c r="D47" s="73"/>
      <c r="E47" s="74"/>
      <c r="F47" s="16"/>
      <c r="G47" s="15">
        <f>F46</f>
        <v>-22405766</v>
      </c>
      <c r="H47" s="17"/>
    </row>
    <row r="48" spans="1:8" ht="18" customHeight="1" x14ac:dyDescent="0.2">
      <c r="A48" s="72" t="s">
        <v>48</v>
      </c>
      <c r="B48" s="73"/>
      <c r="C48" s="73"/>
      <c r="D48" s="73"/>
      <c r="E48" s="74"/>
      <c r="F48" s="16"/>
      <c r="G48" s="16"/>
      <c r="H48" s="15">
        <f>F46</f>
        <v>-22405766</v>
      </c>
    </row>
    <row r="49" spans="1:8" ht="18" customHeight="1" thickBot="1" x14ac:dyDescent="0.25">
      <c r="A49" s="66" t="s">
        <v>49</v>
      </c>
      <c r="B49" s="67"/>
      <c r="C49" s="67"/>
      <c r="D49" s="67"/>
      <c r="E49" s="68"/>
      <c r="F49" s="14"/>
      <c r="G49" s="14"/>
      <c r="H49" s="9">
        <f>H42+H48</f>
        <v>45009558</v>
      </c>
    </row>
    <row r="50" spans="1:8" ht="13.8" thickTop="1" x14ac:dyDescent="0.2">
      <c r="F50" s="18"/>
      <c r="G50" s="18"/>
      <c r="H50" s="18"/>
    </row>
  </sheetData>
  <mergeCells count="49">
    <mergeCell ref="A6:E6"/>
    <mergeCell ref="A7:E7"/>
    <mergeCell ref="A8:E8"/>
    <mergeCell ref="A9:E9"/>
    <mergeCell ref="A1:H1"/>
    <mergeCell ref="A2:H2"/>
    <mergeCell ref="F3:H3"/>
    <mergeCell ref="A4:E4"/>
    <mergeCell ref="F4:H4"/>
    <mergeCell ref="A5:E5"/>
    <mergeCell ref="A20:E20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42:E42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9:E49"/>
    <mergeCell ref="A43:E43"/>
    <mergeCell ref="A44:E44"/>
    <mergeCell ref="A45:E45"/>
    <mergeCell ref="A46:E46"/>
    <mergeCell ref="A47:E47"/>
    <mergeCell ref="A48:E48"/>
  </mergeCells>
  <phoneticPr fontId="3"/>
  <pageMargins left="0.9055118110236221" right="0.78740157480314965" top="0" bottom="0" header="0.51181102362204722" footer="0.51181102362204722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pageSetUpPr fitToPage="1"/>
  </sheetPr>
  <dimension ref="A1:H99"/>
  <sheetViews>
    <sheetView zoomScaleNormal="100" workbookViewId="0">
      <selection sqref="A1:XFD1048576"/>
    </sheetView>
  </sheetViews>
  <sheetFormatPr defaultRowHeight="13.2" x14ac:dyDescent="0.2"/>
  <cols>
    <col min="1" max="4" width="10.21875" customWidth="1"/>
    <col min="5" max="5" width="11.88671875" customWidth="1"/>
    <col min="6" max="7" width="13.33203125" style="18" bestFit="1" customWidth="1"/>
    <col min="8" max="8" width="13.33203125" bestFit="1" customWidth="1"/>
  </cols>
  <sheetData>
    <row r="1" spans="1:8" ht="34.5" customHeight="1" x14ac:dyDescent="0.2">
      <c r="A1" s="79" t="s">
        <v>50</v>
      </c>
      <c r="B1" s="79"/>
      <c r="C1" s="79"/>
      <c r="D1" s="79"/>
      <c r="E1" s="79"/>
      <c r="F1" s="79"/>
      <c r="G1" s="79"/>
      <c r="H1" s="79"/>
    </row>
    <row r="2" spans="1:8" x14ac:dyDescent="0.2">
      <c r="A2" s="80" t="s">
        <v>51</v>
      </c>
      <c r="B2" s="80"/>
      <c r="C2" s="80"/>
      <c r="D2" s="80"/>
      <c r="E2" s="80"/>
      <c r="F2" s="80"/>
      <c r="G2" s="80"/>
      <c r="H2" s="80"/>
    </row>
    <row r="3" spans="1:8" x14ac:dyDescent="0.2">
      <c r="F3" s="94" t="s">
        <v>2</v>
      </c>
      <c r="G3" s="67"/>
      <c r="H3" s="67"/>
    </row>
    <row r="4" spans="1:8" ht="13.5" customHeight="1" x14ac:dyDescent="0.2">
      <c r="A4" s="95" t="s">
        <v>3</v>
      </c>
      <c r="B4" s="95"/>
      <c r="C4" s="95"/>
      <c r="D4" s="95"/>
      <c r="E4" s="95"/>
      <c r="F4" s="96" t="s">
        <v>4</v>
      </c>
      <c r="G4" s="96"/>
      <c r="H4" s="96"/>
    </row>
    <row r="5" spans="1:8" ht="13.5" customHeight="1" x14ac:dyDescent="0.2">
      <c r="A5" s="19" t="s">
        <v>52</v>
      </c>
      <c r="B5" s="20"/>
      <c r="C5" s="20"/>
      <c r="D5" s="20"/>
      <c r="E5" s="20"/>
      <c r="F5" s="21"/>
      <c r="G5" s="20"/>
      <c r="H5" s="21"/>
    </row>
    <row r="6" spans="1:8" ht="13.5" customHeight="1" x14ac:dyDescent="0.2">
      <c r="A6" s="69" t="s">
        <v>53</v>
      </c>
      <c r="B6" s="70"/>
      <c r="C6" s="22"/>
      <c r="D6" s="22"/>
      <c r="E6" s="22"/>
      <c r="F6" s="10"/>
      <c r="G6" s="23"/>
      <c r="H6" s="24"/>
    </row>
    <row r="7" spans="1:8" ht="13.5" customHeight="1" x14ac:dyDescent="0.2">
      <c r="A7" s="91" t="s">
        <v>54</v>
      </c>
      <c r="B7" s="92"/>
      <c r="C7" s="92"/>
      <c r="D7" s="92"/>
      <c r="E7" s="93"/>
      <c r="F7" s="10"/>
      <c r="G7" s="23"/>
      <c r="H7" s="24"/>
    </row>
    <row r="8" spans="1:8" ht="13.5" customHeight="1" x14ac:dyDescent="0.2">
      <c r="A8" s="25"/>
      <c r="B8" s="73" t="s">
        <v>55</v>
      </c>
      <c r="C8" s="73"/>
      <c r="D8" s="73"/>
      <c r="E8" s="74"/>
      <c r="F8" s="10">
        <v>14128</v>
      </c>
      <c r="G8" s="23"/>
      <c r="H8" s="24"/>
    </row>
    <row r="9" spans="1:8" ht="13.5" customHeight="1" x14ac:dyDescent="0.2">
      <c r="A9" s="25"/>
      <c r="B9" s="73" t="s">
        <v>56</v>
      </c>
      <c r="C9" s="73"/>
      <c r="D9" s="73"/>
      <c r="E9" s="74"/>
      <c r="F9" s="10">
        <v>7112699</v>
      </c>
      <c r="G9" s="23"/>
      <c r="H9" s="24"/>
    </row>
    <row r="10" spans="1:8" ht="13.5" customHeight="1" x14ac:dyDescent="0.2">
      <c r="A10" s="25"/>
      <c r="B10" s="73" t="s">
        <v>57</v>
      </c>
      <c r="C10" s="73"/>
      <c r="D10" s="73"/>
      <c r="E10" s="74"/>
      <c r="F10" s="10">
        <v>6786004</v>
      </c>
      <c r="G10" s="23"/>
      <c r="H10" s="24"/>
    </row>
    <row r="11" spans="1:8" ht="13.5" customHeight="1" x14ac:dyDescent="0.2">
      <c r="A11" s="25"/>
      <c r="B11" s="73" t="s">
        <v>58</v>
      </c>
      <c r="C11" s="73"/>
      <c r="D11" s="73"/>
      <c r="E11" s="74"/>
      <c r="F11" s="14">
        <v>2350000</v>
      </c>
      <c r="G11" s="10"/>
      <c r="H11" s="24"/>
    </row>
    <row r="12" spans="1:8" ht="13.5" customHeight="1" x14ac:dyDescent="0.2">
      <c r="A12" s="72" t="s">
        <v>59</v>
      </c>
      <c r="B12" s="73"/>
      <c r="C12" s="73"/>
      <c r="D12" s="73"/>
      <c r="E12" s="74"/>
      <c r="F12" s="10"/>
      <c r="G12" s="14">
        <f>SUM(F8:F11)</f>
        <v>16262831</v>
      </c>
      <c r="H12" s="24"/>
    </row>
    <row r="13" spans="1:8" ht="13.5" customHeight="1" x14ac:dyDescent="0.2">
      <c r="A13" s="91" t="s">
        <v>60</v>
      </c>
      <c r="B13" s="92"/>
      <c r="C13" s="92"/>
      <c r="D13" s="92"/>
      <c r="E13" s="93"/>
      <c r="F13" s="10"/>
      <c r="G13" s="23"/>
      <c r="H13" s="24"/>
    </row>
    <row r="14" spans="1:8" ht="13.5" customHeight="1" x14ac:dyDescent="0.2">
      <c r="A14" s="72" t="s">
        <v>61</v>
      </c>
      <c r="B14" s="73"/>
      <c r="C14" s="73"/>
      <c r="D14" s="73"/>
      <c r="E14" s="74"/>
      <c r="F14" s="10">
        <v>536068</v>
      </c>
      <c r="G14" s="23"/>
      <c r="H14" s="24"/>
    </row>
    <row r="15" spans="1:8" ht="13.5" customHeight="1" x14ac:dyDescent="0.2">
      <c r="A15" s="72" t="s">
        <v>62</v>
      </c>
      <c r="B15" s="73"/>
      <c r="C15" s="73"/>
      <c r="D15" s="73"/>
      <c r="E15" s="74"/>
      <c r="F15" s="14">
        <v>4947950</v>
      </c>
      <c r="G15" s="23"/>
      <c r="H15" s="24"/>
    </row>
    <row r="16" spans="1:8" ht="13.5" customHeight="1" x14ac:dyDescent="0.2">
      <c r="A16" s="72" t="s">
        <v>63</v>
      </c>
      <c r="B16" s="73"/>
      <c r="C16" s="73"/>
      <c r="D16" s="73"/>
      <c r="E16" s="74"/>
      <c r="F16" s="10"/>
      <c r="G16" s="14">
        <f>SUM(F14:F15)</f>
        <v>5484018</v>
      </c>
      <c r="H16" s="24"/>
    </row>
    <row r="17" spans="1:8" ht="13.5" customHeight="1" x14ac:dyDescent="0.2">
      <c r="A17" s="69" t="s">
        <v>64</v>
      </c>
      <c r="B17" s="70"/>
      <c r="C17" s="22"/>
      <c r="D17" s="22"/>
      <c r="E17" s="22"/>
      <c r="F17" s="10"/>
      <c r="G17" s="23"/>
      <c r="H17" s="24"/>
    </row>
    <row r="18" spans="1:8" ht="13.5" customHeight="1" x14ac:dyDescent="0.2">
      <c r="A18" s="25"/>
      <c r="B18" s="73" t="s">
        <v>65</v>
      </c>
      <c r="C18" s="73"/>
      <c r="D18" s="73"/>
      <c r="E18" s="74"/>
      <c r="F18" s="14">
        <v>238188</v>
      </c>
      <c r="G18" s="10"/>
      <c r="H18" s="24"/>
    </row>
    <row r="19" spans="1:8" ht="13.5" customHeight="1" x14ac:dyDescent="0.2">
      <c r="A19" s="72" t="s">
        <v>66</v>
      </c>
      <c r="B19" s="73"/>
      <c r="C19" s="73"/>
      <c r="D19" s="73"/>
      <c r="E19" s="74"/>
      <c r="F19" s="10"/>
      <c r="G19" s="14">
        <f>SUM(F18)</f>
        <v>238188</v>
      </c>
      <c r="H19" s="24"/>
    </row>
    <row r="20" spans="1:8" ht="13.5" customHeight="1" x14ac:dyDescent="0.2">
      <c r="A20" s="69" t="s">
        <v>67</v>
      </c>
      <c r="B20" s="70"/>
      <c r="C20" s="70"/>
      <c r="D20" s="70"/>
      <c r="E20" s="71"/>
      <c r="F20" s="10"/>
      <c r="G20" s="23"/>
      <c r="H20" s="24"/>
    </row>
    <row r="21" spans="1:8" ht="13.5" customHeight="1" x14ac:dyDescent="0.2">
      <c r="A21" s="72" t="s">
        <v>68</v>
      </c>
      <c r="B21" s="73"/>
      <c r="C21" s="73"/>
      <c r="D21" s="73"/>
      <c r="E21" s="74"/>
      <c r="F21" s="14">
        <v>207025</v>
      </c>
      <c r="G21" s="23"/>
      <c r="H21" s="24"/>
    </row>
    <row r="22" spans="1:8" ht="13.5" customHeight="1" x14ac:dyDescent="0.2">
      <c r="A22" s="72" t="s">
        <v>69</v>
      </c>
      <c r="B22" s="73"/>
      <c r="C22" s="73"/>
      <c r="D22" s="73"/>
      <c r="E22" s="74"/>
      <c r="F22" s="10"/>
      <c r="G22" s="14">
        <f>SUM(F21)</f>
        <v>207025</v>
      </c>
      <c r="H22" s="24"/>
    </row>
    <row r="23" spans="1:8" ht="13.5" customHeight="1" x14ac:dyDescent="0.2">
      <c r="A23" s="69" t="s">
        <v>70</v>
      </c>
      <c r="B23" s="70"/>
      <c r="C23" s="22"/>
      <c r="D23" s="22"/>
      <c r="E23" s="22"/>
      <c r="F23" s="10"/>
      <c r="G23" s="23"/>
      <c r="H23" s="24"/>
    </row>
    <row r="24" spans="1:8" ht="13.5" customHeight="1" x14ac:dyDescent="0.2">
      <c r="A24" s="26"/>
      <c r="B24" s="73" t="s">
        <v>71</v>
      </c>
      <c r="C24" s="73"/>
      <c r="D24" s="73"/>
      <c r="E24" s="74"/>
      <c r="F24" s="10">
        <v>16453736</v>
      </c>
      <c r="G24" s="23"/>
      <c r="H24" s="24"/>
    </row>
    <row r="25" spans="1:8" ht="13.5" customHeight="1" x14ac:dyDescent="0.2">
      <c r="A25" s="25"/>
      <c r="B25" s="73" t="s">
        <v>72</v>
      </c>
      <c r="C25" s="73"/>
      <c r="D25" s="73"/>
      <c r="E25" s="74"/>
      <c r="F25" s="14">
        <v>35112</v>
      </c>
      <c r="G25" s="10"/>
      <c r="H25" s="24"/>
    </row>
    <row r="26" spans="1:8" ht="13.5" customHeight="1" x14ac:dyDescent="0.2">
      <c r="A26" s="72" t="s">
        <v>73</v>
      </c>
      <c r="B26" s="73"/>
      <c r="C26" s="73"/>
      <c r="D26" s="73"/>
      <c r="E26" s="74"/>
      <c r="F26" s="10"/>
      <c r="G26" s="14">
        <f>SUM(F24:F25)</f>
        <v>16488848</v>
      </c>
      <c r="H26" s="24"/>
    </row>
    <row r="27" spans="1:8" ht="13.5" customHeight="1" x14ac:dyDescent="0.2">
      <c r="A27" s="72" t="s">
        <v>74</v>
      </c>
      <c r="B27" s="73"/>
      <c r="C27" s="73"/>
      <c r="D27" s="73"/>
      <c r="E27" s="74"/>
      <c r="F27" s="10"/>
      <c r="G27" s="10"/>
      <c r="H27" s="14">
        <f>SUM(G5:G26)</f>
        <v>38680910</v>
      </c>
    </row>
    <row r="28" spans="1:8" ht="13.5" customHeight="1" x14ac:dyDescent="0.2">
      <c r="A28" s="25" t="s">
        <v>75</v>
      </c>
      <c r="B28" s="22"/>
      <c r="C28" s="22"/>
      <c r="D28" s="22"/>
      <c r="E28" s="22"/>
      <c r="F28" s="10"/>
      <c r="G28" s="23"/>
      <c r="H28" s="24"/>
    </row>
    <row r="29" spans="1:8" ht="13.5" customHeight="1" x14ac:dyDescent="0.2">
      <c r="A29" s="25"/>
      <c r="B29" s="73" t="s">
        <v>76</v>
      </c>
      <c r="C29" s="73"/>
      <c r="D29" s="73"/>
      <c r="E29" s="74"/>
      <c r="F29" s="3">
        <v>124237</v>
      </c>
      <c r="G29" s="23"/>
      <c r="H29" s="24"/>
    </row>
    <row r="30" spans="1:8" ht="13.5" customHeight="1" x14ac:dyDescent="0.2">
      <c r="A30" s="25"/>
      <c r="B30" s="73" t="s">
        <v>77</v>
      </c>
      <c r="C30" s="73"/>
      <c r="D30" s="73"/>
      <c r="E30" s="74"/>
      <c r="F30" s="3">
        <v>429528</v>
      </c>
      <c r="G30" s="10"/>
      <c r="H30" s="24"/>
    </row>
    <row r="31" spans="1:8" ht="13.5" customHeight="1" x14ac:dyDescent="0.2">
      <c r="A31" s="25"/>
      <c r="B31" s="73" t="s">
        <v>17</v>
      </c>
      <c r="C31" s="73"/>
      <c r="D31" s="73"/>
      <c r="E31" s="74"/>
      <c r="F31" s="3">
        <v>2699172</v>
      </c>
      <c r="G31" s="10"/>
      <c r="H31" s="24"/>
    </row>
    <row r="32" spans="1:8" ht="13.5" customHeight="1" x14ac:dyDescent="0.2">
      <c r="A32" s="25"/>
      <c r="B32" s="73" t="s">
        <v>78</v>
      </c>
      <c r="C32" s="73"/>
      <c r="D32" s="73"/>
      <c r="E32" s="74"/>
      <c r="F32" s="3">
        <v>2104870</v>
      </c>
      <c r="G32" s="10"/>
      <c r="H32" s="24"/>
    </row>
    <row r="33" spans="1:8" ht="13.5" customHeight="1" x14ac:dyDescent="0.2">
      <c r="A33" s="25"/>
      <c r="B33" s="73" t="s">
        <v>19</v>
      </c>
      <c r="C33" s="73"/>
      <c r="D33" s="73"/>
      <c r="E33" s="74"/>
      <c r="F33" s="3">
        <v>1</v>
      </c>
      <c r="G33" s="10"/>
      <c r="H33" s="24"/>
    </row>
    <row r="34" spans="1:8" ht="13.5" customHeight="1" x14ac:dyDescent="0.2">
      <c r="A34" s="25"/>
      <c r="B34" s="73" t="s">
        <v>20</v>
      </c>
      <c r="C34" s="73"/>
      <c r="D34" s="73"/>
      <c r="E34" s="74"/>
      <c r="F34" s="3">
        <v>318110</v>
      </c>
      <c r="G34" s="10"/>
      <c r="H34" s="24"/>
    </row>
    <row r="35" spans="1:8" ht="13.5" customHeight="1" x14ac:dyDescent="0.2">
      <c r="A35" s="25"/>
      <c r="B35" s="73" t="s">
        <v>22</v>
      </c>
      <c r="C35" s="73"/>
      <c r="D35" s="73"/>
      <c r="E35" s="74"/>
      <c r="F35" s="3">
        <v>40000</v>
      </c>
      <c r="G35" s="10"/>
      <c r="H35" s="24"/>
    </row>
    <row r="36" spans="1:8" ht="13.5" customHeight="1" x14ac:dyDescent="0.2">
      <c r="A36" s="25"/>
      <c r="B36" s="73" t="s">
        <v>23</v>
      </c>
      <c r="C36" s="73"/>
      <c r="D36" s="73"/>
      <c r="E36" s="74"/>
      <c r="F36" s="3">
        <v>571760</v>
      </c>
      <c r="G36" s="10"/>
      <c r="H36" s="24"/>
    </row>
    <row r="37" spans="1:8" ht="13.5" customHeight="1" x14ac:dyDescent="0.2">
      <c r="A37" s="25"/>
      <c r="B37" s="73" t="s">
        <v>24</v>
      </c>
      <c r="C37" s="73"/>
      <c r="D37" s="73"/>
      <c r="E37" s="74"/>
      <c r="F37" s="3">
        <v>40970</v>
      </c>
      <c r="G37" s="10"/>
      <c r="H37" s="24"/>
    </row>
    <row r="38" spans="1:8" ht="13.5" customHeight="1" x14ac:dyDescent="0.2">
      <c r="A38" s="72" t="s">
        <v>79</v>
      </c>
      <c r="B38" s="73"/>
      <c r="C38" s="73"/>
      <c r="D38" s="73"/>
      <c r="E38" s="74"/>
      <c r="F38" s="10"/>
      <c r="G38" s="14">
        <f>SUM(F29:F37)</f>
        <v>6328648</v>
      </c>
      <c r="H38" s="14">
        <f>SUM(G38)</f>
        <v>6328648</v>
      </c>
    </row>
    <row r="39" spans="1:8" ht="13.5" customHeight="1" x14ac:dyDescent="0.2">
      <c r="A39" s="87"/>
      <c r="B39" s="88"/>
      <c r="C39" s="88"/>
      <c r="D39" s="88"/>
      <c r="E39" s="89"/>
      <c r="F39" s="10"/>
      <c r="G39" s="23"/>
      <c r="H39" s="24"/>
    </row>
    <row r="40" spans="1:8" ht="13.5" customHeight="1" thickBot="1" x14ac:dyDescent="0.25">
      <c r="A40" s="72" t="s">
        <v>80</v>
      </c>
      <c r="B40" s="73"/>
      <c r="C40" s="73"/>
      <c r="D40" s="73"/>
      <c r="E40" s="74"/>
      <c r="F40" s="10"/>
      <c r="G40" s="23"/>
      <c r="H40" s="27">
        <f>SUM(H17:H38)</f>
        <v>45009558</v>
      </c>
    </row>
    <row r="41" spans="1:8" ht="13.5" customHeight="1" thickTop="1" x14ac:dyDescent="0.2">
      <c r="A41" s="28" t="s">
        <v>81</v>
      </c>
      <c r="B41" s="29"/>
      <c r="C41" s="29"/>
      <c r="D41" s="29"/>
      <c r="E41" s="29"/>
      <c r="F41" s="30"/>
      <c r="G41" s="29"/>
      <c r="H41" s="31"/>
    </row>
    <row r="42" spans="1:8" ht="13.5" customHeight="1" x14ac:dyDescent="0.2">
      <c r="A42" s="25" t="s">
        <v>82</v>
      </c>
      <c r="B42" s="22"/>
      <c r="C42" s="22"/>
      <c r="D42" s="22"/>
      <c r="E42" s="22"/>
      <c r="F42" s="10"/>
      <c r="G42" s="23"/>
      <c r="H42" s="24"/>
    </row>
    <row r="43" spans="1:8" ht="13.5" customHeight="1" x14ac:dyDescent="0.2">
      <c r="A43" s="25" t="s">
        <v>84</v>
      </c>
      <c r="B43" s="22"/>
      <c r="C43" s="22"/>
      <c r="D43" s="22"/>
      <c r="E43" s="22"/>
      <c r="F43" s="10"/>
      <c r="G43" s="23"/>
      <c r="H43" s="24"/>
    </row>
    <row r="44" spans="1:8" ht="13.5" customHeight="1" x14ac:dyDescent="0.2">
      <c r="A44" s="25"/>
      <c r="B44" s="73" t="s">
        <v>85</v>
      </c>
      <c r="C44" s="73"/>
      <c r="D44" s="73"/>
      <c r="E44" s="73"/>
      <c r="F44" s="64">
        <v>954630</v>
      </c>
      <c r="G44" s="11"/>
      <c r="H44" s="24"/>
    </row>
    <row r="45" spans="1:8" ht="13.5" customHeight="1" x14ac:dyDescent="0.2">
      <c r="A45" s="72" t="s">
        <v>86</v>
      </c>
      <c r="B45" s="73"/>
      <c r="C45" s="73"/>
      <c r="D45" s="73"/>
      <c r="E45" s="74"/>
      <c r="F45" s="65"/>
      <c r="G45" s="14">
        <f>SUM(F44:F44)</f>
        <v>954630</v>
      </c>
      <c r="H45" s="24"/>
    </row>
    <row r="46" spans="1:8" ht="13.5" customHeight="1" x14ac:dyDescent="0.2">
      <c r="A46" s="25" t="s">
        <v>87</v>
      </c>
      <c r="B46" s="22"/>
      <c r="C46" s="22"/>
      <c r="D46" s="22"/>
      <c r="E46" s="22"/>
      <c r="F46" s="65"/>
      <c r="G46" s="23"/>
      <c r="H46" s="24"/>
    </row>
    <row r="47" spans="1:8" ht="13.5" customHeight="1" x14ac:dyDescent="0.2">
      <c r="A47" s="25"/>
      <c r="B47" s="73" t="s">
        <v>88</v>
      </c>
      <c r="C47" s="73"/>
      <c r="D47" s="73"/>
      <c r="E47" s="74"/>
      <c r="F47" s="65">
        <v>2772000</v>
      </c>
      <c r="G47" s="10"/>
      <c r="H47" s="24"/>
    </row>
    <row r="48" spans="1:8" ht="13.5" customHeight="1" x14ac:dyDescent="0.2">
      <c r="A48" s="25"/>
      <c r="B48" s="73" t="s">
        <v>89</v>
      </c>
      <c r="C48" s="73"/>
      <c r="D48" s="73"/>
      <c r="E48" s="74"/>
      <c r="F48" s="64">
        <v>3000000</v>
      </c>
      <c r="G48" s="10"/>
      <c r="H48" s="24"/>
    </row>
    <row r="49" spans="1:8" ht="13.5" customHeight="1" x14ac:dyDescent="0.2">
      <c r="A49" s="72" t="s">
        <v>90</v>
      </c>
      <c r="B49" s="73"/>
      <c r="C49" s="73"/>
      <c r="D49" s="73"/>
      <c r="E49" s="74"/>
      <c r="F49" s="10"/>
      <c r="G49" s="14">
        <f>SUM(F47:F48)</f>
        <v>5772000</v>
      </c>
      <c r="H49" s="24"/>
    </row>
    <row r="50" spans="1:8" ht="13.5" customHeight="1" x14ac:dyDescent="0.2">
      <c r="A50" s="69" t="s">
        <v>91</v>
      </c>
      <c r="B50" s="90"/>
      <c r="C50" s="90"/>
      <c r="D50" s="90"/>
      <c r="E50" s="71"/>
      <c r="F50" s="10"/>
      <c r="G50" s="23"/>
      <c r="H50" s="24"/>
    </row>
    <row r="51" spans="1:8" ht="13.5" customHeight="1" x14ac:dyDescent="0.2">
      <c r="A51" s="6"/>
      <c r="B51" s="7"/>
      <c r="C51" s="7"/>
      <c r="D51" s="7"/>
      <c r="E51" s="7" t="s">
        <v>92</v>
      </c>
      <c r="F51" s="14">
        <v>174960</v>
      </c>
      <c r="G51" s="23"/>
      <c r="H51" s="24"/>
    </row>
    <row r="52" spans="1:8" ht="13.5" customHeight="1" x14ac:dyDescent="0.2">
      <c r="A52" s="6"/>
      <c r="B52" s="7"/>
      <c r="C52" s="7"/>
      <c r="D52" s="7"/>
      <c r="E52" s="7" t="s">
        <v>93</v>
      </c>
      <c r="F52" s="10"/>
      <c r="G52" s="14">
        <f>F51</f>
        <v>174960</v>
      </c>
      <c r="H52" s="24"/>
    </row>
    <row r="53" spans="1:8" ht="13.5" customHeight="1" x14ac:dyDescent="0.2">
      <c r="A53" s="25" t="s">
        <v>94</v>
      </c>
      <c r="B53" s="22"/>
      <c r="C53" s="22"/>
      <c r="D53" s="22"/>
      <c r="E53" s="22"/>
      <c r="F53" s="10"/>
      <c r="G53" s="23"/>
      <c r="H53" s="24"/>
    </row>
    <row r="54" spans="1:8" ht="13.5" customHeight="1" x14ac:dyDescent="0.2">
      <c r="A54" s="25"/>
      <c r="B54" s="73" t="s">
        <v>83</v>
      </c>
      <c r="C54" s="73"/>
      <c r="D54" s="73"/>
      <c r="E54" s="74"/>
      <c r="F54" s="10">
        <v>3142981</v>
      </c>
      <c r="G54" s="23"/>
      <c r="H54" s="24"/>
    </row>
    <row r="55" spans="1:8" ht="13.5" customHeight="1" x14ac:dyDescent="0.2">
      <c r="A55" s="25"/>
      <c r="B55" s="73" t="s">
        <v>95</v>
      </c>
      <c r="C55" s="73"/>
      <c r="D55" s="73"/>
      <c r="E55" s="74"/>
      <c r="F55" s="14">
        <v>10265657</v>
      </c>
      <c r="G55" s="10"/>
      <c r="H55" s="24"/>
    </row>
    <row r="56" spans="1:8" ht="13.5" customHeight="1" x14ac:dyDescent="0.2">
      <c r="A56" s="72" t="s">
        <v>96</v>
      </c>
      <c r="B56" s="73"/>
      <c r="C56" s="73"/>
      <c r="D56" s="73"/>
      <c r="E56" s="74"/>
      <c r="F56" s="10"/>
      <c r="G56" s="14">
        <f>SUM(F54:F55)</f>
        <v>13408638</v>
      </c>
      <c r="H56" s="24"/>
    </row>
    <row r="57" spans="1:8" ht="13.5" customHeight="1" x14ac:dyDescent="0.2">
      <c r="A57" s="25" t="s">
        <v>97</v>
      </c>
      <c r="B57" s="22"/>
      <c r="C57" s="22"/>
      <c r="D57" s="22"/>
      <c r="E57" s="22"/>
      <c r="F57" s="10"/>
      <c r="G57" s="23"/>
      <c r="H57" s="24"/>
    </row>
    <row r="58" spans="1:8" ht="13.5" customHeight="1" x14ac:dyDescent="0.2">
      <c r="A58" s="25"/>
      <c r="B58" s="73" t="s">
        <v>98</v>
      </c>
      <c r="C58" s="73"/>
      <c r="D58" s="73"/>
      <c r="E58" s="74"/>
      <c r="F58" s="10">
        <v>47700</v>
      </c>
      <c r="G58" s="23"/>
      <c r="H58" s="24"/>
    </row>
    <row r="59" spans="1:8" ht="13.5" customHeight="1" x14ac:dyDescent="0.2">
      <c r="A59" s="25"/>
      <c r="B59" s="73" t="s">
        <v>99</v>
      </c>
      <c r="C59" s="73"/>
      <c r="D59" s="73"/>
      <c r="E59" s="74"/>
      <c r="F59" s="10">
        <v>92776</v>
      </c>
      <c r="G59" s="10"/>
      <c r="H59" s="24"/>
    </row>
    <row r="60" spans="1:8" ht="13.5" customHeight="1" x14ac:dyDescent="0.2">
      <c r="A60" s="25"/>
      <c r="B60" s="7"/>
      <c r="C60" s="7"/>
      <c r="D60" s="7"/>
      <c r="E60" s="8" t="s">
        <v>100</v>
      </c>
      <c r="F60" s="10">
        <v>83480</v>
      </c>
      <c r="G60" s="10"/>
      <c r="H60" s="24"/>
    </row>
    <row r="61" spans="1:8" ht="13.5" customHeight="1" x14ac:dyDescent="0.2">
      <c r="A61" s="25"/>
      <c r="B61" s="7"/>
      <c r="C61" s="7"/>
      <c r="D61" s="7"/>
      <c r="E61" s="8" t="s">
        <v>68</v>
      </c>
      <c r="F61" s="14">
        <v>101780</v>
      </c>
      <c r="G61" s="10"/>
      <c r="H61" s="24"/>
    </row>
    <row r="62" spans="1:8" ht="13.5" customHeight="1" x14ac:dyDescent="0.2">
      <c r="A62" s="72" t="s">
        <v>101</v>
      </c>
      <c r="B62" s="73"/>
      <c r="C62" s="73"/>
      <c r="D62" s="73"/>
      <c r="E62" s="74"/>
      <c r="F62" s="10"/>
      <c r="G62" s="14">
        <f>SUM(F58:F61)</f>
        <v>325736</v>
      </c>
      <c r="H62" s="24"/>
    </row>
    <row r="63" spans="1:8" ht="13.5" customHeight="1" x14ac:dyDescent="0.2">
      <c r="A63" s="25" t="s">
        <v>102</v>
      </c>
      <c r="B63" s="22"/>
      <c r="C63" s="22"/>
      <c r="D63" s="22"/>
      <c r="E63" s="22"/>
      <c r="F63" s="10"/>
      <c r="G63" s="23"/>
      <c r="H63" s="24"/>
    </row>
    <row r="64" spans="1:8" ht="13.5" customHeight="1" x14ac:dyDescent="0.2">
      <c r="A64" s="72" t="s">
        <v>103</v>
      </c>
      <c r="B64" s="73"/>
      <c r="C64" s="73"/>
      <c r="D64" s="73"/>
      <c r="E64" s="74"/>
      <c r="F64" s="10">
        <v>20000</v>
      </c>
      <c r="G64" s="23"/>
      <c r="H64" s="24"/>
    </row>
    <row r="65" spans="1:8" ht="13.5" customHeight="1" x14ac:dyDescent="0.2">
      <c r="A65" s="25"/>
      <c r="B65" s="73" t="s">
        <v>104</v>
      </c>
      <c r="C65" s="73"/>
      <c r="D65" s="73"/>
      <c r="E65" s="74"/>
      <c r="F65" s="14">
        <v>60000</v>
      </c>
      <c r="G65" s="10"/>
      <c r="H65" s="24"/>
    </row>
    <row r="66" spans="1:8" ht="13.5" customHeight="1" x14ac:dyDescent="0.2">
      <c r="A66" s="72" t="s">
        <v>105</v>
      </c>
      <c r="B66" s="73"/>
      <c r="C66" s="73"/>
      <c r="D66" s="73"/>
      <c r="E66" s="74"/>
      <c r="F66" s="10"/>
      <c r="G66" s="14">
        <f>SUM(F64:F65)</f>
        <v>80000</v>
      </c>
      <c r="H66" s="24"/>
    </row>
    <row r="67" spans="1:8" ht="13.5" customHeight="1" x14ac:dyDescent="0.2">
      <c r="A67" s="25" t="s">
        <v>36</v>
      </c>
      <c r="B67" s="22"/>
      <c r="C67" s="22"/>
      <c r="D67" s="22"/>
      <c r="E67" s="22"/>
      <c r="F67" s="10"/>
      <c r="G67" s="23"/>
      <c r="H67" s="24"/>
    </row>
    <row r="68" spans="1:8" ht="13.5" customHeight="1" x14ac:dyDescent="0.2">
      <c r="A68" s="72" t="s">
        <v>106</v>
      </c>
      <c r="B68" s="73"/>
      <c r="C68" s="73"/>
      <c r="D68" s="73"/>
      <c r="E68" s="74"/>
      <c r="F68" s="10">
        <v>2367400</v>
      </c>
      <c r="G68" s="23"/>
      <c r="H68" s="24"/>
    </row>
    <row r="69" spans="1:8" ht="13.5" customHeight="1" x14ac:dyDescent="0.2">
      <c r="A69" s="72" t="s">
        <v>105</v>
      </c>
      <c r="B69" s="73"/>
      <c r="C69" s="73"/>
      <c r="D69" s="73"/>
      <c r="E69" s="74"/>
      <c r="F69" s="32"/>
      <c r="G69" s="14">
        <f>SUM(F68:F68)</f>
        <v>2367400</v>
      </c>
      <c r="H69" s="24"/>
    </row>
    <row r="70" spans="1:8" ht="13.5" customHeight="1" x14ac:dyDescent="0.2">
      <c r="A70" s="72" t="s">
        <v>107</v>
      </c>
      <c r="B70" s="73"/>
      <c r="C70" s="73"/>
      <c r="D70" s="73"/>
      <c r="E70" s="74"/>
      <c r="F70" s="10"/>
      <c r="G70" s="23"/>
      <c r="H70" s="33">
        <f>SUM(G43:G69)</f>
        <v>23083364</v>
      </c>
    </row>
    <row r="71" spans="1:8" ht="13.5" customHeight="1" x14ac:dyDescent="0.2">
      <c r="A71" s="25" t="s">
        <v>108</v>
      </c>
      <c r="B71" s="22"/>
      <c r="C71" s="22"/>
      <c r="D71" s="22"/>
      <c r="E71" s="22"/>
      <c r="F71" s="10"/>
      <c r="G71" s="23"/>
      <c r="H71" s="24"/>
    </row>
    <row r="72" spans="1:8" ht="13.5" customHeight="1" x14ac:dyDescent="0.2">
      <c r="A72" s="25" t="s">
        <v>109</v>
      </c>
      <c r="B72" s="22"/>
      <c r="C72" s="22"/>
      <c r="D72" s="22"/>
      <c r="E72" s="22"/>
      <c r="F72" s="10"/>
      <c r="G72" s="23"/>
      <c r="H72" s="24"/>
    </row>
    <row r="73" spans="1:8" ht="13.5" customHeight="1" x14ac:dyDescent="0.2">
      <c r="A73" s="25"/>
      <c r="B73" s="73" t="s">
        <v>88</v>
      </c>
      <c r="C73" s="73"/>
      <c r="D73" s="73"/>
      <c r="E73" s="74"/>
      <c r="F73" s="10">
        <v>4797000</v>
      </c>
      <c r="G73" s="10"/>
      <c r="H73" s="24"/>
    </row>
    <row r="74" spans="1:8" ht="13.5" customHeight="1" x14ac:dyDescent="0.2">
      <c r="A74" s="25"/>
      <c r="B74" s="73" t="s">
        <v>88</v>
      </c>
      <c r="C74" s="73"/>
      <c r="D74" s="73"/>
      <c r="E74" s="74"/>
      <c r="F74" s="10">
        <v>1360000</v>
      </c>
      <c r="G74" s="23"/>
      <c r="H74" s="24"/>
    </row>
    <row r="75" spans="1:8" ht="13.5" customHeight="1" x14ac:dyDescent="0.2">
      <c r="A75" s="25"/>
      <c r="B75" s="73" t="s">
        <v>89</v>
      </c>
      <c r="C75" s="73"/>
      <c r="D75" s="73"/>
      <c r="E75" s="74"/>
      <c r="F75" s="10">
        <v>8000000</v>
      </c>
      <c r="G75" s="23"/>
      <c r="H75" s="24"/>
    </row>
    <row r="76" spans="1:8" ht="13.5" customHeight="1" x14ac:dyDescent="0.2">
      <c r="A76" s="25"/>
      <c r="B76" s="73" t="s">
        <v>89</v>
      </c>
      <c r="C76" s="73"/>
      <c r="D76" s="73"/>
      <c r="E76" s="74"/>
      <c r="F76" s="14">
        <v>30000000</v>
      </c>
      <c r="G76" s="23"/>
      <c r="H76" s="24"/>
    </row>
    <row r="77" spans="1:8" ht="13.5" customHeight="1" x14ac:dyDescent="0.2">
      <c r="A77" s="72" t="s">
        <v>110</v>
      </c>
      <c r="B77" s="73"/>
      <c r="C77" s="73"/>
      <c r="D77" s="73"/>
      <c r="E77" s="74"/>
      <c r="F77" s="10"/>
      <c r="G77" s="34">
        <f>SUM(F73:F76)</f>
        <v>44157000</v>
      </c>
      <c r="H77" s="24"/>
    </row>
    <row r="78" spans="1:8" ht="13.5" customHeight="1" x14ac:dyDescent="0.2">
      <c r="A78" s="25" t="s">
        <v>111</v>
      </c>
      <c r="B78" s="7"/>
      <c r="C78" s="7"/>
      <c r="D78" s="7"/>
      <c r="E78" s="8"/>
      <c r="F78" s="10"/>
      <c r="G78" s="23"/>
      <c r="H78" s="24"/>
    </row>
    <row r="79" spans="1:8" ht="13.5" customHeight="1" x14ac:dyDescent="0.2">
      <c r="A79" s="6"/>
      <c r="B79" s="7"/>
      <c r="C79" s="7"/>
      <c r="D79" s="7"/>
      <c r="E79" s="8" t="s">
        <v>92</v>
      </c>
      <c r="F79" s="14">
        <v>174960</v>
      </c>
      <c r="G79" s="23"/>
      <c r="H79" s="24"/>
    </row>
    <row r="80" spans="1:8" ht="13.5" customHeight="1" x14ac:dyDescent="0.2">
      <c r="A80" s="6"/>
      <c r="B80" s="7"/>
      <c r="C80" s="7"/>
      <c r="D80" s="7"/>
      <c r="E80" s="8"/>
      <c r="F80" s="10"/>
      <c r="G80" s="14">
        <f>F79</f>
        <v>174960</v>
      </c>
      <c r="H80" s="24"/>
    </row>
    <row r="81" spans="1:8" ht="13.5" customHeight="1" x14ac:dyDescent="0.2">
      <c r="A81" s="72" t="s">
        <v>112</v>
      </c>
      <c r="B81" s="73"/>
      <c r="C81" s="73"/>
      <c r="D81" s="73"/>
      <c r="E81" s="74"/>
      <c r="F81" s="10"/>
      <c r="G81" s="23"/>
      <c r="H81" s="33">
        <f>SUM(G77:G80)</f>
        <v>44331960</v>
      </c>
    </row>
    <row r="82" spans="1:8" ht="13.5" customHeight="1" x14ac:dyDescent="0.2">
      <c r="A82" s="84" t="s">
        <v>113</v>
      </c>
      <c r="B82" s="85"/>
      <c r="C82" s="85"/>
      <c r="D82" s="85"/>
      <c r="E82" s="86"/>
      <c r="F82" s="10"/>
      <c r="H82" s="24"/>
    </row>
    <row r="83" spans="1:8" ht="13.5" customHeight="1" x14ac:dyDescent="0.2">
      <c r="A83" s="72" t="s">
        <v>114</v>
      </c>
      <c r="B83" s="73"/>
      <c r="C83" s="73"/>
      <c r="D83" s="73"/>
      <c r="E83" s="74"/>
      <c r="F83" s="35">
        <v>-22405766</v>
      </c>
      <c r="G83" s="4"/>
      <c r="H83" s="24"/>
    </row>
    <row r="84" spans="1:8" ht="13.5" customHeight="1" x14ac:dyDescent="0.2">
      <c r="A84" s="72" t="s">
        <v>115</v>
      </c>
      <c r="B84" s="73"/>
      <c r="C84" s="73"/>
      <c r="D84" s="73"/>
      <c r="E84" s="74"/>
      <c r="F84" s="4"/>
      <c r="G84" s="35">
        <f>F83</f>
        <v>-22405766</v>
      </c>
      <c r="H84" s="24"/>
    </row>
    <row r="85" spans="1:8" ht="13.5" customHeight="1" x14ac:dyDescent="0.2">
      <c r="A85" s="72" t="s">
        <v>116</v>
      </c>
      <c r="B85" s="73"/>
      <c r="C85" s="73"/>
      <c r="D85" s="73"/>
      <c r="E85" s="74"/>
      <c r="F85" s="10"/>
      <c r="G85" s="32"/>
      <c r="H85" s="35">
        <f>G84</f>
        <v>-22405766</v>
      </c>
    </row>
    <row r="86" spans="1:8" ht="13.5" customHeight="1" thickBot="1" x14ac:dyDescent="0.25">
      <c r="A86" s="66" t="s">
        <v>49</v>
      </c>
      <c r="B86" s="67"/>
      <c r="C86" s="67"/>
      <c r="D86" s="67"/>
      <c r="E86" s="68"/>
      <c r="F86" s="14"/>
      <c r="G86" s="36"/>
      <c r="H86" s="37">
        <f>SUM(H70:H85)</f>
        <v>45009558</v>
      </c>
    </row>
    <row r="87" spans="1:8" ht="13.5" customHeight="1" thickTop="1" x14ac:dyDescent="0.2"/>
    <row r="88" spans="1:8" ht="13.5" customHeight="1" x14ac:dyDescent="0.2"/>
    <row r="89" spans="1:8" ht="13.5" customHeight="1" x14ac:dyDescent="0.2"/>
    <row r="90" spans="1:8" ht="13.5" customHeight="1" x14ac:dyDescent="0.2"/>
    <row r="91" spans="1:8" ht="13.5" customHeight="1" x14ac:dyDescent="0.2"/>
    <row r="92" spans="1:8" ht="13.5" customHeight="1" x14ac:dyDescent="0.2"/>
    <row r="93" spans="1:8" ht="13.5" customHeight="1" x14ac:dyDescent="0.2"/>
    <row r="94" spans="1:8" ht="15" customHeight="1" x14ac:dyDescent="0.2"/>
    <row r="95" spans="1:8" ht="15" customHeight="1" x14ac:dyDescent="0.2"/>
    <row r="96" spans="1:8" ht="15" customHeight="1" x14ac:dyDescent="0.2"/>
    <row r="97" ht="15" customHeight="1" x14ac:dyDescent="0.2"/>
    <row r="98" ht="15" customHeight="1" x14ac:dyDescent="0.2"/>
    <row r="99" ht="15" customHeight="1" x14ac:dyDescent="0.2"/>
  </sheetData>
  <mergeCells count="68">
    <mergeCell ref="A12:E12"/>
    <mergeCell ref="A1:H1"/>
    <mergeCell ref="A2:H2"/>
    <mergeCell ref="F3:H3"/>
    <mergeCell ref="A4:E4"/>
    <mergeCell ref="F4:H4"/>
    <mergeCell ref="A6:B6"/>
    <mergeCell ref="A7:E7"/>
    <mergeCell ref="B8:E8"/>
    <mergeCell ref="B9:E9"/>
    <mergeCell ref="B10:E10"/>
    <mergeCell ref="B11:E11"/>
    <mergeCell ref="A20:E20"/>
    <mergeCell ref="A13:E13"/>
    <mergeCell ref="A14:E14"/>
    <mergeCell ref="A15:E15"/>
    <mergeCell ref="A16:E16"/>
    <mergeCell ref="A17:B17"/>
    <mergeCell ref="B18:E18"/>
    <mergeCell ref="A19:E19"/>
    <mergeCell ref="A26:E26"/>
    <mergeCell ref="A21:E21"/>
    <mergeCell ref="A22:E22"/>
    <mergeCell ref="A23:B23"/>
    <mergeCell ref="B24:E24"/>
    <mergeCell ref="B25:E25"/>
    <mergeCell ref="A38:E38"/>
    <mergeCell ref="A27:E27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55:E55"/>
    <mergeCell ref="A39:E39"/>
    <mergeCell ref="A40:E40"/>
    <mergeCell ref="B44:E44"/>
    <mergeCell ref="A45:E45"/>
    <mergeCell ref="B47:E47"/>
    <mergeCell ref="B48:E48"/>
    <mergeCell ref="A49:E49"/>
    <mergeCell ref="A50:E50"/>
    <mergeCell ref="B54:E54"/>
    <mergeCell ref="B74:E74"/>
    <mergeCell ref="A56:E56"/>
    <mergeCell ref="B58:E58"/>
    <mergeCell ref="B59:E59"/>
    <mergeCell ref="A62:E62"/>
    <mergeCell ref="A64:E64"/>
    <mergeCell ref="B65:E65"/>
    <mergeCell ref="A66:E66"/>
    <mergeCell ref="A68:E68"/>
    <mergeCell ref="A69:E69"/>
    <mergeCell ref="A70:E70"/>
    <mergeCell ref="B73:E73"/>
    <mergeCell ref="A84:E84"/>
    <mergeCell ref="A85:E85"/>
    <mergeCell ref="A86:E86"/>
    <mergeCell ref="B75:E75"/>
    <mergeCell ref="B76:E76"/>
    <mergeCell ref="A77:E77"/>
    <mergeCell ref="A81:E81"/>
    <mergeCell ref="A82:E82"/>
    <mergeCell ref="A83:E83"/>
  </mergeCells>
  <phoneticPr fontId="3"/>
  <pageMargins left="0.78740157480314965" right="0.59055118110236227" top="0.59055118110236227" bottom="0.39370078740157483" header="0.51181102362204722" footer="0.51181102362204722"/>
  <pageSetup paperSize="9" scale="70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A1:F77"/>
  <sheetViews>
    <sheetView tabSelected="1" zoomScaleNormal="100" workbookViewId="0">
      <selection sqref="A1:D76"/>
    </sheetView>
  </sheetViews>
  <sheetFormatPr defaultRowHeight="13.2" x14ac:dyDescent="0.2"/>
  <cols>
    <col min="1" max="1" width="48.88671875" customWidth="1"/>
    <col min="2" max="2" width="11.77734375" style="63" customWidth="1"/>
    <col min="3" max="3" width="11.77734375" style="63" bestFit="1" customWidth="1"/>
    <col min="4" max="4" width="14.77734375" style="63" bestFit="1" customWidth="1"/>
    <col min="5" max="5" width="9.21875" bestFit="1" customWidth="1"/>
    <col min="6" max="6" width="10.21875" bestFit="1" customWidth="1"/>
  </cols>
  <sheetData>
    <row r="1" spans="1:4" ht="34.5" customHeight="1" x14ac:dyDescent="0.2">
      <c r="A1" s="79" t="s">
        <v>117</v>
      </c>
      <c r="B1" s="97"/>
      <c r="C1" s="97"/>
      <c r="D1" s="97"/>
    </row>
    <row r="2" spans="1:4" x14ac:dyDescent="0.2">
      <c r="A2" s="80" t="s">
        <v>118</v>
      </c>
      <c r="B2" s="80"/>
      <c r="C2" s="80"/>
      <c r="D2" s="80"/>
    </row>
    <row r="3" spans="1:4" x14ac:dyDescent="0.2">
      <c r="A3" s="38"/>
      <c r="B3" s="67" t="s">
        <v>2</v>
      </c>
      <c r="C3" s="67"/>
      <c r="D3" s="67"/>
    </row>
    <row r="4" spans="1:4" x14ac:dyDescent="0.2">
      <c r="A4" s="39" t="s">
        <v>119</v>
      </c>
      <c r="B4" s="98" t="s">
        <v>4</v>
      </c>
      <c r="C4" s="99"/>
      <c r="D4" s="100"/>
    </row>
    <row r="5" spans="1:4" x14ac:dyDescent="0.2">
      <c r="A5" s="40" t="s">
        <v>120</v>
      </c>
      <c r="B5" s="41"/>
      <c r="C5" s="42"/>
      <c r="D5" s="42"/>
    </row>
    <row r="6" spans="1:4" x14ac:dyDescent="0.2">
      <c r="A6" s="25" t="s">
        <v>121</v>
      </c>
      <c r="B6" s="43"/>
      <c r="C6" s="44"/>
      <c r="D6" s="45"/>
    </row>
    <row r="7" spans="1:4" x14ac:dyDescent="0.2">
      <c r="A7" s="6" t="s">
        <v>122</v>
      </c>
      <c r="B7" s="46">
        <v>99419683</v>
      </c>
      <c r="C7" s="44"/>
      <c r="D7" s="45"/>
    </row>
    <row r="8" spans="1:4" x14ac:dyDescent="0.2">
      <c r="A8" s="6" t="s">
        <v>123</v>
      </c>
      <c r="B8" s="43"/>
      <c r="C8" s="46">
        <f>SUM(B7)</f>
        <v>99419683</v>
      </c>
      <c r="D8" s="45"/>
    </row>
    <row r="9" spans="1:4" x14ac:dyDescent="0.2">
      <c r="A9" s="25" t="s">
        <v>124</v>
      </c>
      <c r="B9" s="43"/>
      <c r="C9" s="44"/>
      <c r="D9" s="45"/>
    </row>
    <row r="10" spans="1:4" x14ac:dyDescent="0.2">
      <c r="A10" s="6" t="s">
        <v>125</v>
      </c>
      <c r="B10" s="44">
        <v>47303072</v>
      </c>
      <c r="C10" s="44"/>
      <c r="D10" s="45"/>
    </row>
    <row r="11" spans="1:4" x14ac:dyDescent="0.2">
      <c r="A11" s="6" t="s">
        <v>126</v>
      </c>
      <c r="B11" s="43"/>
      <c r="C11" s="46">
        <f>SUM(B10:B10)</f>
        <v>47303072</v>
      </c>
      <c r="D11" s="44"/>
    </row>
    <row r="12" spans="1:4" x14ac:dyDescent="0.2">
      <c r="A12" s="25" t="s">
        <v>127</v>
      </c>
      <c r="B12" s="43"/>
      <c r="C12" s="44"/>
      <c r="D12" s="44"/>
    </row>
    <row r="13" spans="1:4" x14ac:dyDescent="0.2">
      <c r="A13" s="6" t="s">
        <v>128</v>
      </c>
      <c r="B13" s="43">
        <v>6864593</v>
      </c>
      <c r="C13" s="44"/>
      <c r="D13" s="44"/>
    </row>
    <row r="14" spans="1:4" x14ac:dyDescent="0.2">
      <c r="A14" s="6" t="s">
        <v>129</v>
      </c>
      <c r="B14" s="47">
        <v>249</v>
      </c>
      <c r="C14" s="45"/>
      <c r="D14" s="44"/>
    </row>
    <row r="15" spans="1:4" x14ac:dyDescent="0.2">
      <c r="A15" s="6" t="s">
        <v>130</v>
      </c>
      <c r="B15" s="43"/>
      <c r="C15" s="47">
        <f>SUM(B13:B14)</f>
        <v>6864842</v>
      </c>
      <c r="D15" s="44"/>
    </row>
    <row r="16" spans="1:4" x14ac:dyDescent="0.2">
      <c r="A16" s="6" t="s">
        <v>131</v>
      </c>
      <c r="B16" s="43"/>
      <c r="C16" s="44"/>
      <c r="D16" s="46">
        <f>SUM(C7:C15)</f>
        <v>153587597</v>
      </c>
    </row>
    <row r="17" spans="1:4" x14ac:dyDescent="0.2">
      <c r="A17" s="26" t="s">
        <v>132</v>
      </c>
      <c r="B17" s="43"/>
      <c r="C17" s="44"/>
      <c r="D17" s="44"/>
    </row>
    <row r="18" spans="1:4" x14ac:dyDescent="0.2">
      <c r="A18" s="26" t="s">
        <v>133</v>
      </c>
      <c r="B18" s="43"/>
      <c r="C18" s="44"/>
      <c r="D18" s="44"/>
    </row>
    <row r="19" spans="1:4" x14ac:dyDescent="0.2">
      <c r="A19" s="26" t="s">
        <v>134</v>
      </c>
      <c r="B19" s="43"/>
      <c r="C19" s="44"/>
      <c r="D19" s="44"/>
    </row>
    <row r="20" spans="1:4" x14ac:dyDescent="0.2">
      <c r="A20" s="6" t="s">
        <v>135</v>
      </c>
      <c r="B20" s="46">
        <v>1176768</v>
      </c>
      <c r="C20" s="44"/>
      <c r="D20" s="44"/>
    </row>
    <row r="21" spans="1:4" x14ac:dyDescent="0.2">
      <c r="A21" s="26"/>
      <c r="B21" s="43"/>
      <c r="C21" s="46">
        <f>SUM(B20)</f>
        <v>1176768</v>
      </c>
      <c r="D21" s="44"/>
    </row>
    <row r="22" spans="1:4" x14ac:dyDescent="0.2">
      <c r="A22" s="26" t="s">
        <v>136</v>
      </c>
      <c r="B22" s="43"/>
      <c r="C22" s="44"/>
      <c r="D22" s="44"/>
    </row>
    <row r="23" spans="1:4" x14ac:dyDescent="0.2">
      <c r="A23" s="6" t="s">
        <v>137</v>
      </c>
      <c r="B23" s="43">
        <v>48757412</v>
      </c>
      <c r="C23" s="48"/>
      <c r="D23" s="44"/>
    </row>
    <row r="24" spans="1:4" x14ac:dyDescent="0.2">
      <c r="A24" s="6" t="s">
        <v>138</v>
      </c>
      <c r="B24" s="49">
        <v>661387</v>
      </c>
      <c r="C24" s="44"/>
      <c r="D24" s="44"/>
    </row>
    <row r="25" spans="1:4" x14ac:dyDescent="0.2">
      <c r="A25" s="6" t="s">
        <v>139</v>
      </c>
      <c r="B25" s="50">
        <v>392420</v>
      </c>
      <c r="C25" s="44"/>
      <c r="D25" s="44"/>
    </row>
    <row r="26" spans="1:4" x14ac:dyDescent="0.2">
      <c r="A26" s="6" t="s">
        <v>140</v>
      </c>
      <c r="B26" s="49"/>
      <c r="C26" s="46">
        <f>SUM(B23:B25)</f>
        <v>49811219</v>
      </c>
      <c r="D26" s="44"/>
    </row>
    <row r="27" spans="1:4" x14ac:dyDescent="0.2">
      <c r="A27" s="26" t="s">
        <v>141</v>
      </c>
      <c r="B27" s="49"/>
      <c r="C27" s="44"/>
      <c r="D27" s="44"/>
    </row>
    <row r="28" spans="1:4" x14ac:dyDescent="0.2">
      <c r="A28" s="6" t="s">
        <v>142</v>
      </c>
      <c r="B28" s="48">
        <v>155205</v>
      </c>
      <c r="C28" s="44"/>
      <c r="D28" s="44"/>
    </row>
    <row r="29" spans="1:4" x14ac:dyDescent="0.2">
      <c r="A29" s="6" t="s">
        <v>143</v>
      </c>
      <c r="B29" s="51">
        <v>40000</v>
      </c>
      <c r="C29" s="44"/>
      <c r="D29" s="44"/>
    </row>
    <row r="30" spans="1:4" x14ac:dyDescent="0.2">
      <c r="A30" s="6" t="s">
        <v>144</v>
      </c>
      <c r="B30" s="51">
        <v>2180</v>
      </c>
      <c r="C30" s="44"/>
      <c r="D30" s="44"/>
    </row>
    <row r="31" spans="1:4" x14ac:dyDescent="0.2">
      <c r="A31" s="6" t="s">
        <v>145</v>
      </c>
      <c r="B31" s="51"/>
      <c r="C31" s="44"/>
      <c r="D31" s="44"/>
    </row>
    <row r="32" spans="1:4" x14ac:dyDescent="0.2">
      <c r="A32" s="6" t="s">
        <v>146</v>
      </c>
      <c r="B32" s="48">
        <v>101679</v>
      </c>
      <c r="C32" s="44"/>
      <c r="D32" s="44"/>
    </row>
    <row r="33" spans="1:5" x14ac:dyDescent="0.2">
      <c r="A33" s="6" t="s">
        <v>147</v>
      </c>
      <c r="B33" s="48">
        <v>3498200</v>
      </c>
      <c r="C33" s="44"/>
      <c r="D33" s="44"/>
    </row>
    <row r="34" spans="1:5" x14ac:dyDescent="0.2">
      <c r="A34" s="6" t="s">
        <v>148</v>
      </c>
      <c r="B34" s="48">
        <v>4502440</v>
      </c>
      <c r="C34" s="44"/>
      <c r="D34" s="44"/>
    </row>
    <row r="35" spans="1:5" x14ac:dyDescent="0.2">
      <c r="A35" s="6" t="s">
        <v>149</v>
      </c>
      <c r="B35" s="48">
        <v>2053401</v>
      </c>
      <c r="C35" s="44"/>
      <c r="D35" s="44"/>
    </row>
    <row r="36" spans="1:5" x14ac:dyDescent="0.2">
      <c r="A36" s="6" t="s">
        <v>150</v>
      </c>
      <c r="B36" s="48">
        <v>373900</v>
      </c>
      <c r="C36" s="44"/>
      <c r="D36" s="44"/>
    </row>
    <row r="37" spans="1:5" x14ac:dyDescent="0.2">
      <c r="A37" s="6" t="s">
        <v>151</v>
      </c>
      <c r="B37" s="48">
        <v>2475163</v>
      </c>
      <c r="C37" s="44"/>
      <c r="D37" s="44"/>
    </row>
    <row r="38" spans="1:5" x14ac:dyDescent="0.2">
      <c r="A38" s="6" t="s">
        <v>152</v>
      </c>
      <c r="B38" s="48">
        <v>491068</v>
      </c>
      <c r="C38" s="44"/>
      <c r="D38" s="44"/>
    </row>
    <row r="39" spans="1:5" x14ac:dyDescent="0.2">
      <c r="A39" s="6" t="s">
        <v>153</v>
      </c>
      <c r="B39" s="48">
        <v>1304590</v>
      </c>
      <c r="C39" s="44"/>
      <c r="D39" s="44"/>
    </row>
    <row r="40" spans="1:5" x14ac:dyDescent="0.2">
      <c r="A40" s="6" t="s">
        <v>154</v>
      </c>
      <c r="B40" s="48">
        <v>33193</v>
      </c>
      <c r="C40" s="44"/>
      <c r="D40" s="44"/>
    </row>
    <row r="41" spans="1:5" x14ac:dyDescent="0.2">
      <c r="A41" s="6" t="s">
        <v>155</v>
      </c>
      <c r="B41" s="48"/>
      <c r="C41" s="44"/>
      <c r="D41" s="44"/>
    </row>
    <row r="42" spans="1:5" x14ac:dyDescent="0.2">
      <c r="A42" s="6" t="s">
        <v>156</v>
      </c>
      <c r="B42" s="48">
        <v>2233477</v>
      </c>
      <c r="C42" s="44"/>
      <c r="D42" s="44"/>
    </row>
    <row r="43" spans="1:5" x14ac:dyDescent="0.2">
      <c r="A43" s="6" t="s">
        <v>157</v>
      </c>
      <c r="B43" s="48"/>
      <c r="C43" s="44"/>
      <c r="D43" s="44"/>
    </row>
    <row r="44" spans="1:5" x14ac:dyDescent="0.2">
      <c r="A44" s="6" t="s">
        <v>158</v>
      </c>
      <c r="B44" s="52">
        <v>1491312</v>
      </c>
      <c r="C44" s="44"/>
      <c r="D44" s="44"/>
    </row>
    <row r="45" spans="1:5" x14ac:dyDescent="0.2">
      <c r="A45" s="6" t="s">
        <v>159</v>
      </c>
      <c r="B45" s="43"/>
      <c r="C45" s="46">
        <f>SUM(B28:B44)</f>
        <v>18755808</v>
      </c>
      <c r="D45" s="44"/>
    </row>
    <row r="46" spans="1:5" x14ac:dyDescent="0.2">
      <c r="A46" s="6" t="s">
        <v>160</v>
      </c>
      <c r="B46" s="43"/>
      <c r="C46" s="44"/>
      <c r="D46" s="46">
        <f>SUM(C21:C45)</f>
        <v>69743795</v>
      </c>
      <c r="E46" s="53"/>
    </row>
    <row r="47" spans="1:5" x14ac:dyDescent="0.2">
      <c r="A47" s="26" t="s">
        <v>161</v>
      </c>
      <c r="B47" s="43"/>
      <c r="C47" s="44"/>
      <c r="D47" s="54"/>
    </row>
    <row r="48" spans="1:5" x14ac:dyDescent="0.2">
      <c r="A48" s="26" t="s">
        <v>136</v>
      </c>
      <c r="B48" s="43"/>
      <c r="C48" s="44"/>
      <c r="D48" s="44"/>
    </row>
    <row r="49" spans="1:4" x14ac:dyDescent="0.2">
      <c r="A49" s="6" t="s">
        <v>162</v>
      </c>
      <c r="B49" s="43">
        <f>43803476+17782494</f>
        <v>61585970</v>
      </c>
      <c r="C49" s="44"/>
      <c r="D49" s="44"/>
    </row>
    <row r="50" spans="1:4" x14ac:dyDescent="0.2">
      <c r="A50" s="6" t="s">
        <v>163</v>
      </c>
      <c r="B50" s="43">
        <v>4560000</v>
      </c>
      <c r="C50" s="44"/>
      <c r="D50" s="44"/>
    </row>
    <row r="51" spans="1:4" x14ac:dyDescent="0.2">
      <c r="A51" s="6" t="s">
        <v>138</v>
      </c>
      <c r="B51" s="49">
        <v>8157112</v>
      </c>
      <c r="C51" s="44"/>
      <c r="D51" s="44"/>
    </row>
    <row r="52" spans="1:4" x14ac:dyDescent="0.2">
      <c r="A52" s="6" t="s">
        <v>140</v>
      </c>
      <c r="B52" s="43"/>
      <c r="C52" s="46">
        <f>SUM(B49:B51)</f>
        <v>74303082</v>
      </c>
      <c r="D52" s="44"/>
    </row>
    <row r="53" spans="1:4" x14ac:dyDescent="0.2">
      <c r="A53" s="26" t="s">
        <v>141</v>
      </c>
      <c r="B53" s="43"/>
      <c r="C53" s="44"/>
      <c r="D53" s="44"/>
    </row>
    <row r="54" spans="1:4" x14ac:dyDescent="0.2">
      <c r="A54" s="6" t="s">
        <v>164</v>
      </c>
      <c r="B54" s="55">
        <v>478786</v>
      </c>
      <c r="C54" s="44"/>
      <c r="D54" s="44"/>
    </row>
    <row r="55" spans="1:4" x14ac:dyDescent="0.2">
      <c r="A55" s="6" t="s">
        <v>151</v>
      </c>
      <c r="B55" s="55">
        <v>1060784</v>
      </c>
      <c r="C55" s="44"/>
      <c r="D55" s="44"/>
    </row>
    <row r="56" spans="1:4" x14ac:dyDescent="0.2">
      <c r="A56" s="6" t="s">
        <v>165</v>
      </c>
      <c r="B56" s="55">
        <v>1202639</v>
      </c>
      <c r="C56" s="44"/>
      <c r="D56" s="44"/>
    </row>
    <row r="57" spans="1:4" x14ac:dyDescent="0.2">
      <c r="A57" s="6" t="s">
        <v>166</v>
      </c>
      <c r="B57" s="55">
        <v>1816401</v>
      </c>
      <c r="C57" s="44"/>
      <c r="D57" s="44"/>
    </row>
    <row r="58" spans="1:4" x14ac:dyDescent="0.2">
      <c r="A58" s="6" t="s">
        <v>167</v>
      </c>
      <c r="B58" s="55">
        <v>82023</v>
      </c>
      <c r="C58" s="44"/>
      <c r="D58" s="44"/>
    </row>
    <row r="59" spans="1:4" x14ac:dyDescent="0.2">
      <c r="A59" s="6" t="s">
        <v>168</v>
      </c>
      <c r="B59" s="55">
        <v>2438125</v>
      </c>
      <c r="C59" s="44"/>
      <c r="D59" s="44"/>
    </row>
    <row r="60" spans="1:4" x14ac:dyDescent="0.2">
      <c r="A60" s="6" t="s">
        <v>169</v>
      </c>
      <c r="B60" s="55">
        <v>46845</v>
      </c>
      <c r="C60" s="44"/>
      <c r="D60" s="44"/>
    </row>
    <row r="61" spans="1:4" x14ac:dyDescent="0.2">
      <c r="A61" s="6" t="s">
        <v>156</v>
      </c>
      <c r="B61" s="55">
        <v>1320000</v>
      </c>
      <c r="C61" s="44"/>
      <c r="D61" s="44"/>
    </row>
    <row r="62" spans="1:4" x14ac:dyDescent="0.2">
      <c r="A62" s="6" t="s">
        <v>170</v>
      </c>
      <c r="B62" s="55">
        <v>4670000</v>
      </c>
      <c r="C62" s="44"/>
      <c r="D62" s="44"/>
    </row>
    <row r="63" spans="1:4" x14ac:dyDescent="0.2">
      <c r="A63" s="6" t="s">
        <v>171</v>
      </c>
      <c r="B63" s="55">
        <v>300000</v>
      </c>
      <c r="C63" s="44"/>
      <c r="D63" s="44"/>
    </row>
    <row r="64" spans="1:4" x14ac:dyDescent="0.2">
      <c r="A64" s="6" t="s">
        <v>172</v>
      </c>
      <c r="B64" s="55">
        <v>744497</v>
      </c>
      <c r="C64" s="44"/>
      <c r="D64" s="44"/>
    </row>
    <row r="65" spans="1:6" x14ac:dyDescent="0.2">
      <c r="A65" s="6" t="s">
        <v>173</v>
      </c>
      <c r="B65" s="55"/>
      <c r="C65" s="44"/>
      <c r="D65" s="44"/>
    </row>
    <row r="66" spans="1:6" x14ac:dyDescent="0.2">
      <c r="A66" s="6" t="s">
        <v>174</v>
      </c>
      <c r="B66" s="55">
        <v>26100</v>
      </c>
      <c r="C66" s="44"/>
      <c r="D66" s="44"/>
    </row>
    <row r="67" spans="1:6" x14ac:dyDescent="0.2">
      <c r="A67" s="6" t="s">
        <v>159</v>
      </c>
      <c r="B67" s="43"/>
      <c r="C67" s="46">
        <f>SUM(B54:B66)</f>
        <v>14186200</v>
      </c>
      <c r="D67" s="44"/>
      <c r="F67" s="53"/>
    </row>
    <row r="68" spans="1:6" x14ac:dyDescent="0.2">
      <c r="A68" s="6" t="s">
        <v>175</v>
      </c>
      <c r="B68" s="43"/>
      <c r="C68" s="44"/>
      <c r="D68" s="46">
        <f>SUM(C52:C67)</f>
        <v>88489282</v>
      </c>
    </row>
    <row r="69" spans="1:6" x14ac:dyDescent="0.2">
      <c r="A69" s="6" t="s">
        <v>176</v>
      </c>
      <c r="B69" s="43"/>
      <c r="C69" s="44"/>
      <c r="D69" s="56">
        <f>D46+D68</f>
        <v>158233077</v>
      </c>
    </row>
    <row r="70" spans="1:6" x14ac:dyDescent="0.2">
      <c r="A70" s="40" t="s">
        <v>177</v>
      </c>
      <c r="B70" s="43"/>
      <c r="C70" s="44"/>
      <c r="D70" s="44"/>
    </row>
    <row r="71" spans="1:6" x14ac:dyDescent="0.2">
      <c r="A71" s="40" t="s">
        <v>178</v>
      </c>
      <c r="B71" s="43"/>
      <c r="C71" s="46">
        <v>80200</v>
      </c>
      <c r="D71" s="44"/>
    </row>
    <row r="72" spans="1:6" x14ac:dyDescent="0.2">
      <c r="A72" s="40" t="s">
        <v>179</v>
      </c>
      <c r="B72" s="43"/>
      <c r="C72" s="56">
        <v>1063804</v>
      </c>
      <c r="D72" s="44"/>
    </row>
    <row r="73" spans="1:6" x14ac:dyDescent="0.2">
      <c r="A73" s="6" t="s">
        <v>180</v>
      </c>
      <c r="B73" s="43"/>
      <c r="C73" s="44"/>
      <c r="D73" s="46">
        <f>SUM(C71:C72)</f>
        <v>1144004</v>
      </c>
    </row>
    <row r="74" spans="1:6" x14ac:dyDescent="0.2">
      <c r="A74" s="6" t="s">
        <v>181</v>
      </c>
      <c r="B74" s="57"/>
      <c r="C74" s="44"/>
      <c r="D74" s="58">
        <f>D16-D69-D73</f>
        <v>-5789484</v>
      </c>
    </row>
    <row r="75" spans="1:6" x14ac:dyDescent="0.2">
      <c r="A75" s="6" t="s">
        <v>182</v>
      </c>
      <c r="B75" s="57"/>
      <c r="C75" s="44"/>
      <c r="D75" s="44">
        <v>-16616282</v>
      </c>
    </row>
    <row r="76" spans="1:6" ht="13.8" thickBot="1" x14ac:dyDescent="0.25">
      <c r="A76" s="59" t="s">
        <v>183</v>
      </c>
      <c r="B76" s="60"/>
      <c r="C76" s="61"/>
      <c r="D76" s="62">
        <f>D74+D75</f>
        <v>-22405766</v>
      </c>
    </row>
    <row r="77" spans="1:6" ht="13.8" thickTop="1" x14ac:dyDescent="0.2"/>
  </sheetData>
  <mergeCells count="4">
    <mergeCell ref="A1:D1"/>
    <mergeCell ref="A2:D2"/>
    <mergeCell ref="B3:D3"/>
    <mergeCell ref="B4:D4"/>
  </mergeCells>
  <phoneticPr fontId="3"/>
  <pageMargins left="1.1023622047244095" right="0.78740157480314965" top="0" bottom="0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R2貸借対照表</vt:lpstr>
      <vt:lpstr>R2財産目録</vt:lpstr>
      <vt:lpstr>R2活動計算書</vt:lpstr>
      <vt:lpstr>'R2活動計算書'!Print_Area</vt:lpstr>
      <vt:lpstr>'R2財産目録'!Print_Area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2022-04-20T00:53:37Z</cp:lastPrinted>
  <dcterms:created xsi:type="dcterms:W3CDTF">2021-09-20T00:57:02Z</dcterms:created>
  <dcterms:modified xsi:type="dcterms:W3CDTF">2022-04-20T02:07:52Z</dcterms:modified>
</cp:coreProperties>
</file>