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kochi\Desktop\"/>
    </mc:Choice>
  </mc:AlternateContent>
  <xr:revisionPtr revIDLastSave="0" documentId="13_ncr:1_{E65E5678-1D9B-45E2-AA08-620BC5A2674B}" xr6:coauthVersionLast="47" xr6:coauthVersionMax="47" xr10:uidLastSave="{00000000-0000-0000-0000-000000000000}"/>
  <bookViews>
    <workbookView xWindow="1560" yWindow="864" windowWidth="17652" windowHeight="10932" xr2:uid="{00000000-000D-0000-FFFF-FFFF00000000}"/>
  </bookViews>
  <sheets>
    <sheet name="R2 決算" sheetId="1" r:id="rId1"/>
  </sheets>
  <definedNames>
    <definedName name="_xlnm.Print_Area" localSheetId="0">'R2 決算'!$A$1:$J$50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G43" i="1" s="1"/>
  <c r="M40" i="1"/>
  <c r="G40" i="1"/>
  <c r="F40" i="1"/>
  <c r="F41" i="1" s="1"/>
  <c r="F43" i="1" s="1"/>
  <c r="G16" i="1"/>
  <c r="F16" i="1"/>
  <c r="P14" i="1"/>
  <c r="T6" i="1"/>
</calcChain>
</file>

<file path=xl/sharedStrings.xml><?xml version="1.0" encoding="utf-8"?>
<sst xmlns="http://schemas.openxmlformats.org/spreadsheetml/2006/main" count="94" uniqueCount="74">
  <si>
    <t>センター費</t>
  </si>
  <si>
    <t>令和２年度</t>
  </si>
  <si>
    <t>収　支　決　算　書  （総 括 表）</t>
  </si>
  <si>
    <t>１区</t>
  </si>
  <si>
    <t>２区</t>
  </si>
  <si>
    <t>3区</t>
  </si>
  <si>
    <t>４区</t>
  </si>
  <si>
    <t>５区</t>
  </si>
  <si>
    <t>６区</t>
  </si>
  <si>
    <t>七区</t>
  </si>
  <si>
    <t>協議会の名称</t>
  </si>
  <si>
    <t>倉真地区まちづくり協議会</t>
  </si>
  <si>
    <t>　（収入）</t>
  </si>
  <si>
    <t>科　　　　目</t>
  </si>
  <si>
    <t>　　　予算額</t>
  </si>
  <si>
    <t>決算額</t>
  </si>
  <si>
    <t>備　　　考</t>
  </si>
  <si>
    <t>　　希望のまちづくり交付金</t>
  </si>
  <si>
    <t>　18の事業費等への交付金</t>
  </si>
  <si>
    <t xml:space="preserve">  　福祉協議会補助金</t>
  </si>
  <si>
    <t>　社協他補助金</t>
  </si>
  <si>
    <t>　　地区負担金　　</t>
  </si>
  <si>
    <t>センター協力会費</t>
  </si>
  <si>
    <t>　地区センター協力会費</t>
  </si>
  <si>
    <t>西尾</t>
  </si>
  <si>
    <t>キャタレント</t>
  </si>
  <si>
    <t>バス</t>
  </si>
  <si>
    <t>皆川</t>
  </si>
  <si>
    <t>利用者負担金</t>
  </si>
  <si>
    <t>　センター使用料他</t>
  </si>
  <si>
    <t>　　地区開発基金</t>
  </si>
  <si>
    <t>　　繰越金</t>
  </si>
  <si>
    <t>　R1年度繰越金</t>
  </si>
  <si>
    <t>合　　　計</t>
  </si>
  <si>
    <t>　（支出）</t>
  </si>
  <si>
    <t>区　　　　　　分</t>
  </si>
  <si>
    <t>説　　　明</t>
  </si>
  <si>
    <t>残金</t>
  </si>
  <si>
    <t>　１）事務局運営費</t>
  </si>
  <si>
    <t xml:space="preserve">  　報償費他</t>
  </si>
  <si>
    <t>　２）施設運営管理費</t>
  </si>
  <si>
    <t>　　光熱水道費等</t>
  </si>
  <si>
    <t>　３）事業費</t>
  </si>
  <si>
    <t>①交流促進サイン計画事業</t>
  </si>
  <si>
    <t>　　事業の収支決算書参照</t>
  </si>
  <si>
    <t>②健康ハイキングコース事業</t>
  </si>
  <si>
    <t>″</t>
  </si>
  <si>
    <t>③生活支援車運行事業</t>
  </si>
  <si>
    <t>④河川環境対策事業</t>
  </si>
  <si>
    <t>⑤暮しを守る災害対策事業</t>
  </si>
  <si>
    <t>⑥こんにゃく亭活用事業</t>
  </si>
  <si>
    <t>⑦移住促進他情報発信事業</t>
  </si>
  <si>
    <t>⑧体育活動事業</t>
  </si>
  <si>
    <t>⑨広報活動事業</t>
  </si>
  <si>
    <t>⑩女性の社会参画推進事業</t>
  </si>
  <si>
    <t>⑪自然環境向上対策事業</t>
  </si>
  <si>
    <t>⑫福祉活動補助事業</t>
  </si>
  <si>
    <t>⑬保健活動事業</t>
  </si>
  <si>
    <t>⑭食推協事業</t>
  </si>
  <si>
    <t>⑮青少年育成事業</t>
  </si>
  <si>
    <t>⑯交通安全対策事業</t>
  </si>
  <si>
    <t>⑰センターふれあい活動事業</t>
  </si>
  <si>
    <t>⑱地域協働環境整備費</t>
  </si>
  <si>
    <t>事業費小計</t>
  </si>
  <si>
    <t>次年度繰越金</t>
  </si>
  <si>
    <t>（収入合計ー支出合計）</t>
  </si>
  <si>
    <t>総合計</t>
  </si>
  <si>
    <t>上記決算書は適正であることを認めます。</t>
  </si>
  <si>
    <t>令和３年５月10日</t>
  </si>
  <si>
    <t>監査員</t>
  </si>
  <si>
    <t>３区　熊籔當二</t>
  </si>
  <si>
    <t>印</t>
  </si>
  <si>
    <t xml:space="preserve">４区　松浦辰雄 </t>
  </si>
  <si>
    <r>
      <t xml:space="preserve">R2 </t>
    </r>
    <r>
      <rPr>
        <sz val="11"/>
        <color theme="1"/>
        <rFont val="ＭＳ Ｐゴシック"/>
        <charset val="134"/>
        <scheme val="minor"/>
      </rPr>
      <t>予算額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</si>
</sst>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-&quot;??_ ;_ @_ "/>
    <numFmt numFmtId="177" formatCode="#,##0_ "/>
  </numFmts>
  <fonts count="4" x14ac:knownFonts="1">
    <font>
      <sz val="11"/>
      <color theme="1"/>
      <name val="ＭＳ Ｐゴシック"/>
      <charset val="134"/>
      <scheme val="minor"/>
    </font>
    <font>
      <sz val="12"/>
      <color theme="1"/>
      <name val="ＭＳ Ｐゴシック"/>
      <charset val="134"/>
      <scheme val="minor"/>
    </font>
    <font>
      <sz val="11"/>
      <color theme="1"/>
      <name val="ＭＳ Ｐゴシック"/>
      <charset val="134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176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177" fontId="1" fillId="0" borderId="3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2" borderId="4" xfId="0" applyFont="1" applyFill="1" applyBorder="1">
      <alignment vertical="center"/>
    </xf>
    <xf numFmtId="177" fontId="2" fillId="2" borderId="3" xfId="0" applyNumberFormat="1" applyFont="1" applyFill="1" applyBorder="1">
      <alignment vertical="center"/>
    </xf>
    <xf numFmtId="176" fontId="2" fillId="0" borderId="3" xfId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 applyAlignment="1"/>
    <xf numFmtId="177" fontId="2" fillId="0" borderId="0" xfId="0" applyNumberFormat="1" applyFont="1">
      <alignment vertical="center"/>
    </xf>
    <xf numFmtId="177" fontId="1" fillId="3" borderId="3" xfId="0" applyNumberFormat="1" applyFont="1" applyFill="1" applyBorder="1">
      <alignment vertical="center"/>
    </xf>
    <xf numFmtId="177" fontId="1" fillId="3" borderId="3" xfId="0" applyNumberFormat="1" applyFont="1" applyFill="1" applyBorder="1" applyAlignment="1">
      <alignment horizontal="right" vertical="center"/>
    </xf>
    <xf numFmtId="177" fontId="2" fillId="3" borderId="3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桁区切り [0.00]" xfId="1" builtinId="3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9"/>
  <sheetViews>
    <sheetView tabSelected="1" view="pageBreakPreview" zoomScaleNormal="100" zoomScaleSheetLayoutView="100" workbookViewId="0">
      <selection activeCell="L18" sqref="L18"/>
    </sheetView>
  </sheetViews>
  <sheetFormatPr defaultColWidth="9" defaultRowHeight="13.2" x14ac:dyDescent="0.2"/>
  <cols>
    <col min="1" max="1" width="0.77734375" style="3" customWidth="1"/>
    <col min="2" max="2" width="12.33203125" style="3" customWidth="1"/>
    <col min="3" max="5" width="9" style="3"/>
    <col min="6" max="7" width="12.6640625" style="3" customWidth="1"/>
    <col min="8" max="8" width="9" style="3"/>
    <col min="9" max="9" width="7.44140625" style="3" customWidth="1"/>
    <col min="10" max="10" width="11.44140625" style="3" customWidth="1"/>
    <col min="11" max="11" width="6.109375" style="3" customWidth="1"/>
    <col min="12" max="15" width="9" style="3"/>
    <col min="16" max="16" width="9.77734375" style="3"/>
    <col min="17" max="16384" width="9" style="3"/>
  </cols>
  <sheetData>
    <row r="1" spans="2:20" ht="3" customHeight="1" x14ac:dyDescent="0.2"/>
    <row r="2" spans="2:20" ht="3" customHeight="1" x14ac:dyDescent="0.2"/>
    <row r="3" spans="2:20" ht="21" customHeight="1" x14ac:dyDescent="0.2">
      <c r="J3" s="2"/>
      <c r="L3" s="3" t="s">
        <v>0</v>
      </c>
    </row>
    <row r="4" spans="2:20" ht="18" customHeight="1" x14ac:dyDescent="0.2">
      <c r="C4" s="24" t="s">
        <v>1</v>
      </c>
      <c r="D4" s="24"/>
      <c r="E4" s="1" t="s">
        <v>2</v>
      </c>
      <c r="L4" s="3" t="s">
        <v>3</v>
      </c>
      <c r="M4" s="3" t="s">
        <v>4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</row>
    <row r="5" spans="2:20" ht="12" customHeight="1" x14ac:dyDescent="0.2"/>
    <row r="6" spans="2:20" ht="18" customHeight="1" x14ac:dyDescent="0.2">
      <c r="B6" s="1" t="s">
        <v>10</v>
      </c>
      <c r="E6" s="1" t="s">
        <v>11</v>
      </c>
      <c r="L6" s="3">
        <v>324000</v>
      </c>
      <c r="M6" s="3">
        <v>338400</v>
      </c>
      <c r="N6" s="3">
        <v>291600</v>
      </c>
      <c r="O6" s="3">
        <v>122400</v>
      </c>
      <c r="P6" s="3">
        <v>147600</v>
      </c>
      <c r="Q6" s="3">
        <v>79200</v>
      </c>
      <c r="R6" s="3">
        <v>234000</v>
      </c>
      <c r="T6" s="3">
        <f>SUM(L6:S6)</f>
        <v>1537200</v>
      </c>
    </row>
    <row r="7" spans="2:20" ht="10.95" customHeight="1" x14ac:dyDescent="0.2">
      <c r="B7" s="1"/>
    </row>
    <row r="8" spans="2:20" x14ac:dyDescent="0.2">
      <c r="B8" s="3" t="s">
        <v>12</v>
      </c>
    </row>
    <row r="9" spans="2:20" ht="25.95" customHeight="1" x14ac:dyDescent="0.2">
      <c r="B9" s="5"/>
      <c r="C9" s="6" t="s">
        <v>13</v>
      </c>
      <c r="D9" s="6"/>
      <c r="E9" s="6"/>
      <c r="F9" s="25" t="s">
        <v>73</v>
      </c>
      <c r="G9" s="7" t="s">
        <v>15</v>
      </c>
      <c r="H9" s="5"/>
      <c r="I9" s="6" t="s">
        <v>16</v>
      </c>
      <c r="J9" s="17"/>
    </row>
    <row r="10" spans="2:20" ht="19.95" customHeight="1" x14ac:dyDescent="0.2">
      <c r="B10" s="8" t="s">
        <v>17</v>
      </c>
      <c r="C10" s="9"/>
      <c r="D10" s="9"/>
      <c r="E10" s="9"/>
      <c r="F10" s="10">
        <v>4640000</v>
      </c>
      <c r="G10" s="21">
        <v>4558605</v>
      </c>
      <c r="H10" s="8" t="s">
        <v>18</v>
      </c>
      <c r="I10" s="9"/>
      <c r="J10" s="18"/>
    </row>
    <row r="11" spans="2:20" ht="19.95" customHeight="1" x14ac:dyDescent="0.2">
      <c r="B11" s="8" t="s">
        <v>19</v>
      </c>
      <c r="C11" s="9"/>
      <c r="D11" s="9"/>
      <c r="E11" s="9"/>
      <c r="F11" s="10">
        <v>225000</v>
      </c>
      <c r="G11" s="22">
        <v>225000</v>
      </c>
      <c r="H11" s="8" t="s">
        <v>20</v>
      </c>
      <c r="I11" s="9"/>
      <c r="J11" s="18"/>
    </row>
    <row r="12" spans="2:20" ht="19.95" customHeight="1" x14ac:dyDescent="0.2">
      <c r="B12" s="8" t="s">
        <v>21</v>
      </c>
      <c r="C12" s="9"/>
      <c r="D12" s="9" t="s">
        <v>22</v>
      </c>
      <c r="E12" s="9"/>
      <c r="F12" s="11">
        <v>1550000</v>
      </c>
      <c r="G12" s="23">
        <v>1537200</v>
      </c>
      <c r="H12" s="8" t="s">
        <v>23</v>
      </c>
      <c r="I12" s="9"/>
      <c r="J12" s="18"/>
      <c r="L12" s="3" t="s">
        <v>24</v>
      </c>
      <c r="M12" s="3" t="s">
        <v>25</v>
      </c>
      <c r="N12" s="4" t="s">
        <v>26</v>
      </c>
      <c r="O12" s="4" t="s">
        <v>27</v>
      </c>
    </row>
    <row r="13" spans="2:20" ht="19.95" customHeight="1" x14ac:dyDescent="0.2">
      <c r="B13" s="8" t="s">
        <v>21</v>
      </c>
      <c r="C13" s="9"/>
      <c r="D13" s="9" t="s">
        <v>28</v>
      </c>
      <c r="E13" s="9"/>
      <c r="F13" s="11">
        <v>380000</v>
      </c>
      <c r="G13" s="23">
        <v>170400</v>
      </c>
      <c r="H13" s="8" t="s">
        <v>29</v>
      </c>
      <c r="I13" s="9"/>
      <c r="J13" s="18"/>
    </row>
    <row r="14" spans="2:20" ht="19.95" customHeight="1" x14ac:dyDescent="0.2">
      <c r="B14" s="8" t="s">
        <v>30</v>
      </c>
      <c r="C14" s="9"/>
      <c r="D14" s="9"/>
      <c r="E14" s="9"/>
      <c r="F14" s="11">
        <v>1300000</v>
      </c>
      <c r="G14" s="23">
        <v>0</v>
      </c>
      <c r="H14" s="8"/>
      <c r="I14" s="9"/>
      <c r="J14" s="18"/>
      <c r="L14" s="3">
        <v>110000</v>
      </c>
      <c r="M14" s="3">
        <v>5400</v>
      </c>
      <c r="N14" s="3">
        <v>52000</v>
      </c>
      <c r="O14" s="3">
        <v>3000</v>
      </c>
      <c r="P14" s="3">
        <f>SUM(L14:O14)</f>
        <v>170400</v>
      </c>
    </row>
    <row r="15" spans="2:20" ht="19.95" customHeight="1" x14ac:dyDescent="0.2">
      <c r="B15" s="8" t="s">
        <v>31</v>
      </c>
      <c r="C15" s="9"/>
      <c r="D15" s="9"/>
      <c r="E15" s="9"/>
      <c r="F15" s="11">
        <v>874602</v>
      </c>
      <c r="G15" s="23">
        <v>874602</v>
      </c>
      <c r="H15" s="8" t="s">
        <v>32</v>
      </c>
      <c r="I15" s="9"/>
      <c r="J15" s="18"/>
    </row>
    <row r="16" spans="2:20" ht="19.95" customHeight="1" x14ac:dyDescent="0.2">
      <c r="B16" s="8"/>
      <c r="C16" s="9" t="s">
        <v>33</v>
      </c>
      <c r="D16" s="9"/>
      <c r="E16" s="9"/>
      <c r="F16" s="11">
        <f>SUM(F10:F15)</f>
        <v>8969602</v>
      </c>
      <c r="G16" s="23">
        <f>SUM(G10:G15)</f>
        <v>7365807</v>
      </c>
      <c r="H16" s="8"/>
      <c r="I16" s="9"/>
      <c r="J16" s="18"/>
    </row>
    <row r="17" spans="2:13" ht="12" customHeight="1" x14ac:dyDescent="0.2">
      <c r="G17" s="12"/>
    </row>
    <row r="18" spans="2:13" ht="19.95" customHeight="1" x14ac:dyDescent="0.2">
      <c r="B18" s="3" t="s">
        <v>34</v>
      </c>
      <c r="G18" s="12"/>
    </row>
    <row r="19" spans="2:13" ht="25.95" customHeight="1" x14ac:dyDescent="0.2">
      <c r="B19" s="5"/>
      <c r="C19" s="6" t="s">
        <v>35</v>
      </c>
      <c r="D19" s="6"/>
      <c r="E19" s="6"/>
      <c r="F19" s="5" t="s">
        <v>14</v>
      </c>
      <c r="G19" s="7" t="s">
        <v>15</v>
      </c>
      <c r="H19" s="5"/>
      <c r="I19" s="6" t="s">
        <v>36</v>
      </c>
      <c r="J19" s="17"/>
      <c r="M19" s="16" t="s">
        <v>37</v>
      </c>
    </row>
    <row r="20" spans="2:13" ht="19.95" customHeight="1" x14ac:dyDescent="0.2">
      <c r="B20" s="8" t="s">
        <v>38</v>
      </c>
      <c r="C20" s="9"/>
      <c r="D20" s="9"/>
      <c r="E20" s="9"/>
      <c r="F20" s="11">
        <v>1700000</v>
      </c>
      <c r="G20" s="23">
        <v>886565</v>
      </c>
      <c r="H20" s="8" t="s">
        <v>39</v>
      </c>
      <c r="I20" s="9"/>
      <c r="J20" s="18"/>
      <c r="M20" s="3">
        <v>449957</v>
      </c>
    </row>
    <row r="21" spans="2:13" ht="19.95" customHeight="1" x14ac:dyDescent="0.2">
      <c r="B21" s="8" t="s">
        <v>40</v>
      </c>
      <c r="C21" s="9"/>
      <c r="D21" s="9"/>
      <c r="E21" s="9"/>
      <c r="F21" s="11">
        <v>650000</v>
      </c>
      <c r="G21" s="23">
        <v>1637452</v>
      </c>
      <c r="H21" s="8" t="s">
        <v>41</v>
      </c>
      <c r="I21" s="9"/>
      <c r="J21" s="18"/>
    </row>
    <row r="22" spans="2:13" ht="19.95" customHeight="1" x14ac:dyDescent="0.2">
      <c r="B22" s="8" t="s">
        <v>42</v>
      </c>
      <c r="C22" s="9" t="s">
        <v>43</v>
      </c>
      <c r="D22" s="9"/>
      <c r="E22" s="9"/>
      <c r="F22" s="11">
        <v>150000</v>
      </c>
      <c r="G22" s="23">
        <v>10917</v>
      </c>
      <c r="H22" s="8" t="s">
        <v>44</v>
      </c>
      <c r="I22" s="9"/>
      <c r="J22" s="18"/>
    </row>
    <row r="23" spans="2:13" ht="19.95" customHeight="1" x14ac:dyDescent="0.2">
      <c r="B23" s="8"/>
      <c r="C23" s="9" t="s">
        <v>45</v>
      </c>
      <c r="D23" s="9"/>
      <c r="E23" s="9"/>
      <c r="F23" s="11">
        <v>600000</v>
      </c>
      <c r="G23" s="23">
        <v>423634</v>
      </c>
      <c r="H23" s="8"/>
      <c r="I23" s="19" t="s">
        <v>46</v>
      </c>
      <c r="J23" s="18"/>
    </row>
    <row r="24" spans="2:13" ht="19.95" customHeight="1" x14ac:dyDescent="0.2">
      <c r="B24" s="8"/>
      <c r="C24" s="9" t="s">
        <v>47</v>
      </c>
      <c r="D24" s="9"/>
      <c r="E24" s="9"/>
      <c r="F24" s="11">
        <v>650000</v>
      </c>
      <c r="G24" s="23">
        <v>338771</v>
      </c>
      <c r="H24" s="8"/>
      <c r="I24" s="19" t="s">
        <v>46</v>
      </c>
      <c r="J24" s="18"/>
      <c r="M24" s="3">
        <v>546565</v>
      </c>
    </row>
    <row r="25" spans="2:13" ht="19.95" customHeight="1" x14ac:dyDescent="0.2">
      <c r="B25" s="8"/>
      <c r="C25" s="9" t="s">
        <v>48</v>
      </c>
      <c r="D25" s="9"/>
      <c r="E25" s="9"/>
      <c r="F25" s="11">
        <v>250000</v>
      </c>
      <c r="G25" s="23">
        <v>76803</v>
      </c>
      <c r="H25" s="8"/>
      <c r="I25" s="19" t="s">
        <v>46</v>
      </c>
      <c r="J25" s="18"/>
    </row>
    <row r="26" spans="2:13" ht="19.95" customHeight="1" x14ac:dyDescent="0.2">
      <c r="B26" s="8"/>
      <c r="C26" s="9" t="s">
        <v>49</v>
      </c>
      <c r="D26" s="9"/>
      <c r="E26" s="9"/>
      <c r="F26" s="11">
        <v>350000</v>
      </c>
      <c r="G26" s="23">
        <v>100136</v>
      </c>
      <c r="H26" s="8"/>
      <c r="I26" s="19" t="s">
        <v>46</v>
      </c>
      <c r="J26" s="18"/>
    </row>
    <row r="27" spans="2:13" ht="19.95" customHeight="1" x14ac:dyDescent="0.2">
      <c r="B27" s="8"/>
      <c r="C27" s="9" t="s">
        <v>50</v>
      </c>
      <c r="D27" s="9"/>
      <c r="E27" s="9"/>
      <c r="F27" s="11">
        <v>2500000</v>
      </c>
      <c r="G27" s="23">
        <v>101573</v>
      </c>
      <c r="H27" s="8"/>
      <c r="I27" s="19" t="s">
        <v>46</v>
      </c>
      <c r="J27" s="18"/>
      <c r="M27" s="3">
        <v>189696</v>
      </c>
    </row>
    <row r="28" spans="2:13" ht="19.95" customHeight="1" x14ac:dyDescent="0.2">
      <c r="B28" s="8"/>
      <c r="C28" s="9" t="s">
        <v>51</v>
      </c>
      <c r="D28" s="9"/>
      <c r="E28" s="9"/>
      <c r="F28" s="11">
        <v>80000</v>
      </c>
      <c r="G28" s="23">
        <v>3220</v>
      </c>
      <c r="H28" s="8"/>
      <c r="I28" s="19" t="s">
        <v>46</v>
      </c>
      <c r="J28" s="18"/>
    </row>
    <row r="29" spans="2:13" ht="19.95" customHeight="1" x14ac:dyDescent="0.2">
      <c r="B29" s="8"/>
      <c r="C29" s="9" t="s">
        <v>52</v>
      </c>
      <c r="D29" s="9"/>
      <c r="E29" s="9"/>
      <c r="F29" s="11">
        <v>500000</v>
      </c>
      <c r="G29" s="23">
        <v>388121</v>
      </c>
      <c r="H29" s="8"/>
      <c r="I29" s="19" t="s">
        <v>46</v>
      </c>
      <c r="J29" s="18"/>
    </row>
    <row r="30" spans="2:13" ht="19.95" customHeight="1" x14ac:dyDescent="0.2">
      <c r="B30" s="8"/>
      <c r="C30" s="9" t="s">
        <v>53</v>
      </c>
      <c r="D30" s="9"/>
      <c r="E30" s="9"/>
      <c r="F30" s="11">
        <v>350000</v>
      </c>
      <c r="G30" s="23">
        <v>418555</v>
      </c>
      <c r="H30" s="8"/>
      <c r="I30" s="19" t="s">
        <v>46</v>
      </c>
      <c r="J30" s="18"/>
    </row>
    <row r="31" spans="2:13" ht="19.95" customHeight="1" x14ac:dyDescent="0.2">
      <c r="B31" s="8"/>
      <c r="C31" s="9" t="s">
        <v>54</v>
      </c>
      <c r="D31" s="9"/>
      <c r="E31" s="9"/>
      <c r="F31" s="11">
        <v>200000</v>
      </c>
      <c r="G31" s="23">
        <v>130998</v>
      </c>
      <c r="H31" s="8"/>
      <c r="I31" s="19" t="s">
        <v>46</v>
      </c>
      <c r="J31" s="18"/>
    </row>
    <row r="32" spans="2:13" ht="19.95" customHeight="1" x14ac:dyDescent="0.2">
      <c r="B32" s="8"/>
      <c r="C32" s="9" t="s">
        <v>55</v>
      </c>
      <c r="D32" s="9"/>
      <c r="E32" s="9"/>
      <c r="F32" s="11">
        <v>60000</v>
      </c>
      <c r="G32" s="23">
        <v>31342</v>
      </c>
      <c r="H32" s="8"/>
      <c r="I32" s="19" t="s">
        <v>46</v>
      </c>
      <c r="J32" s="18"/>
    </row>
    <row r="33" spans="2:16" ht="19.95" customHeight="1" x14ac:dyDescent="0.2">
      <c r="B33" s="8"/>
      <c r="C33" s="9" t="s">
        <v>56</v>
      </c>
      <c r="D33" s="9"/>
      <c r="E33" s="9"/>
      <c r="F33" s="11">
        <v>260000</v>
      </c>
      <c r="G33" s="23">
        <v>246316</v>
      </c>
      <c r="H33" s="8"/>
      <c r="I33" s="19" t="s">
        <v>46</v>
      </c>
      <c r="J33" s="18"/>
    </row>
    <row r="34" spans="2:16" ht="19.95" customHeight="1" x14ac:dyDescent="0.2">
      <c r="B34" s="8"/>
      <c r="C34" s="9" t="s">
        <v>57</v>
      </c>
      <c r="D34" s="9"/>
      <c r="E34" s="9"/>
      <c r="F34" s="11">
        <v>180000</v>
      </c>
      <c r="G34" s="23">
        <v>35073</v>
      </c>
      <c r="H34" s="8"/>
      <c r="I34" s="19" t="s">
        <v>46</v>
      </c>
      <c r="J34" s="18"/>
    </row>
    <row r="35" spans="2:16" ht="19.95" customHeight="1" x14ac:dyDescent="0.2">
      <c r="B35" s="8"/>
      <c r="C35" s="9" t="s">
        <v>58</v>
      </c>
      <c r="D35" s="9"/>
      <c r="E35" s="9"/>
      <c r="F35" s="11">
        <v>100000</v>
      </c>
      <c r="G35" s="23">
        <v>105077</v>
      </c>
      <c r="H35" s="8"/>
      <c r="I35" s="19" t="s">
        <v>46</v>
      </c>
      <c r="J35" s="18"/>
      <c r="P35" s="20"/>
    </row>
    <row r="36" spans="2:16" ht="19.95" customHeight="1" x14ac:dyDescent="0.2">
      <c r="B36" s="8"/>
      <c r="C36" s="9" t="s">
        <v>59</v>
      </c>
      <c r="D36" s="9"/>
      <c r="E36" s="9"/>
      <c r="F36" s="11">
        <v>60000</v>
      </c>
      <c r="G36" s="23">
        <v>70474</v>
      </c>
      <c r="H36" s="8"/>
      <c r="I36" s="19" t="s">
        <v>46</v>
      </c>
      <c r="J36" s="18"/>
    </row>
    <row r="37" spans="2:16" ht="19.95" customHeight="1" x14ac:dyDescent="0.2">
      <c r="B37" s="8"/>
      <c r="C37" s="9" t="s">
        <v>60</v>
      </c>
      <c r="D37" s="9"/>
      <c r="E37" s="9"/>
      <c r="F37" s="11">
        <v>65000</v>
      </c>
      <c r="G37" s="23">
        <v>21492</v>
      </c>
      <c r="H37" s="8"/>
      <c r="I37" s="19" t="s">
        <v>46</v>
      </c>
      <c r="J37" s="18"/>
    </row>
    <row r="38" spans="2:16" ht="19.95" customHeight="1" x14ac:dyDescent="0.2">
      <c r="B38" s="8"/>
      <c r="C38" s="9" t="s">
        <v>61</v>
      </c>
      <c r="D38" s="9"/>
      <c r="E38" s="9"/>
      <c r="F38" s="11">
        <v>293602</v>
      </c>
      <c r="G38" s="23">
        <v>141352</v>
      </c>
      <c r="H38" s="8"/>
      <c r="I38" s="19" t="s">
        <v>46</v>
      </c>
      <c r="J38" s="18"/>
      <c r="P38" s="20"/>
    </row>
    <row r="39" spans="2:16" ht="19.95" customHeight="1" x14ac:dyDescent="0.2">
      <c r="B39" s="8"/>
      <c r="C39" s="9" t="s">
        <v>62</v>
      </c>
      <c r="D39" s="9"/>
      <c r="E39" s="9"/>
      <c r="F39" s="11">
        <v>900000</v>
      </c>
      <c r="G39" s="23">
        <v>1062763</v>
      </c>
      <c r="H39" s="8"/>
      <c r="I39" s="19" t="s">
        <v>46</v>
      </c>
      <c r="J39" s="18"/>
    </row>
    <row r="40" spans="2:16" ht="19.95" customHeight="1" x14ac:dyDescent="0.2">
      <c r="B40" s="8"/>
      <c r="C40" s="13" t="s">
        <v>63</v>
      </c>
      <c r="D40" s="13"/>
      <c r="E40" s="13"/>
      <c r="F40" s="14">
        <f>SUM(F22:F39)</f>
        <v>7548602</v>
      </c>
      <c r="G40" s="23">
        <f>SUM(G22:G39)</f>
        <v>3706617</v>
      </c>
      <c r="H40" s="8"/>
      <c r="I40" s="9"/>
      <c r="J40" s="18"/>
      <c r="M40" s="3">
        <f>SUM(M20:M39)</f>
        <v>1186218</v>
      </c>
    </row>
    <row r="41" spans="2:16" ht="18" customHeight="1" x14ac:dyDescent="0.2">
      <c r="B41" s="8"/>
      <c r="C41" s="9" t="s">
        <v>33</v>
      </c>
      <c r="D41" s="9"/>
      <c r="E41" s="9"/>
      <c r="F41" s="15">
        <f>SUM(F20,F21,F40)</f>
        <v>9898602</v>
      </c>
      <c r="G41" s="23">
        <f>SUM(G20,G21,G40)</f>
        <v>6230634</v>
      </c>
      <c r="H41" s="8"/>
      <c r="I41" s="9"/>
      <c r="J41" s="18"/>
    </row>
    <row r="42" spans="2:16" ht="19.95" customHeight="1" x14ac:dyDescent="0.2">
      <c r="B42" s="8"/>
      <c r="C42" s="9" t="s">
        <v>64</v>
      </c>
      <c r="D42" s="9"/>
      <c r="E42" s="9"/>
      <c r="F42" s="8"/>
      <c r="G42" s="23">
        <v>1135173</v>
      </c>
      <c r="H42" s="8" t="s">
        <v>65</v>
      </c>
      <c r="I42" s="9"/>
      <c r="J42" s="18"/>
      <c r="M42" s="3">
        <v>1153173</v>
      </c>
    </row>
    <row r="43" spans="2:16" ht="19.95" customHeight="1" x14ac:dyDescent="0.2">
      <c r="B43" s="8"/>
      <c r="C43" s="9" t="s">
        <v>66</v>
      </c>
      <c r="D43" s="9"/>
      <c r="E43" s="9"/>
      <c r="F43" s="15">
        <f>F41</f>
        <v>9898602</v>
      </c>
      <c r="G43" s="23">
        <f>SUM(G41:G42)</f>
        <v>7365807</v>
      </c>
      <c r="H43" s="8"/>
      <c r="I43" s="9"/>
      <c r="J43" s="18"/>
    </row>
    <row r="44" spans="2:16" ht="7.05" customHeight="1" x14ac:dyDescent="0.2"/>
    <row r="45" spans="2:16" x14ac:dyDescent="0.2">
      <c r="C45" s="3" t="s">
        <v>67</v>
      </c>
    </row>
    <row r="47" spans="2:16" x14ac:dyDescent="0.2">
      <c r="C47" s="3" t="s">
        <v>68</v>
      </c>
      <c r="E47" s="16" t="s">
        <v>69</v>
      </c>
      <c r="G47" s="3" t="s">
        <v>70</v>
      </c>
      <c r="H47" s="16" t="s">
        <v>71</v>
      </c>
    </row>
    <row r="49" spans="7:8" x14ac:dyDescent="0.2">
      <c r="G49" s="3" t="s">
        <v>72</v>
      </c>
      <c r="H49" s="16" t="s">
        <v>71</v>
      </c>
    </row>
  </sheetData>
  <mergeCells count="1">
    <mergeCell ref="C4:D4"/>
  </mergeCells>
  <phoneticPr fontId="3"/>
  <pageMargins left="0.35763888888888901" right="0.16111111111111101" top="0.21249999999999999" bottom="0.21249999999999999" header="0.31458333333333299" footer="0.7083333333333330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 決算</vt:lpstr>
      <vt:lpstr>'R2 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yokochi</dc:creator>
  <cp:lastModifiedBy>yokochi</cp:lastModifiedBy>
  <cp:lastPrinted>2022-12-20T05:41:06Z</cp:lastPrinted>
  <dcterms:created xsi:type="dcterms:W3CDTF">2018-06-28T14:38:00Z</dcterms:created>
  <dcterms:modified xsi:type="dcterms:W3CDTF">2022-12-20T06:08:44Z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