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8" i="1" l="1"/>
  <c r="G239" i="1"/>
  <c r="G240" i="1" s="1"/>
  <c r="G243" i="1" s="1"/>
  <c r="G244" i="1" s="1"/>
  <c r="G245" i="1" s="1"/>
  <c r="G246" i="1" s="1"/>
  <c r="G247" i="1" s="1"/>
  <c r="G248" i="1" s="1"/>
  <c r="G250" i="1" s="1"/>
  <c r="G252" i="1" s="1"/>
  <c r="G253" i="1" s="1"/>
  <c r="G237" i="1"/>
  <c r="G236" i="1"/>
  <c r="G234" i="1"/>
  <c r="G231" i="1"/>
  <c r="G230" i="1"/>
  <c r="G229" i="1"/>
  <c r="G228" i="1"/>
  <c r="G226" i="1"/>
  <c r="G225" i="1"/>
  <c r="G224" i="1"/>
  <c r="G223" i="1"/>
  <c r="G220" i="1"/>
  <c r="G219" i="1"/>
  <c r="G218" i="1"/>
  <c r="G217" i="1"/>
  <c r="G215" i="1"/>
  <c r="G214" i="1"/>
  <c r="G213" i="1"/>
  <c r="G212" i="1"/>
  <c r="G211" i="1"/>
  <c r="G210" i="1"/>
  <c r="G208" i="1"/>
  <c r="G207" i="1"/>
  <c r="G206" i="1"/>
  <c r="G205" i="1"/>
  <c r="G197" i="1"/>
  <c r="G196" i="1"/>
  <c r="G195" i="1"/>
  <c r="G194" i="1"/>
  <c r="G191" i="1"/>
  <c r="G190" i="1"/>
  <c r="G189" i="1"/>
  <c r="G188" i="1"/>
  <c r="G187" i="1"/>
  <c r="G186" i="1"/>
  <c r="G184" i="1"/>
  <c r="G183" i="1"/>
  <c r="G181" i="1"/>
  <c r="G180" i="1"/>
  <c r="G179" i="1"/>
  <c r="G178" i="1"/>
  <c r="G177" i="1"/>
  <c r="G176" i="1"/>
  <c r="G167" i="1"/>
  <c r="G166" i="1"/>
  <c r="G165" i="1"/>
  <c r="G164" i="1"/>
  <c r="G154" i="1"/>
  <c r="G153" i="1"/>
  <c r="G152" i="1"/>
  <c r="G151" i="1"/>
  <c r="G150" i="1"/>
  <c r="G149" i="1"/>
  <c r="G148" i="1"/>
  <c r="G147" i="1"/>
  <c r="G146" i="1"/>
  <c r="G145" i="1"/>
  <c r="G143" i="1"/>
  <c r="G142" i="1"/>
  <c r="G134" i="1"/>
  <c r="G133" i="1"/>
  <c r="G128" i="1"/>
  <c r="G127" i="1"/>
  <c r="G126" i="1"/>
  <c r="G119" i="1"/>
  <c r="G118" i="1"/>
  <c r="G117" i="1"/>
  <c r="G115" i="1"/>
  <c r="G114" i="1"/>
  <c r="G113" i="1"/>
  <c r="G112" i="1"/>
  <c r="G111" i="1"/>
  <c r="G110" i="1"/>
  <c r="G109" i="1"/>
  <c r="G103" i="1"/>
  <c r="G97" i="1"/>
  <c r="G96" i="1"/>
  <c r="G93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3" i="1"/>
  <c r="G72" i="1"/>
  <c r="G71" i="1"/>
  <c r="G69" i="1"/>
  <c r="G68" i="1"/>
  <c r="G67" i="1"/>
  <c r="G65" i="1"/>
  <c r="G64" i="1"/>
  <c r="G61" i="1"/>
  <c r="G60" i="1"/>
  <c r="G59" i="1"/>
  <c r="G58" i="1"/>
  <c r="G57" i="1"/>
  <c r="G54" i="1"/>
  <c r="G53" i="1"/>
  <c r="G52" i="1"/>
  <c r="G51" i="1"/>
  <c r="G37" i="1"/>
  <c r="G36" i="1"/>
  <c r="G35" i="1"/>
  <c r="G34" i="1"/>
  <c r="G32" i="1"/>
  <c r="G31" i="1"/>
  <c r="G30" i="1"/>
  <c r="G25" i="1"/>
  <c r="G24" i="1"/>
  <c r="G21" i="1"/>
  <c r="G22" i="1"/>
  <c r="G15" i="1"/>
  <c r="G14" i="1"/>
  <c r="G13" i="1"/>
  <c r="G12" i="1"/>
  <c r="F273" i="1"/>
  <c r="E273" i="1"/>
  <c r="G158" i="1" l="1"/>
  <c r="G8" i="1"/>
  <c r="F90" i="3" l="1"/>
  <c r="E90" i="3"/>
  <c r="G19" i="3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4" i="3" l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F145" i="2"/>
  <c r="E145" i="2"/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5" i="1" l="1"/>
  <c r="G6" i="1" s="1"/>
  <c r="G7" i="1" s="1"/>
  <c r="G9" i="1" s="1"/>
  <c r="G10" i="1" s="1"/>
  <c r="G11" i="1" s="1"/>
  <c r="E44" i="1"/>
  <c r="E130" i="1" s="1"/>
  <c r="E157" i="1" s="1"/>
  <c r="E174" i="1" s="1"/>
  <c r="E192" i="1" s="1"/>
  <c r="E255" i="1" s="1"/>
  <c r="E268" i="1" s="1"/>
  <c r="G16" i="1" l="1"/>
  <c r="G17" i="1" s="1"/>
  <c r="G18" i="1" s="1"/>
  <c r="G19" i="1" s="1"/>
  <c r="G20" i="1" s="1"/>
  <c r="G23" i="1" l="1"/>
  <c r="G26" i="1" l="1"/>
  <c r="G27" i="1" l="1"/>
  <c r="G28" i="1" l="1"/>
  <c r="G29" i="1" l="1"/>
  <c r="G33" i="1" s="1"/>
  <c r="G38" i="1" s="1"/>
  <c r="G39" i="1" s="1"/>
  <c r="G40" i="1" s="1"/>
  <c r="G41" i="1" s="1"/>
  <c r="G42" i="1" s="1"/>
  <c r="G43" i="1" s="1"/>
  <c r="G45" i="1" l="1"/>
  <c r="G46" i="1" s="1"/>
  <c r="G47" i="1" s="1"/>
  <c r="G44" i="1"/>
  <c r="G130" i="1" s="1"/>
  <c r="G48" i="1" l="1"/>
  <c r="G49" i="1" l="1"/>
  <c r="G50" i="1" l="1"/>
  <c r="G66" i="1" l="1"/>
  <c r="G62" i="1"/>
  <c r="G63" i="1" s="1"/>
  <c r="G55" i="1"/>
  <c r="G56" i="1" l="1"/>
  <c r="G74" i="1"/>
  <c r="G70" i="1"/>
  <c r="G98" i="1"/>
  <c r="G99" i="1" s="1"/>
  <c r="G100" i="1" s="1"/>
  <c r="G101" i="1" s="1"/>
  <c r="G102" i="1" s="1"/>
  <c r="G104" i="1" s="1"/>
  <c r="G105" i="1" s="1"/>
  <c r="G106" i="1" l="1"/>
  <c r="G75" i="1"/>
  <c r="G94" i="1"/>
  <c r="G95" i="1" s="1"/>
  <c r="G107" i="1" l="1"/>
  <c r="G76" i="1"/>
  <c r="G92" i="1"/>
  <c r="G135" i="1"/>
  <c r="G136" i="1" s="1"/>
  <c r="G137" i="1" s="1"/>
  <c r="G138" i="1" s="1"/>
  <c r="G139" i="1" s="1"/>
  <c r="G140" i="1" s="1"/>
  <c r="G141" i="1" s="1"/>
  <c r="G108" i="1" l="1"/>
  <c r="G120" i="1"/>
  <c r="G121" i="1" s="1"/>
  <c r="G122" i="1" s="1"/>
  <c r="G77" i="1"/>
  <c r="G144" i="1"/>
  <c r="G123" i="1" l="1"/>
  <c r="G116" i="1"/>
  <c r="G84" i="1"/>
  <c r="G155" i="1"/>
  <c r="G156" i="1" s="1"/>
  <c r="G157" i="1" s="1"/>
  <c r="G124" i="1" l="1"/>
  <c r="G159" i="1"/>
  <c r="G160" i="1" s="1"/>
  <c r="G260" i="1"/>
  <c r="G161" i="1" l="1"/>
  <c r="G125" i="1"/>
  <c r="G132" i="1"/>
  <c r="G175" i="1"/>
  <c r="G174" i="1"/>
  <c r="G261" i="1"/>
  <c r="G162" i="1" l="1"/>
  <c r="G129" i="1"/>
  <c r="G131" i="1" s="1"/>
  <c r="G182" i="1"/>
  <c r="G262" i="1"/>
  <c r="G263" i="1" s="1"/>
  <c r="G163" i="1" l="1"/>
  <c r="G168" i="1" s="1"/>
  <c r="G169" i="1" s="1"/>
  <c r="G170" i="1" s="1"/>
  <c r="G171" i="1" s="1"/>
  <c r="G172" i="1" s="1"/>
  <c r="G173" i="1" s="1"/>
  <c r="G185" i="1"/>
  <c r="G264" i="1"/>
  <c r="G265" i="1" s="1"/>
  <c r="G193" i="1" l="1"/>
  <c r="G192" i="1"/>
  <c r="G266" i="1"/>
  <c r="G198" i="1" l="1"/>
  <c r="G199" i="1" s="1"/>
  <c r="G200" i="1" s="1"/>
  <c r="G201" i="1" s="1"/>
  <c r="G267" i="1"/>
  <c r="G268" i="1" s="1"/>
  <c r="G202" i="1" l="1"/>
  <c r="G269" i="1"/>
  <c r="G270" i="1" s="1"/>
  <c r="G271" i="1" s="1"/>
  <c r="G203" i="1" l="1"/>
  <c r="G204" i="1" l="1"/>
  <c r="G216" i="1" l="1"/>
  <c r="G209" i="1"/>
  <c r="G221" i="1" l="1"/>
  <c r="G222" i="1" l="1"/>
  <c r="G227" i="1" l="1"/>
  <c r="G232" i="1" s="1"/>
  <c r="G235" i="1" l="1"/>
  <c r="G233" i="1"/>
  <c r="G251" i="1"/>
  <c r="G241" i="1" l="1"/>
  <c r="G242" i="1" l="1"/>
  <c r="G249" i="1"/>
  <c r="G257" i="1" l="1"/>
  <c r="G258" i="1" s="1"/>
  <c r="G259" i="1" s="1"/>
  <c r="G254" i="1"/>
  <c r="G255" i="1" l="1"/>
  <c r="G256" i="1"/>
</calcChain>
</file>

<file path=xl/sharedStrings.xml><?xml version="1.0" encoding="utf-8"?>
<sst xmlns="http://schemas.openxmlformats.org/spreadsheetml/2006/main" count="819" uniqueCount="194">
  <si>
    <t>月</t>
    <rPh sb="0" eb="1">
      <t>ツキ</t>
    </rPh>
    <phoneticPr fontId="1"/>
  </si>
  <si>
    <t>　日</t>
    <rPh sb="1" eb="2">
      <t>ヒ</t>
    </rPh>
    <phoneticPr fontId="1"/>
  </si>
  <si>
    <t>支払金額</t>
    <rPh sb="0" eb="2">
      <t>シハライ</t>
    </rPh>
    <rPh sb="2" eb="4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</si>
  <si>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</si>
  <si>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　摘　　　　　要</t>
    <rPh sb="1" eb="2">
      <t>テキ</t>
    </rPh>
    <rPh sb="7" eb="8">
      <t>ヨウ</t>
    </rPh>
    <phoneticPr fontId="1"/>
  </si>
  <si>
    <t xml:space="preserve"> </t>
    <phoneticPr fontId="1"/>
  </si>
  <si>
    <t>区分</t>
    <rPh sb="0" eb="2">
      <t>クブン</t>
    </rPh>
    <phoneticPr fontId="1"/>
  </si>
  <si>
    <t>旅費</t>
    <rPh sb="0" eb="2">
      <t>リョヒ</t>
    </rPh>
    <phoneticPr fontId="1"/>
  </si>
  <si>
    <t>合計額</t>
    <rPh sb="0" eb="3">
      <t>ゴウケイガク</t>
    </rPh>
    <phoneticPr fontId="1"/>
  </si>
  <si>
    <t>前年度より繰り越し</t>
    <rPh sb="0" eb="3">
      <t>ゼンネンド</t>
    </rPh>
    <rPh sb="5" eb="6">
      <t>ク</t>
    </rPh>
    <rPh sb="7" eb="8">
      <t>コ</t>
    </rPh>
    <phoneticPr fontId="1"/>
  </si>
  <si>
    <t>水道光熱費</t>
    <rPh sb="0" eb="2">
      <t>スイドウ</t>
    </rPh>
    <rPh sb="2" eb="5">
      <t>コウネツヒ</t>
    </rPh>
    <phoneticPr fontId="1"/>
  </si>
  <si>
    <t>研修費</t>
    <rPh sb="0" eb="3">
      <t>ケンシュウヒ</t>
    </rPh>
    <phoneticPr fontId="1"/>
  </si>
  <si>
    <t>売上げ</t>
    <rPh sb="0" eb="2">
      <t>ウリア</t>
    </rPh>
    <phoneticPr fontId="1"/>
  </si>
  <si>
    <t>銀行３</t>
    <rPh sb="0" eb="2">
      <t>ギンコウ</t>
    </rPh>
    <phoneticPr fontId="1"/>
  </si>
  <si>
    <t>資材費</t>
    <rPh sb="0" eb="2">
      <t>シザイ</t>
    </rPh>
    <rPh sb="2" eb="3">
      <t>ヒ</t>
    </rPh>
    <phoneticPr fontId="1"/>
  </si>
  <si>
    <t>消耗品</t>
    <rPh sb="0" eb="2">
      <t>ショウモウ</t>
    </rPh>
    <rPh sb="2" eb="3">
      <t>ヒン</t>
    </rPh>
    <phoneticPr fontId="1"/>
  </si>
  <si>
    <t>租税公課</t>
    <rPh sb="0" eb="2">
      <t>ソゼイ</t>
    </rPh>
    <rPh sb="2" eb="4">
      <t>コウカ</t>
    </rPh>
    <phoneticPr fontId="1"/>
  </si>
  <si>
    <t>イベント</t>
    <phoneticPr fontId="1"/>
  </si>
  <si>
    <t>雑費</t>
    <rPh sb="0" eb="2">
      <t>ザッピ</t>
    </rPh>
    <phoneticPr fontId="1"/>
  </si>
  <si>
    <t>水道代</t>
    <rPh sb="0" eb="2">
      <t>スイドウ</t>
    </rPh>
    <rPh sb="2" eb="3">
      <t>ダイ</t>
    </rPh>
    <phoneticPr fontId="1"/>
  </si>
  <si>
    <t>ホーマック塩釜</t>
    <rPh sb="5" eb="7">
      <t>シオガマ</t>
    </rPh>
    <phoneticPr fontId="1"/>
  </si>
  <si>
    <t>物品購入</t>
    <rPh sb="0" eb="2">
      <t>ブッピン</t>
    </rPh>
    <rPh sb="2" eb="4">
      <t>コウニュウ</t>
    </rPh>
    <phoneticPr fontId="1"/>
  </si>
  <si>
    <t>イエローハット</t>
    <phoneticPr fontId="1"/>
  </si>
  <si>
    <t>ガソリン代</t>
    <rPh sb="4" eb="5">
      <t>ダイ</t>
    </rPh>
    <phoneticPr fontId="1"/>
  </si>
  <si>
    <t>郵便料</t>
    <rPh sb="0" eb="2">
      <t>ユウビン</t>
    </rPh>
    <rPh sb="2" eb="3">
      <t>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</si>
  <si>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</si>
  <si>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自動車保険</t>
    <rPh sb="0" eb="3">
      <t>ジドウシャ</t>
    </rPh>
    <rPh sb="3" eb="5">
      <t>ホケン</t>
    </rPh>
    <phoneticPr fontId="1"/>
  </si>
  <si>
    <t>保険</t>
    <rPh sb="0" eb="2">
      <t>ホケン</t>
    </rPh>
    <phoneticPr fontId="1"/>
  </si>
  <si>
    <t>ヤマト運輸</t>
    <rPh sb="3" eb="5">
      <t>ウンユ</t>
    </rPh>
    <phoneticPr fontId="1"/>
  </si>
  <si>
    <t>借金</t>
    <rPh sb="0" eb="2">
      <t>シャッキン</t>
    </rPh>
    <phoneticPr fontId="1"/>
  </si>
  <si>
    <t>三浦返済</t>
    <rPh sb="0" eb="2">
      <t>ミウラ</t>
    </rPh>
    <rPh sb="2" eb="4">
      <t>ヘンサイ</t>
    </rPh>
    <phoneticPr fontId="1"/>
  </si>
  <si>
    <t xml:space="preserve"> </t>
    <phoneticPr fontId="1"/>
  </si>
  <si>
    <t>ふるさと愛ランド</t>
    <phoneticPr fontId="1"/>
  </si>
  <si>
    <t>収入金額</t>
    <rPh sb="0" eb="2">
      <t>シュウニュウ</t>
    </rPh>
    <rPh sb="2" eb="4">
      <t>キンガク</t>
    </rPh>
    <phoneticPr fontId="1"/>
  </si>
  <si>
    <t>前年より繰越</t>
    <rPh sb="0" eb="2">
      <t>ゼンネン</t>
    </rPh>
    <rPh sb="4" eb="6">
      <t>クリコシ</t>
    </rPh>
    <phoneticPr fontId="1"/>
  </si>
  <si>
    <t>浦戸夢の愛ランド(預金)</t>
    <rPh sb="9" eb="11">
      <t>ヨキン</t>
    </rPh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</si>
  <si>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</si>
  <si>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</si>
  <si>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振替</t>
    <rPh sb="0" eb="2">
      <t>フリカエ</t>
    </rPh>
    <phoneticPr fontId="1"/>
  </si>
  <si>
    <t>入金</t>
    <rPh sb="0" eb="2">
      <t>ニュウキン</t>
    </rPh>
    <phoneticPr fontId="1"/>
  </si>
  <si>
    <t>利息</t>
    <rPh sb="0" eb="2">
      <t>リソク</t>
    </rPh>
    <phoneticPr fontId="1"/>
  </si>
  <si>
    <t>売上</t>
    <rPh sb="0" eb="2">
      <t>ウリアゲ</t>
    </rPh>
    <phoneticPr fontId="1"/>
  </si>
  <si>
    <t>草刈さん</t>
    <rPh sb="0" eb="2">
      <t>クサカリ</t>
    </rPh>
    <phoneticPr fontId="1"/>
  </si>
  <si>
    <t>浦戸夢の愛ランド(郵便振込)</t>
    <rPh sb="9" eb="11">
      <t>ユウビン</t>
    </rPh>
    <rPh sb="11" eb="13">
      <t>フリコミ</t>
    </rPh>
    <phoneticPr fontId="1"/>
  </si>
  <si>
    <t>通信</t>
    <rPh sb="0" eb="2">
      <t>ツウシン</t>
    </rPh>
    <phoneticPr fontId="1"/>
  </si>
  <si>
    <t>市営汽船</t>
    <rPh sb="0" eb="2">
      <t>シエイ</t>
    </rPh>
    <rPh sb="2" eb="4">
      <t>キセン</t>
    </rPh>
    <phoneticPr fontId="1"/>
  </si>
  <si>
    <t>印刷費</t>
    <rPh sb="0" eb="2">
      <t>インサツ</t>
    </rPh>
    <rPh sb="2" eb="3">
      <t>ヒ</t>
    </rPh>
    <phoneticPr fontId="1"/>
  </si>
  <si>
    <t>車修理</t>
    <rPh sb="0" eb="1">
      <t>クルマ</t>
    </rPh>
    <rPh sb="1" eb="3">
      <t>シュウリ</t>
    </rPh>
    <phoneticPr fontId="1"/>
  </si>
  <si>
    <t>ＪＦ浦戸支所</t>
    <rPh sb="2" eb="3">
      <t>ウラ</t>
    </rPh>
    <rPh sb="3" eb="4">
      <t>ト</t>
    </rPh>
    <rPh sb="4" eb="6">
      <t>シショ</t>
    </rPh>
    <phoneticPr fontId="1"/>
  </si>
  <si>
    <t>入金額</t>
    <rPh sb="0" eb="2">
      <t>ニュウキン</t>
    </rPh>
    <rPh sb="2" eb="3">
      <t>ガク</t>
    </rPh>
    <phoneticPr fontId="1"/>
  </si>
  <si>
    <t>三浦返済(環境基金分)</t>
    <rPh sb="0" eb="2">
      <t>ミウラ</t>
    </rPh>
    <rPh sb="2" eb="4">
      <t>ヘンサイ</t>
    </rPh>
    <rPh sb="5" eb="7">
      <t>カンキョウ</t>
    </rPh>
    <rPh sb="7" eb="9">
      <t>キキン</t>
    </rPh>
    <rPh sb="9" eb="10">
      <t>ブン</t>
    </rPh>
    <phoneticPr fontId="1"/>
  </si>
  <si>
    <t>平成26年度　一般社団法人浦戸夢の愛ランド</t>
    <rPh sb="0" eb="2">
      <t>ヘイセイ</t>
    </rPh>
    <rPh sb="4" eb="6">
      <t>ネンド</t>
    </rPh>
    <rPh sb="7" eb="9">
      <t>イッパン</t>
    </rPh>
    <rPh sb="9" eb="11">
      <t>シャダン</t>
    </rPh>
    <rPh sb="11" eb="13">
      <t>ホウジン</t>
    </rPh>
    <rPh sb="13" eb="15">
      <t>ウラト</t>
    </rPh>
    <rPh sb="15" eb="16">
      <t>ユメ</t>
    </rPh>
    <rPh sb="17" eb="18">
      <t>アイ</t>
    </rPh>
    <phoneticPr fontId="1"/>
  </si>
  <si>
    <t xml:space="preserve"> </t>
    <phoneticPr fontId="1"/>
  </si>
  <si>
    <t>払出し</t>
    <rPh sb="0" eb="2">
      <t>ハライダ</t>
    </rPh>
    <phoneticPr fontId="1"/>
  </si>
  <si>
    <t>ガーネットみやぎ</t>
    <phoneticPr fontId="1"/>
  </si>
  <si>
    <t>竹本　好恵</t>
    <rPh sb="0" eb="2">
      <t>タケモト</t>
    </rPh>
    <rPh sb="3" eb="5">
      <t>ヨシエ</t>
    </rPh>
    <phoneticPr fontId="1"/>
  </si>
  <si>
    <t>小野寺礼子</t>
    <rPh sb="0" eb="3">
      <t>オノデラ</t>
    </rPh>
    <rPh sb="3" eb="5">
      <t>レイコ</t>
    </rPh>
    <phoneticPr fontId="1"/>
  </si>
  <si>
    <t>高松進学塾</t>
    <rPh sb="0" eb="2">
      <t>タカマツ</t>
    </rPh>
    <rPh sb="2" eb="4">
      <t>シンガク</t>
    </rPh>
    <rPh sb="4" eb="5">
      <t>ジュク</t>
    </rPh>
    <phoneticPr fontId="1"/>
  </si>
  <si>
    <t>中澤　千恵子</t>
    <rPh sb="0" eb="2">
      <t>ナカザワ</t>
    </rPh>
    <rPh sb="3" eb="6">
      <t>チエコ</t>
    </rPh>
    <phoneticPr fontId="1"/>
  </si>
  <si>
    <t>林　千佳</t>
    <rPh sb="0" eb="1">
      <t>ハヤシ</t>
    </rPh>
    <rPh sb="2" eb="4">
      <t>チカ</t>
    </rPh>
    <phoneticPr fontId="1"/>
  </si>
  <si>
    <t>成田　新</t>
    <rPh sb="0" eb="2">
      <t>ナリタ</t>
    </rPh>
    <rPh sb="3" eb="4">
      <t>シン</t>
    </rPh>
    <phoneticPr fontId="1"/>
  </si>
  <si>
    <t>印字サービス料</t>
    <rPh sb="0" eb="2">
      <t>インジ</t>
    </rPh>
    <rPh sb="6" eb="7">
      <t>リョウ</t>
    </rPh>
    <phoneticPr fontId="1"/>
  </si>
  <si>
    <t>安原　千苗</t>
    <rPh sb="0" eb="2">
      <t>ヤスハラ</t>
    </rPh>
    <rPh sb="3" eb="4">
      <t>チ</t>
    </rPh>
    <rPh sb="4" eb="5">
      <t>ナエ</t>
    </rPh>
    <phoneticPr fontId="1"/>
  </si>
  <si>
    <t>田中　</t>
    <rPh sb="0" eb="2">
      <t>タナカ</t>
    </rPh>
    <phoneticPr fontId="1"/>
  </si>
  <si>
    <t>桑田　結</t>
    <rPh sb="0" eb="2">
      <t>クワタ</t>
    </rPh>
    <rPh sb="3" eb="4">
      <t>ケツ</t>
    </rPh>
    <phoneticPr fontId="1"/>
  </si>
  <si>
    <t>菰田　喜子</t>
    <rPh sb="0" eb="2">
      <t>コモダ</t>
    </rPh>
    <rPh sb="3" eb="5">
      <t>ヨシコ</t>
    </rPh>
    <phoneticPr fontId="1"/>
  </si>
  <si>
    <t>永田　理奈</t>
    <rPh sb="0" eb="2">
      <t>ナガタ</t>
    </rPh>
    <rPh sb="3" eb="5">
      <t>リナ</t>
    </rPh>
    <phoneticPr fontId="1"/>
  </si>
  <si>
    <t>２件</t>
    <rPh sb="1" eb="2">
      <t>ケン</t>
    </rPh>
    <phoneticPr fontId="1"/>
  </si>
  <si>
    <t>１件</t>
    <rPh sb="1" eb="2">
      <t>ケン</t>
    </rPh>
    <phoneticPr fontId="1"/>
  </si>
  <si>
    <t>勝沼さおり</t>
    <rPh sb="0" eb="2">
      <t>カツヌマ</t>
    </rPh>
    <phoneticPr fontId="1"/>
  </si>
  <si>
    <t>清野　正樹</t>
    <rPh sb="0" eb="2">
      <t>セイノ</t>
    </rPh>
    <rPh sb="3" eb="5">
      <t>マサキ</t>
    </rPh>
    <phoneticPr fontId="1"/>
  </si>
  <si>
    <t>５件</t>
    <rPh sb="1" eb="2">
      <t>ケン</t>
    </rPh>
    <phoneticPr fontId="1"/>
  </si>
  <si>
    <t>調整</t>
    <rPh sb="0" eb="2">
      <t>チョウセイ</t>
    </rPh>
    <phoneticPr fontId="1"/>
  </si>
  <si>
    <t>吉田尚史</t>
    <rPh sb="0" eb="2">
      <t>ヨシダ</t>
    </rPh>
    <rPh sb="2" eb="4">
      <t>ヒサフミ</t>
    </rPh>
    <phoneticPr fontId="1"/>
  </si>
  <si>
    <t>イエローハット</t>
    <phoneticPr fontId="1"/>
  </si>
  <si>
    <t>資材購入費</t>
    <rPh sb="0" eb="5">
      <t>シザイコウニュウヒ</t>
    </rPh>
    <phoneticPr fontId="1"/>
  </si>
  <si>
    <t>収入印紙</t>
    <rPh sb="0" eb="2">
      <t>シュウニュウ</t>
    </rPh>
    <rPh sb="2" eb="4">
      <t>インシ</t>
    </rPh>
    <phoneticPr fontId="1"/>
  </si>
  <si>
    <t>FAX一式</t>
    <rPh sb="3" eb="5">
      <t>イッシキ</t>
    </rPh>
    <phoneticPr fontId="1"/>
  </si>
  <si>
    <t>相原酒店</t>
    <rPh sb="0" eb="2">
      <t>アイハラ</t>
    </rPh>
    <rPh sb="2" eb="4">
      <t>サケテン</t>
    </rPh>
    <phoneticPr fontId="1"/>
  </si>
  <si>
    <t>すし哲</t>
    <rPh sb="2" eb="3">
      <t>テツ</t>
    </rPh>
    <phoneticPr fontId="1"/>
  </si>
  <si>
    <t>備品</t>
    <rPh sb="0" eb="2">
      <t>ビヒン</t>
    </rPh>
    <phoneticPr fontId="1"/>
  </si>
  <si>
    <t>イベント</t>
    <phoneticPr fontId="1"/>
  </si>
  <si>
    <t>水道光熱費</t>
    <rPh sb="0" eb="2">
      <t>スイドウ</t>
    </rPh>
    <rPh sb="2" eb="5">
      <t>コウネツヒ</t>
    </rPh>
    <phoneticPr fontId="1"/>
  </si>
  <si>
    <t>接待費</t>
    <rPh sb="0" eb="3">
      <t>セッタイヒ</t>
    </rPh>
    <phoneticPr fontId="1"/>
  </si>
  <si>
    <t>郵便振替</t>
    <rPh sb="0" eb="2">
      <t>ユウビン</t>
    </rPh>
    <rPh sb="2" eb="4">
      <t>フリカエ</t>
    </rPh>
    <phoneticPr fontId="1"/>
  </si>
  <si>
    <t>ゆうちょう銀行</t>
    <rPh sb="5" eb="7">
      <t>ギンコウ</t>
    </rPh>
    <phoneticPr fontId="1"/>
  </si>
  <si>
    <t>ひなた</t>
    <phoneticPr fontId="1"/>
  </si>
  <si>
    <t>宮城県税</t>
    <rPh sb="0" eb="1">
      <t>ミヤ</t>
    </rPh>
    <rPh sb="1" eb="2">
      <t>シロ</t>
    </rPh>
    <rPh sb="2" eb="4">
      <t>ケンゼイ</t>
    </rPh>
    <phoneticPr fontId="1"/>
  </si>
  <si>
    <t>雑費</t>
    <rPh sb="0" eb="2">
      <t>ザッピ</t>
    </rPh>
    <phoneticPr fontId="1"/>
  </si>
  <si>
    <t>茂木司法書士</t>
    <rPh sb="0" eb="2">
      <t>モギ</t>
    </rPh>
    <rPh sb="2" eb="4">
      <t>シホウ</t>
    </rPh>
    <rPh sb="4" eb="6">
      <t>ショシ</t>
    </rPh>
    <phoneticPr fontId="1"/>
  </si>
  <si>
    <t>ミロクの会</t>
    <rPh sb="4" eb="5">
      <t>カイ</t>
    </rPh>
    <phoneticPr fontId="1"/>
  </si>
  <si>
    <t>食材</t>
    <rPh sb="0" eb="2">
      <t>ショクザイ</t>
    </rPh>
    <phoneticPr fontId="1"/>
  </si>
  <si>
    <t>郵便料金</t>
    <rPh sb="0" eb="4">
      <t>ユウビンリョウキン</t>
    </rPh>
    <phoneticPr fontId="1"/>
  </si>
  <si>
    <t>（株）ニトリ</t>
    <rPh sb="0" eb="3">
      <t>カブ</t>
    </rPh>
    <phoneticPr fontId="1"/>
  </si>
  <si>
    <t>阿部蒲鉾店</t>
    <rPh sb="0" eb="2">
      <t>アベ</t>
    </rPh>
    <rPh sb="2" eb="4">
      <t>カマボコ</t>
    </rPh>
    <rPh sb="4" eb="5">
      <t>テン</t>
    </rPh>
    <phoneticPr fontId="1"/>
  </si>
  <si>
    <t>ヨークベ二マル</t>
    <rPh sb="4" eb="5">
      <t>ニ</t>
    </rPh>
    <phoneticPr fontId="1"/>
  </si>
  <si>
    <t>丸文松島汽船</t>
    <rPh sb="0" eb="2">
      <t>マルブン</t>
    </rPh>
    <rPh sb="2" eb="4">
      <t>マツシマ</t>
    </rPh>
    <rPh sb="4" eb="6">
      <t>キセン</t>
    </rPh>
    <phoneticPr fontId="1"/>
  </si>
  <si>
    <t>熱海自動車</t>
    <rPh sb="0" eb="2">
      <t>アタミ</t>
    </rPh>
    <rPh sb="2" eb="5">
      <t>ジドウシャ</t>
    </rPh>
    <phoneticPr fontId="1"/>
  </si>
  <si>
    <t>修繕費</t>
    <rPh sb="0" eb="3">
      <t>シュウゼンヒ</t>
    </rPh>
    <phoneticPr fontId="1"/>
  </si>
  <si>
    <t>佐藤商会</t>
    <rPh sb="0" eb="2">
      <t>サトウ</t>
    </rPh>
    <rPh sb="2" eb="4">
      <t>ショウカイ</t>
    </rPh>
    <phoneticPr fontId="1"/>
  </si>
  <si>
    <t>海の家</t>
    <rPh sb="0" eb="1">
      <t>ウミ</t>
    </rPh>
    <rPh sb="2" eb="3">
      <t>イエ</t>
    </rPh>
    <phoneticPr fontId="1"/>
  </si>
  <si>
    <t>人件費</t>
    <rPh sb="0" eb="3">
      <t>ジンケンヒ</t>
    </rPh>
    <phoneticPr fontId="1"/>
  </si>
  <si>
    <t>（株）ユアファミリ</t>
    <rPh sb="0" eb="3">
      <t>カブ</t>
    </rPh>
    <phoneticPr fontId="1"/>
  </si>
  <si>
    <t>軽自動車</t>
    <rPh sb="0" eb="4">
      <t>ケイジドウシャ</t>
    </rPh>
    <phoneticPr fontId="1"/>
  </si>
  <si>
    <t>漁船登録料</t>
    <rPh sb="0" eb="2">
      <t>ギョセン</t>
    </rPh>
    <rPh sb="2" eb="4">
      <t>トウロク</t>
    </rPh>
    <rPh sb="4" eb="5">
      <t>リョウ</t>
    </rPh>
    <phoneticPr fontId="1"/>
  </si>
  <si>
    <t>県証紙台</t>
    <rPh sb="0" eb="1">
      <t>ケン</t>
    </rPh>
    <rPh sb="1" eb="3">
      <t>ショウシ</t>
    </rPh>
    <rPh sb="3" eb="4">
      <t>ダイ</t>
    </rPh>
    <phoneticPr fontId="1"/>
  </si>
  <si>
    <t>交流会費</t>
    <rPh sb="0" eb="3">
      <t>コウリュウカイ</t>
    </rPh>
    <rPh sb="3" eb="4">
      <t>ヒ</t>
    </rPh>
    <phoneticPr fontId="1"/>
  </si>
  <si>
    <t>喜久水庵</t>
    <rPh sb="0" eb="2">
      <t>キク</t>
    </rPh>
    <rPh sb="2" eb="3">
      <t>ミズ</t>
    </rPh>
    <rPh sb="3" eb="4">
      <t>アン</t>
    </rPh>
    <phoneticPr fontId="1"/>
  </si>
  <si>
    <t>駐車場</t>
    <rPh sb="0" eb="3">
      <t>チュウシャジョウ</t>
    </rPh>
    <phoneticPr fontId="1"/>
  </si>
  <si>
    <t>交通費</t>
    <rPh sb="0" eb="3">
      <t>コウツウヒ</t>
    </rPh>
    <phoneticPr fontId="1"/>
  </si>
  <si>
    <t>イオン塩釜店</t>
    <rPh sb="3" eb="5">
      <t>シオガマ</t>
    </rPh>
    <rPh sb="5" eb="6">
      <t>テン</t>
    </rPh>
    <phoneticPr fontId="1"/>
  </si>
  <si>
    <t>ダイシン</t>
    <phoneticPr fontId="1"/>
  </si>
  <si>
    <t>船代</t>
    <rPh sb="0" eb="1">
      <t>フネ</t>
    </rPh>
    <rPh sb="1" eb="2">
      <t>ダイ</t>
    </rPh>
    <phoneticPr fontId="1"/>
  </si>
  <si>
    <t>閖上屋</t>
    <rPh sb="0" eb="2">
      <t>ユリアゲ</t>
    </rPh>
    <rPh sb="2" eb="3">
      <t>ヤ</t>
    </rPh>
    <phoneticPr fontId="1"/>
  </si>
  <si>
    <t>小玉自動車</t>
    <rPh sb="0" eb="2">
      <t>コダマ</t>
    </rPh>
    <rPh sb="2" eb="5">
      <t>ジドウシャ</t>
    </rPh>
    <phoneticPr fontId="1"/>
  </si>
  <si>
    <t>郵便料金</t>
    <rPh sb="0" eb="4">
      <t>ユウビンリョウキン</t>
    </rPh>
    <phoneticPr fontId="1"/>
  </si>
  <si>
    <t>プライス</t>
    <phoneticPr fontId="1"/>
  </si>
  <si>
    <t>カルディ―コーヒー</t>
    <phoneticPr fontId="1"/>
  </si>
  <si>
    <t>やまや</t>
    <phoneticPr fontId="1"/>
  </si>
  <si>
    <t>法務省</t>
    <rPh sb="0" eb="3">
      <t>ホウムショウ</t>
    </rPh>
    <phoneticPr fontId="1"/>
  </si>
  <si>
    <t>大場</t>
    <rPh sb="0" eb="2">
      <t>オオバ</t>
    </rPh>
    <phoneticPr fontId="1"/>
  </si>
  <si>
    <t>東北経済産業省</t>
    <rPh sb="0" eb="2">
      <t>トウホク</t>
    </rPh>
    <rPh sb="2" eb="7">
      <t>ケイザイサンギョウショウ</t>
    </rPh>
    <phoneticPr fontId="1"/>
  </si>
  <si>
    <t>宮城県民間非営利活動</t>
    <rPh sb="0" eb="3">
      <t>ミヤギケン</t>
    </rPh>
    <rPh sb="3" eb="5">
      <t>ミンカン</t>
    </rPh>
    <rPh sb="5" eb="6">
      <t>ヒ</t>
    </rPh>
    <rPh sb="6" eb="8">
      <t>エイリ</t>
    </rPh>
    <rPh sb="8" eb="10">
      <t>カツドウ</t>
    </rPh>
    <phoneticPr fontId="1"/>
  </si>
  <si>
    <t>オートフレンド</t>
    <phoneticPr fontId="1"/>
  </si>
  <si>
    <t>送金手数料</t>
    <rPh sb="0" eb="5">
      <t>ソウキンテスウリョウ</t>
    </rPh>
    <phoneticPr fontId="1"/>
  </si>
  <si>
    <t>大場智行</t>
    <rPh sb="0" eb="4">
      <t>オオバトモユキ</t>
    </rPh>
    <phoneticPr fontId="1"/>
  </si>
  <si>
    <t>サトー商会</t>
    <rPh sb="3" eb="5">
      <t>ショウカイ</t>
    </rPh>
    <phoneticPr fontId="1"/>
  </si>
  <si>
    <t>イベント</t>
    <phoneticPr fontId="1"/>
  </si>
  <si>
    <t>FMS総合研究所</t>
    <rPh sb="3" eb="8">
      <t>ソウゴウケンキュウジョ</t>
    </rPh>
    <phoneticPr fontId="1"/>
  </si>
  <si>
    <t>市営汽船</t>
    <rPh sb="0" eb="4">
      <t>シエイキセン</t>
    </rPh>
    <phoneticPr fontId="1"/>
  </si>
  <si>
    <t>ヤマザキ</t>
    <phoneticPr fontId="1"/>
  </si>
  <si>
    <t>（株）カインズホーム</t>
    <rPh sb="0" eb="3">
      <t>カブ</t>
    </rPh>
    <phoneticPr fontId="1"/>
  </si>
  <si>
    <t>ヤマダ電機</t>
    <rPh sb="3" eb="5">
      <t>デンキ</t>
    </rPh>
    <phoneticPr fontId="1"/>
  </si>
  <si>
    <t>印字</t>
    <rPh sb="0" eb="2">
      <t>インジ</t>
    </rPh>
    <phoneticPr fontId="1"/>
  </si>
  <si>
    <t>5303702より郵便</t>
    <rPh sb="9" eb="11">
      <t>ユウビン</t>
    </rPh>
    <phoneticPr fontId="1"/>
  </si>
  <si>
    <t>イエローハット</t>
    <phoneticPr fontId="1"/>
  </si>
  <si>
    <t>ひなた</t>
    <phoneticPr fontId="1"/>
  </si>
  <si>
    <t>オートフレンド</t>
    <phoneticPr fontId="1"/>
  </si>
  <si>
    <t>島ガソリン代</t>
    <rPh sb="0" eb="1">
      <t>シマ</t>
    </rPh>
    <rPh sb="5" eb="6">
      <t>ダイ</t>
    </rPh>
    <phoneticPr fontId="1"/>
  </si>
  <si>
    <t>船代(桂丸)</t>
    <rPh sb="0" eb="1">
      <t>フネ</t>
    </rPh>
    <rPh sb="1" eb="2">
      <t>ダイ</t>
    </rPh>
    <rPh sb="3" eb="4">
      <t>カツラ</t>
    </rPh>
    <rPh sb="4" eb="5">
      <t>マル</t>
    </rPh>
    <phoneticPr fontId="1"/>
  </si>
  <si>
    <t>郵便料金</t>
    <rPh sb="0" eb="4">
      <t>ユウビンリョウキン</t>
    </rPh>
    <phoneticPr fontId="1"/>
  </si>
  <si>
    <t>ケーズデンキ</t>
    <phoneticPr fontId="1"/>
  </si>
  <si>
    <t>消耗品費</t>
    <rPh sb="0" eb="4">
      <t>ショウモウヒンヒ</t>
    </rPh>
    <phoneticPr fontId="1"/>
  </si>
  <si>
    <t>郵便振替</t>
    <rPh sb="0" eb="2">
      <t>ユウビン</t>
    </rPh>
    <rPh sb="2" eb="4">
      <t>フリカエ</t>
    </rPh>
    <phoneticPr fontId="1"/>
  </si>
  <si>
    <t>郵便振替</t>
    <rPh sb="0" eb="4">
      <t>ユウビンフリカエ</t>
    </rPh>
    <phoneticPr fontId="1"/>
  </si>
  <si>
    <t>地球環境基金</t>
    <rPh sb="0" eb="2">
      <t>チキュウ</t>
    </rPh>
    <rPh sb="2" eb="4">
      <t>カンキョウ</t>
    </rPh>
    <rPh sb="4" eb="6">
      <t>キキン</t>
    </rPh>
    <phoneticPr fontId="1"/>
  </si>
  <si>
    <t>ダイヤパーク</t>
    <phoneticPr fontId="1"/>
  </si>
  <si>
    <t>電気料金</t>
    <rPh sb="0" eb="4">
      <t>デンキリョウキン</t>
    </rPh>
    <phoneticPr fontId="1"/>
  </si>
  <si>
    <t>三井法男</t>
    <rPh sb="0" eb="2">
      <t>ミツイ</t>
    </rPh>
    <rPh sb="2" eb="3">
      <t>ホウ</t>
    </rPh>
    <rPh sb="3" eb="4">
      <t>オトコ</t>
    </rPh>
    <phoneticPr fontId="1"/>
  </si>
  <si>
    <t>後納郵便</t>
    <rPh sb="0" eb="2">
      <t>コウノウ</t>
    </rPh>
    <rPh sb="2" eb="4">
      <t>ユウビン</t>
    </rPh>
    <phoneticPr fontId="1"/>
  </si>
  <si>
    <t>？</t>
    <phoneticPr fontId="1"/>
  </si>
  <si>
    <t>現金</t>
    <rPh sb="0" eb="2">
      <t>ゲンキン</t>
    </rPh>
    <phoneticPr fontId="1"/>
  </si>
  <si>
    <t>手数料</t>
    <rPh sb="0" eb="3">
      <t>テスウリョウ</t>
    </rPh>
    <phoneticPr fontId="1"/>
  </si>
  <si>
    <t>利息</t>
    <rPh sb="0" eb="2">
      <t>リソク</t>
    </rPh>
    <phoneticPr fontId="1"/>
  </si>
  <si>
    <t>オートフレンド</t>
    <phoneticPr fontId="1"/>
  </si>
  <si>
    <t>小玉自動車</t>
    <rPh sb="0" eb="2">
      <t>コダマ</t>
    </rPh>
    <rPh sb="2" eb="5">
      <t>ジドウシャ</t>
    </rPh>
    <phoneticPr fontId="1"/>
  </si>
  <si>
    <t>谷中真理子</t>
    <rPh sb="0" eb="2">
      <t>ヤナカ</t>
    </rPh>
    <rPh sb="2" eb="5">
      <t>マリコ</t>
    </rPh>
    <phoneticPr fontId="1"/>
  </si>
  <si>
    <t>松本恵美</t>
    <rPh sb="0" eb="2">
      <t>マツモト</t>
    </rPh>
    <rPh sb="2" eb="4">
      <t>メグミ</t>
    </rPh>
    <phoneticPr fontId="1"/>
  </si>
  <si>
    <t>長島晴弘</t>
    <rPh sb="0" eb="2">
      <t>ナガシマ</t>
    </rPh>
    <rPh sb="2" eb="4">
      <t>ハルヒロ</t>
    </rPh>
    <phoneticPr fontId="1"/>
  </si>
  <si>
    <t>黒政社会保険事務所</t>
    <rPh sb="0" eb="2">
      <t>クロマサ</t>
    </rPh>
    <rPh sb="2" eb="9">
      <t>シャカイホケンジムショ</t>
    </rPh>
    <phoneticPr fontId="1"/>
  </si>
  <si>
    <t>5312141より</t>
    <phoneticPr fontId="1"/>
  </si>
  <si>
    <t>電話代</t>
    <rPh sb="0" eb="3">
      <t>デンワダイ</t>
    </rPh>
    <phoneticPr fontId="1"/>
  </si>
  <si>
    <t>燃料費</t>
    <rPh sb="0" eb="3">
      <t>ネンリョウヒ</t>
    </rPh>
    <phoneticPr fontId="1"/>
  </si>
  <si>
    <t>払出し</t>
    <rPh sb="0" eb="2">
      <t>ハライダ</t>
    </rPh>
    <phoneticPr fontId="1"/>
  </si>
  <si>
    <t>？</t>
    <phoneticPr fontId="1"/>
  </si>
  <si>
    <t>船、保険料</t>
    <rPh sb="0" eb="1">
      <t>フネ</t>
    </rPh>
    <rPh sb="2" eb="5">
      <t>ホケンリョウ</t>
    </rPh>
    <phoneticPr fontId="1"/>
  </si>
  <si>
    <t>ガス代</t>
    <rPh sb="2" eb="3">
      <t>ダイ</t>
    </rPh>
    <phoneticPr fontId="1"/>
  </si>
  <si>
    <t>澤口秀俊</t>
    <rPh sb="0" eb="2">
      <t>サワグチ</t>
    </rPh>
    <rPh sb="2" eb="4">
      <t>ヒデトシ</t>
    </rPh>
    <phoneticPr fontId="1"/>
  </si>
  <si>
    <t>山崎　直美</t>
    <rPh sb="0" eb="2">
      <t>ヤマザキ</t>
    </rPh>
    <rPh sb="3" eb="5">
      <t>ナオミ</t>
    </rPh>
    <phoneticPr fontId="1"/>
  </si>
  <si>
    <t>鈴木秀光</t>
    <rPh sb="0" eb="2">
      <t>スズキ</t>
    </rPh>
    <rPh sb="2" eb="4">
      <t>ヒデミツ</t>
    </rPh>
    <phoneticPr fontId="1"/>
  </si>
  <si>
    <t>紺野</t>
    <rPh sb="0" eb="2">
      <t>コンノ</t>
    </rPh>
    <phoneticPr fontId="1"/>
  </si>
  <si>
    <t>去田　マキ</t>
    <rPh sb="0" eb="1">
      <t>サ</t>
    </rPh>
    <rPh sb="1" eb="2">
      <t>タ</t>
    </rPh>
    <phoneticPr fontId="1"/>
  </si>
  <si>
    <t>原田ゆきこ</t>
    <rPh sb="0" eb="2">
      <t>ハラダ</t>
    </rPh>
    <phoneticPr fontId="1"/>
  </si>
  <si>
    <t>勝又三成</t>
    <rPh sb="0" eb="2">
      <t>カツマタ</t>
    </rPh>
    <rPh sb="2" eb="4">
      <t>ミツナリ</t>
    </rPh>
    <phoneticPr fontId="1"/>
  </si>
  <si>
    <t>中條慎也</t>
    <rPh sb="0" eb="2">
      <t>チュウジョウ</t>
    </rPh>
    <rPh sb="2" eb="4">
      <t>シンヤ</t>
    </rPh>
    <phoneticPr fontId="1"/>
  </si>
  <si>
    <t>大場智行</t>
    <rPh sb="0" eb="4">
      <t>オオバトモユキ</t>
    </rPh>
    <phoneticPr fontId="1"/>
  </si>
  <si>
    <t>河合ようこ</t>
    <rPh sb="0" eb="2">
      <t>カワイ</t>
    </rPh>
    <phoneticPr fontId="1"/>
  </si>
  <si>
    <t>志賀たかみつ</t>
    <rPh sb="0" eb="2">
      <t>シガ</t>
    </rPh>
    <phoneticPr fontId="1"/>
  </si>
  <si>
    <t>大場せいじ</t>
    <rPh sb="0" eb="2">
      <t>オオバ</t>
    </rPh>
    <phoneticPr fontId="1"/>
  </si>
  <si>
    <t>石垣秀之</t>
    <rPh sb="0" eb="2">
      <t>イシガキ</t>
    </rPh>
    <rPh sb="2" eb="4">
      <t>ヒデユキ</t>
    </rPh>
    <phoneticPr fontId="1"/>
  </si>
  <si>
    <t>スマイルカンパニー</t>
    <phoneticPr fontId="1"/>
  </si>
  <si>
    <t>去田　マキ</t>
    <rPh sb="0" eb="1">
      <t>サ</t>
    </rPh>
    <rPh sb="1" eb="2">
      <t>タ</t>
    </rPh>
    <phoneticPr fontId="1"/>
  </si>
  <si>
    <t>山田しげこ</t>
    <rPh sb="0" eb="2">
      <t>ヤマダ</t>
    </rPh>
    <phoneticPr fontId="1"/>
  </si>
  <si>
    <t>成田美佐</t>
    <rPh sb="0" eb="2">
      <t>ナリタ</t>
    </rPh>
    <rPh sb="2" eb="4">
      <t>ミサ</t>
    </rPh>
    <phoneticPr fontId="1"/>
  </si>
  <si>
    <t>利息</t>
    <rPh sb="0" eb="2">
      <t>リソク</t>
    </rPh>
    <phoneticPr fontId="1"/>
  </si>
  <si>
    <t>村上千恵</t>
    <rPh sb="0" eb="2">
      <t>ムラカミ</t>
    </rPh>
    <rPh sb="2" eb="4">
      <t>チエ</t>
    </rPh>
    <phoneticPr fontId="1"/>
  </si>
  <si>
    <t>黒住あきひこ</t>
    <rPh sb="0" eb="2">
      <t>クロズミ</t>
    </rPh>
    <phoneticPr fontId="1"/>
  </si>
  <si>
    <t>舟木まさゆき</t>
    <rPh sb="0" eb="2">
      <t>フナキ</t>
    </rPh>
    <phoneticPr fontId="1"/>
  </si>
  <si>
    <t>橋本かい</t>
    <rPh sb="0" eb="2">
      <t>ハシモト</t>
    </rPh>
    <phoneticPr fontId="1"/>
  </si>
  <si>
    <t>永野栄</t>
    <rPh sb="0" eb="3">
      <t>ナガノサカエ</t>
    </rPh>
    <phoneticPr fontId="1"/>
  </si>
  <si>
    <t>藤沼　あきこ</t>
    <rPh sb="0" eb="2">
      <t>フジヌマ</t>
    </rPh>
    <phoneticPr fontId="1"/>
  </si>
  <si>
    <t>草刈貴弘</t>
    <rPh sb="0" eb="2">
      <t>クサカリ</t>
    </rPh>
    <rPh sb="2" eb="4">
      <t>タカヒロ</t>
    </rPh>
    <phoneticPr fontId="1"/>
  </si>
  <si>
    <t>預金</t>
    <rPh sb="0" eb="2">
      <t>ヨキン</t>
    </rPh>
    <phoneticPr fontId="1"/>
  </si>
  <si>
    <t>三浦返済</t>
    <rPh sb="0" eb="2">
      <t>ミウラ</t>
    </rPh>
    <rPh sb="2" eb="4">
      <t>ヘンサイ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</si>
</sst>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8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0" xfId="0" applyNumberFormat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0" xfId="0" applyNumberFormat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3">
    <dxf>
      <numFmt numFmtId="6" formatCode="#,##0;[Red]\-#,##0"/>
    </dxf>
    <dxf>
      <numFmt numFmtId="0" formatCode="General"/>
    </dxf>
    <dxf>
      <numFmt numFmtId="6" formatCode="#,##0;[Red]\-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3:G273">
  <autoFilter ref="A3:G273">
    <filterColumn colId="3">
      <filters blank="1">
        <filter val="イベント"/>
        <filter val="銀行１"/>
        <filter val="研修費"/>
        <filter val="雑費"/>
        <filter val="消耗品"/>
        <filter val="租税公課"/>
        <filter val="燃料費"/>
        <filter val="売上げ"/>
        <filter val="旅費"/>
      </filters>
    </filterColumn>
  </autoFilter>
  <tableColumns count="7">
    <tableColumn id="1" name="月" totalsRowLabel="集計"/>
    <tableColumn id="2" name="　日"/>
    <tableColumn id="3" name="　摘　　　　　要"/>
    <tableColumn id="6" name="区分"/>
    <tableColumn id="8" name="入金額" dataDxfId="2">
      <calculatedColumnFormula>E3+C4-D4</calculatedColumnFormula>
    </tableColumn>
    <tableColumn id="5" name="支払金額" totalsRowDxfId="1" dataCellStyle="桁区切り"/>
    <tableColumn id="7" name="差引残高" totalsRowFunction="sum" totalsRowDxfId="0" dataCellStyle="桁区切り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tabSelected="1" zoomScale="110" zoomScaleNormal="110" workbookViewId="0">
      <selection activeCell="G239" sqref="G239"/>
    </sheetView>
  </sheetViews>
  <sheetFormatPr defaultColWidth="4.625" defaultRowHeight="13.5" x14ac:dyDescent="0.15"/>
  <cols>
    <col min="1" max="2" width="4.625" customWidth="1"/>
    <col min="3" max="3" width="17.375" customWidth="1"/>
    <col min="4" max="6" width="11" customWidth="1"/>
    <col min="7" max="9" width="13.75" customWidth="1"/>
    <col min="10" max="10" width="4.625" customWidth="1"/>
    <col min="11" max="12" width="13.75" bestFit="1" customWidth="1"/>
    <col min="13" max="13" width="15" customWidth="1"/>
  </cols>
  <sheetData>
    <row r="1" spans="1:9" ht="17.25" x14ac:dyDescent="0.15">
      <c r="C1" t="s">
        <v>51</v>
      </c>
      <c r="I1" s="5" t="s">
        <v>5</v>
      </c>
    </row>
    <row r="3" spans="1:9" ht="18" customHeight="1" x14ac:dyDescent="0.15">
      <c r="A3" s="2" t="s">
        <v>0</v>
      </c>
      <c r="B3" s="3" t="s">
        <v>1</v>
      </c>
      <c r="C3" s="2" t="s">
        <v>4</v>
      </c>
      <c r="D3" s="2" t="s">
        <v>6</v>
      </c>
      <c r="E3" s="2" t="s">
        <v>49</v>
      </c>
      <c r="F3" s="2" t="s">
        <v>2</v>
      </c>
      <c r="G3" s="6" t="s">
        <v>3</v>
      </c>
    </row>
    <row r="4" spans="1:9" ht="13.5" customHeight="1" x14ac:dyDescent="0.15">
      <c r="A4" s="9">
        <v>4</v>
      </c>
      <c r="B4" s="3">
        <v>1</v>
      </c>
      <c r="C4" s="8" t="s">
        <v>9</v>
      </c>
      <c r="D4" s="2"/>
      <c r="E4" s="10">
        <v>69032</v>
      </c>
      <c r="F4" s="2"/>
      <c r="G4" s="7">
        <v>69032</v>
      </c>
    </row>
    <row r="5" spans="1:9" ht="13.5" hidden="1" customHeight="1" x14ac:dyDescent="0.15">
      <c r="A5" s="9"/>
      <c r="B5" s="3" t="s">
        <v>52</v>
      </c>
      <c r="C5" s="8" t="s">
        <v>74</v>
      </c>
      <c r="D5" s="8" t="s">
        <v>75</v>
      </c>
      <c r="E5" s="11"/>
      <c r="F5" s="10">
        <v>26978</v>
      </c>
      <c r="G5" s="7">
        <f>+G4+E5-F5</f>
        <v>42054</v>
      </c>
    </row>
    <row r="6" spans="1:9" hidden="1" x14ac:dyDescent="0.15">
      <c r="D6" t="s">
        <v>10</v>
      </c>
      <c r="E6" s="12"/>
      <c r="F6" s="4"/>
      <c r="G6" s="7">
        <f t="shared" ref="G6:G103" si="0">+G5+E6-F6</f>
        <v>42054</v>
      </c>
    </row>
    <row r="7" spans="1:9" hidden="1" x14ac:dyDescent="0.15">
      <c r="D7" t="s">
        <v>25</v>
      </c>
      <c r="E7" s="12"/>
      <c r="F7" s="4"/>
      <c r="G7" s="7">
        <f t="shared" si="0"/>
        <v>42054</v>
      </c>
    </row>
    <row r="8" spans="1:9" x14ac:dyDescent="0.15">
      <c r="B8">
        <v>10</v>
      </c>
      <c r="C8" t="s">
        <v>76</v>
      </c>
      <c r="D8" s="8" t="s">
        <v>16</v>
      </c>
      <c r="E8" s="13"/>
      <c r="F8" s="4">
        <v>1000</v>
      </c>
      <c r="G8" s="7">
        <f>+G4+E8-F8</f>
        <v>68032</v>
      </c>
    </row>
    <row r="9" spans="1:9" hidden="1" x14ac:dyDescent="0.15">
      <c r="D9" t="s">
        <v>25</v>
      </c>
      <c r="E9" s="12"/>
      <c r="F9" s="4"/>
      <c r="G9" s="7">
        <f t="shared" si="0"/>
        <v>68032</v>
      </c>
    </row>
    <row r="10" spans="1:9" hidden="1" x14ac:dyDescent="0.15">
      <c r="D10" t="s">
        <v>25</v>
      </c>
      <c r="E10" s="12"/>
      <c r="F10" s="4"/>
      <c r="G10" s="7">
        <f t="shared" si="0"/>
        <v>68032</v>
      </c>
    </row>
    <row r="11" spans="1:9" hidden="1" x14ac:dyDescent="0.15">
      <c r="B11">
        <v>13</v>
      </c>
      <c r="C11" t="s">
        <v>77</v>
      </c>
      <c r="D11" s="8" t="s">
        <v>80</v>
      </c>
      <c r="E11" s="12"/>
      <c r="F11" s="4">
        <v>15928</v>
      </c>
      <c r="G11" s="7">
        <f t="shared" si="0"/>
        <v>52104</v>
      </c>
    </row>
    <row r="12" spans="1:9" x14ac:dyDescent="0.15">
      <c r="C12" t="s">
        <v>135</v>
      </c>
      <c r="D12" s="8" t="s">
        <v>80</v>
      </c>
      <c r="E12" s="13"/>
      <c r="F12" s="4">
        <v>26978</v>
      </c>
      <c r="G12" s="7">
        <f t="shared" ref="G12:G15" si="1">+G8+E12-F12</f>
        <v>41054</v>
      </c>
    </row>
    <row r="13" spans="1:9" x14ac:dyDescent="0.15">
      <c r="B13">
        <v>12</v>
      </c>
      <c r="C13" t="s">
        <v>23</v>
      </c>
      <c r="D13" s="8" t="s">
        <v>162</v>
      </c>
      <c r="E13" s="13"/>
      <c r="F13" s="4">
        <v>4324</v>
      </c>
      <c r="G13" s="7">
        <f t="shared" si="1"/>
        <v>63708</v>
      </c>
    </row>
    <row r="14" spans="1:9" x14ac:dyDescent="0.15">
      <c r="B14">
        <v>13</v>
      </c>
      <c r="C14" t="s">
        <v>77</v>
      </c>
      <c r="D14" s="8" t="s">
        <v>80</v>
      </c>
      <c r="E14" s="13"/>
      <c r="F14" s="4">
        <v>15928</v>
      </c>
      <c r="G14" s="7">
        <f t="shared" si="1"/>
        <v>52104</v>
      </c>
    </row>
    <row r="15" spans="1:9" x14ac:dyDescent="0.15">
      <c r="B15">
        <v>13</v>
      </c>
      <c r="C15" s="1" t="s">
        <v>78</v>
      </c>
      <c r="D15" s="8" t="s">
        <v>81</v>
      </c>
      <c r="E15" s="13"/>
      <c r="F15" s="4">
        <v>8130</v>
      </c>
      <c r="G15" s="7">
        <f t="shared" si="1"/>
        <v>43974</v>
      </c>
    </row>
    <row r="16" spans="1:9" hidden="1" x14ac:dyDescent="0.15">
      <c r="D16" t="s">
        <v>25</v>
      </c>
      <c r="E16" s="12"/>
      <c r="F16" s="4"/>
      <c r="G16" s="7">
        <f t="shared" si="0"/>
        <v>43974</v>
      </c>
    </row>
    <row r="17" spans="1:7" hidden="1" x14ac:dyDescent="0.15">
      <c r="D17" t="s">
        <v>25</v>
      </c>
      <c r="E17" s="12"/>
      <c r="F17" s="4"/>
      <c r="G17" s="7">
        <f t="shared" si="0"/>
        <v>43974</v>
      </c>
    </row>
    <row r="18" spans="1:7" hidden="1" x14ac:dyDescent="0.15">
      <c r="B18">
        <v>12</v>
      </c>
      <c r="C18" s="8" t="s">
        <v>23</v>
      </c>
      <c r="D18" s="8" t="s">
        <v>82</v>
      </c>
      <c r="E18" s="11"/>
      <c r="F18" s="4">
        <v>4324</v>
      </c>
      <c r="G18" s="7">
        <f t="shared" si="0"/>
        <v>39650</v>
      </c>
    </row>
    <row r="19" spans="1:7" hidden="1" x14ac:dyDescent="0.15">
      <c r="B19">
        <v>15</v>
      </c>
      <c r="C19" t="s">
        <v>84</v>
      </c>
      <c r="D19" s="8" t="s">
        <v>85</v>
      </c>
      <c r="E19" s="12">
        <v>150000</v>
      </c>
      <c r="F19" s="4"/>
      <c r="G19" s="7">
        <f t="shared" si="0"/>
        <v>189650</v>
      </c>
    </row>
    <row r="20" spans="1:7" hidden="1" x14ac:dyDescent="0.15">
      <c r="D20" t="s">
        <v>25</v>
      </c>
      <c r="E20" s="12"/>
      <c r="F20" s="4"/>
      <c r="G20" s="7">
        <f t="shared" si="0"/>
        <v>189650</v>
      </c>
    </row>
    <row r="21" spans="1:7" x14ac:dyDescent="0.15">
      <c r="B21">
        <v>15</v>
      </c>
      <c r="C21" t="s">
        <v>143</v>
      </c>
      <c r="D21" t="s">
        <v>53</v>
      </c>
      <c r="E21" s="13">
        <v>150000</v>
      </c>
      <c r="F21" s="4"/>
      <c r="G21" s="7">
        <f>+G15+E21-F21</f>
        <v>193974</v>
      </c>
    </row>
    <row r="22" spans="1:7" x14ac:dyDescent="0.15">
      <c r="B22">
        <v>17</v>
      </c>
      <c r="C22" t="s">
        <v>76</v>
      </c>
      <c r="D22" s="8" t="s">
        <v>16</v>
      </c>
      <c r="E22" s="13"/>
      <c r="F22" s="4">
        <v>1200</v>
      </c>
      <c r="G22" s="7">
        <f t="shared" ref="G21:G22" si="2">+G18+E22-F22</f>
        <v>38450</v>
      </c>
    </row>
    <row r="23" spans="1:7" hidden="1" x14ac:dyDescent="0.15">
      <c r="B23">
        <v>26</v>
      </c>
      <c r="C23" s="1" t="s">
        <v>79</v>
      </c>
      <c r="D23" s="8" t="s">
        <v>83</v>
      </c>
      <c r="E23" s="11"/>
      <c r="F23" s="4">
        <v>16330</v>
      </c>
      <c r="G23" s="7">
        <f t="shared" si="0"/>
        <v>22120</v>
      </c>
    </row>
    <row r="24" spans="1:7" x14ac:dyDescent="0.15">
      <c r="B24">
        <v>26</v>
      </c>
      <c r="C24" s="1" t="s">
        <v>79</v>
      </c>
      <c r="D24" s="8" t="s">
        <v>83</v>
      </c>
      <c r="E24" s="13"/>
      <c r="F24" s="4">
        <v>16330</v>
      </c>
      <c r="G24" s="7">
        <f>+G22+E24-F24</f>
        <v>22120</v>
      </c>
    </row>
    <row r="25" spans="1:7" x14ac:dyDescent="0.15">
      <c r="D25" s="8"/>
      <c r="E25" s="13"/>
      <c r="F25" s="4"/>
      <c r="G25" s="7">
        <f>+G24+E25-F25</f>
        <v>22120</v>
      </c>
    </row>
    <row r="26" spans="1:7" hidden="1" x14ac:dyDescent="0.15">
      <c r="B26">
        <v>12</v>
      </c>
      <c r="C26" s="8" t="s">
        <v>23</v>
      </c>
      <c r="D26" s="2" t="s">
        <v>82</v>
      </c>
      <c r="E26" s="11"/>
      <c r="F26" s="4">
        <v>4324</v>
      </c>
      <c r="G26" s="7">
        <f t="shared" si="0"/>
        <v>17796</v>
      </c>
    </row>
    <row r="27" spans="1:7" hidden="1" x14ac:dyDescent="0.15">
      <c r="B27">
        <v>26</v>
      </c>
      <c r="C27" s="1" t="s">
        <v>79</v>
      </c>
      <c r="D27" t="s">
        <v>83</v>
      </c>
      <c r="E27" s="11"/>
      <c r="F27" s="4">
        <v>16330</v>
      </c>
      <c r="G27" s="7">
        <f t="shared" si="0"/>
        <v>1466</v>
      </c>
    </row>
    <row r="28" spans="1:7" hidden="1" x14ac:dyDescent="0.15">
      <c r="A28">
        <v>5</v>
      </c>
      <c r="B28">
        <v>4</v>
      </c>
      <c r="C28" t="s">
        <v>86</v>
      </c>
      <c r="D28" s="8" t="s">
        <v>83</v>
      </c>
      <c r="E28" s="12"/>
      <c r="F28" s="4">
        <v>5400</v>
      </c>
      <c r="G28" s="7">
        <f t="shared" si="0"/>
        <v>-3934</v>
      </c>
    </row>
    <row r="29" spans="1:7" hidden="1" x14ac:dyDescent="0.15">
      <c r="D29" t="s">
        <v>25</v>
      </c>
      <c r="E29" s="12"/>
      <c r="F29" s="4"/>
      <c r="G29" s="7">
        <f t="shared" si="0"/>
        <v>-3934</v>
      </c>
    </row>
    <row r="30" spans="1:7" x14ac:dyDescent="0.15">
      <c r="A30">
        <v>5</v>
      </c>
      <c r="B30">
        <v>4</v>
      </c>
      <c r="C30" t="s">
        <v>136</v>
      </c>
      <c r="D30" t="s">
        <v>83</v>
      </c>
      <c r="E30" s="13"/>
      <c r="F30" s="4">
        <v>5400</v>
      </c>
      <c r="G30" s="7">
        <f>+G25+E30-F30</f>
        <v>16720</v>
      </c>
    </row>
    <row r="31" spans="1:7" x14ac:dyDescent="0.15">
      <c r="B31">
        <v>5</v>
      </c>
      <c r="C31" s="1" t="s">
        <v>78</v>
      </c>
      <c r="D31" s="8" t="s">
        <v>17</v>
      </c>
      <c r="E31" s="13"/>
      <c r="F31" s="4">
        <v>8919</v>
      </c>
      <c r="G31" s="7">
        <f>+G30+E31-F31</f>
        <v>7801</v>
      </c>
    </row>
    <row r="32" spans="1:7" x14ac:dyDescent="0.15">
      <c r="C32" t="s">
        <v>23</v>
      </c>
      <c r="D32" s="8" t="s">
        <v>162</v>
      </c>
      <c r="E32" s="13"/>
      <c r="F32" s="4">
        <v>5246</v>
      </c>
      <c r="G32" s="7">
        <f>+G31+E32-F32</f>
        <v>2555</v>
      </c>
    </row>
    <row r="33" spans="1:7" x14ac:dyDescent="0.15">
      <c r="B33">
        <v>15</v>
      </c>
      <c r="D33" s="8"/>
      <c r="E33" s="13">
        <v>40000</v>
      </c>
      <c r="F33" s="4"/>
      <c r="G33" s="7">
        <f t="shared" ref="G30:G37" si="3">+G29+E33-F33</f>
        <v>36066</v>
      </c>
    </row>
    <row r="34" spans="1:7" x14ac:dyDescent="0.15">
      <c r="B34">
        <v>15</v>
      </c>
      <c r="D34" s="8"/>
      <c r="E34" s="13">
        <v>150000</v>
      </c>
      <c r="F34" s="4"/>
      <c r="G34" s="7">
        <f>+G33+E34-F34</f>
        <v>186066</v>
      </c>
    </row>
    <row r="35" spans="1:7" x14ac:dyDescent="0.15">
      <c r="B35">
        <v>20</v>
      </c>
      <c r="C35" t="s">
        <v>87</v>
      </c>
      <c r="D35" s="8" t="s">
        <v>16</v>
      </c>
      <c r="E35" s="13"/>
      <c r="F35" s="4">
        <v>22000</v>
      </c>
      <c r="G35" s="7">
        <f>+G34+E35-F35</f>
        <v>164066</v>
      </c>
    </row>
    <row r="36" spans="1:7" x14ac:dyDescent="0.15">
      <c r="C36" s="1" t="s">
        <v>78</v>
      </c>
      <c r="D36" s="8" t="s">
        <v>17</v>
      </c>
      <c r="E36" s="13"/>
      <c r="F36" s="4">
        <v>8371</v>
      </c>
      <c r="G36" s="7">
        <f>+G35+E36-F36</f>
        <v>155695</v>
      </c>
    </row>
    <row r="37" spans="1:7" x14ac:dyDescent="0.15">
      <c r="C37" t="s">
        <v>90</v>
      </c>
      <c r="D37" s="8" t="s">
        <v>88</v>
      </c>
      <c r="E37" s="13"/>
      <c r="F37" s="4">
        <v>17200</v>
      </c>
      <c r="G37" s="7">
        <f>+G36+E37-F37</f>
        <v>138495</v>
      </c>
    </row>
    <row r="38" spans="1:7" hidden="1" x14ac:dyDescent="0.15">
      <c r="B38">
        <v>5</v>
      </c>
      <c r="C38" s="8" t="s">
        <v>23</v>
      </c>
      <c r="D38" s="8" t="s">
        <v>10</v>
      </c>
      <c r="E38" s="12"/>
      <c r="F38" s="4">
        <v>5246</v>
      </c>
      <c r="G38" s="7">
        <f t="shared" si="0"/>
        <v>133249</v>
      </c>
    </row>
    <row r="39" spans="1:7" hidden="1" x14ac:dyDescent="0.15">
      <c r="D39" t="s">
        <v>25</v>
      </c>
      <c r="E39" s="12"/>
      <c r="F39" s="4"/>
      <c r="G39" s="7">
        <f t="shared" si="0"/>
        <v>133249</v>
      </c>
    </row>
    <row r="40" spans="1:7" hidden="1" x14ac:dyDescent="0.15">
      <c r="D40" t="s">
        <v>25</v>
      </c>
      <c r="E40" s="12"/>
      <c r="F40" s="4"/>
      <c r="G40" s="7">
        <f t="shared" si="0"/>
        <v>133249</v>
      </c>
    </row>
    <row r="41" spans="1:7" hidden="1" x14ac:dyDescent="0.15">
      <c r="B41">
        <v>7</v>
      </c>
      <c r="C41" t="s">
        <v>92</v>
      </c>
      <c r="D41" s="8" t="s">
        <v>25</v>
      </c>
      <c r="E41" s="12"/>
      <c r="F41" s="4">
        <v>980</v>
      </c>
      <c r="G41" s="7">
        <f t="shared" si="0"/>
        <v>132269</v>
      </c>
    </row>
    <row r="42" spans="1:7" hidden="1" x14ac:dyDescent="0.15">
      <c r="B42">
        <v>20</v>
      </c>
      <c r="C42" t="s">
        <v>92</v>
      </c>
      <c r="D42" s="8" t="s">
        <v>25</v>
      </c>
      <c r="E42" s="12"/>
      <c r="F42" s="4">
        <v>82</v>
      </c>
      <c r="G42" s="7">
        <f t="shared" si="0"/>
        <v>132187</v>
      </c>
    </row>
    <row r="43" spans="1:7" hidden="1" x14ac:dyDescent="0.15">
      <c r="A43">
        <v>7</v>
      </c>
      <c r="D43" t="s">
        <v>14</v>
      </c>
      <c r="E43" s="12"/>
      <c r="F43" s="4"/>
      <c r="G43" s="7">
        <f t="shared" si="0"/>
        <v>132187</v>
      </c>
    </row>
    <row r="44" spans="1:7" hidden="1" x14ac:dyDescent="0.15">
      <c r="A44">
        <v>7</v>
      </c>
      <c r="B44">
        <v>5</v>
      </c>
      <c r="D44" t="s">
        <v>10</v>
      </c>
      <c r="E44" s="12" t="e">
        <f>E43+C44-D44</f>
        <v>#VALUE!</v>
      </c>
      <c r="F44" s="4"/>
      <c r="G44" s="4" t="e">
        <f>G43+#REF!-F44</f>
        <v>#REF!</v>
      </c>
    </row>
    <row r="45" spans="1:7" hidden="1" x14ac:dyDescent="0.15">
      <c r="D45" t="s">
        <v>21</v>
      </c>
      <c r="E45" s="12"/>
      <c r="F45" s="4"/>
      <c r="G45" s="7">
        <f>+G43+E45-F45</f>
        <v>132187</v>
      </c>
    </row>
    <row r="46" spans="1:7" hidden="1" x14ac:dyDescent="0.15">
      <c r="D46" t="s">
        <v>21</v>
      </c>
      <c r="E46" s="12"/>
      <c r="F46" s="4"/>
      <c r="G46" s="7">
        <f t="shared" si="0"/>
        <v>132187</v>
      </c>
    </row>
    <row r="47" spans="1:7" hidden="1" x14ac:dyDescent="0.15">
      <c r="D47" t="s">
        <v>25</v>
      </c>
      <c r="E47" s="12"/>
      <c r="F47" s="4"/>
      <c r="G47" s="7">
        <f t="shared" si="0"/>
        <v>132187</v>
      </c>
    </row>
    <row r="48" spans="1:7" hidden="1" x14ac:dyDescent="0.15">
      <c r="B48">
        <v>21</v>
      </c>
      <c r="C48" t="s">
        <v>102</v>
      </c>
      <c r="D48" s="8" t="s">
        <v>80</v>
      </c>
      <c r="E48" s="12"/>
      <c r="F48" s="4">
        <v>38853</v>
      </c>
      <c r="G48" s="7">
        <f t="shared" si="0"/>
        <v>93334</v>
      </c>
    </row>
    <row r="49" spans="1:7" hidden="1" x14ac:dyDescent="0.15">
      <c r="B49">
        <v>22</v>
      </c>
      <c r="C49" t="s">
        <v>92</v>
      </c>
      <c r="D49" s="8" t="s">
        <v>25</v>
      </c>
      <c r="E49" s="12"/>
      <c r="F49" s="4">
        <v>205</v>
      </c>
      <c r="G49" s="7">
        <f t="shared" si="0"/>
        <v>93129</v>
      </c>
    </row>
    <row r="50" spans="1:7" hidden="1" x14ac:dyDescent="0.15">
      <c r="C50" s="8" t="s">
        <v>23</v>
      </c>
      <c r="D50" s="8" t="s">
        <v>10</v>
      </c>
      <c r="E50" s="12"/>
      <c r="F50" s="4">
        <v>4714</v>
      </c>
      <c r="G50" s="7">
        <f t="shared" si="0"/>
        <v>88415</v>
      </c>
    </row>
    <row r="51" spans="1:7" x14ac:dyDescent="0.15">
      <c r="B51">
        <v>21</v>
      </c>
      <c r="C51" t="s">
        <v>102</v>
      </c>
      <c r="D51" s="8" t="s">
        <v>15</v>
      </c>
      <c r="E51" s="13"/>
      <c r="F51" s="4">
        <v>38853</v>
      </c>
      <c r="G51" s="7">
        <f>+G37+E51-F51</f>
        <v>99642</v>
      </c>
    </row>
    <row r="52" spans="1:7" x14ac:dyDescent="0.15">
      <c r="B52">
        <v>22</v>
      </c>
      <c r="C52" t="s">
        <v>23</v>
      </c>
      <c r="D52" s="8" t="s">
        <v>162</v>
      </c>
      <c r="E52" s="13"/>
      <c r="F52" s="4">
        <v>4714</v>
      </c>
      <c r="G52" s="7">
        <f>+G51+E52-F52</f>
        <v>94928</v>
      </c>
    </row>
    <row r="53" spans="1:7" x14ac:dyDescent="0.15">
      <c r="B53">
        <v>28</v>
      </c>
      <c r="C53" t="s">
        <v>102</v>
      </c>
      <c r="D53" s="8" t="s">
        <v>15</v>
      </c>
      <c r="E53" s="13"/>
      <c r="F53" s="4">
        <v>1410</v>
      </c>
      <c r="G53" s="7">
        <f>+G52+E53-F53</f>
        <v>93518</v>
      </c>
    </row>
    <row r="54" spans="1:7" x14ac:dyDescent="0.15">
      <c r="B54">
        <v>29</v>
      </c>
      <c r="C54" t="s">
        <v>91</v>
      </c>
      <c r="D54" s="8" t="s">
        <v>17</v>
      </c>
      <c r="E54" s="13"/>
      <c r="F54" s="4">
        <v>3153</v>
      </c>
      <c r="G54" s="7">
        <f>+G53+E54-F54</f>
        <v>90365</v>
      </c>
    </row>
    <row r="55" spans="1:7" hidden="1" x14ac:dyDescent="0.15">
      <c r="B55">
        <v>31</v>
      </c>
      <c r="C55" t="s">
        <v>92</v>
      </c>
      <c r="D55" s="8" t="s">
        <v>25</v>
      </c>
      <c r="E55" s="12"/>
      <c r="F55" s="4">
        <v>82</v>
      </c>
      <c r="G55" s="7">
        <f t="shared" si="0"/>
        <v>90283</v>
      </c>
    </row>
    <row r="56" spans="1:7" hidden="1" x14ac:dyDescent="0.15">
      <c r="B56">
        <v>31</v>
      </c>
      <c r="C56" s="8" t="s">
        <v>23</v>
      </c>
      <c r="D56" s="8" t="s">
        <v>10</v>
      </c>
      <c r="E56" s="12"/>
      <c r="F56" s="4">
        <v>5244</v>
      </c>
      <c r="G56" s="7">
        <f t="shared" si="0"/>
        <v>85039</v>
      </c>
    </row>
    <row r="57" spans="1:7" x14ac:dyDescent="0.15">
      <c r="B57">
        <v>31</v>
      </c>
      <c r="C57" s="8" t="s">
        <v>92</v>
      </c>
      <c r="D57" s="8" t="s">
        <v>25</v>
      </c>
      <c r="E57" s="13"/>
      <c r="F57" s="4">
        <v>980</v>
      </c>
      <c r="G57" s="7">
        <f>+G54+E57-F57</f>
        <v>89385</v>
      </c>
    </row>
    <row r="58" spans="1:7" x14ac:dyDescent="0.15">
      <c r="C58" s="8" t="s">
        <v>92</v>
      </c>
      <c r="D58" s="8" t="s">
        <v>25</v>
      </c>
      <c r="E58" s="13"/>
      <c r="F58" s="4">
        <v>82</v>
      </c>
      <c r="G58" s="7">
        <f>+G57+E58-F58</f>
        <v>89303</v>
      </c>
    </row>
    <row r="59" spans="1:7" x14ac:dyDescent="0.15">
      <c r="C59" s="8" t="s">
        <v>92</v>
      </c>
      <c r="D59" s="8" t="s">
        <v>25</v>
      </c>
      <c r="E59" s="13"/>
      <c r="F59" s="4">
        <v>205</v>
      </c>
      <c r="G59" s="7">
        <f>+G58+E59-F59</f>
        <v>89098</v>
      </c>
    </row>
    <row r="60" spans="1:7" x14ac:dyDescent="0.15">
      <c r="C60" s="8" t="s">
        <v>92</v>
      </c>
      <c r="D60" s="8" t="s">
        <v>25</v>
      </c>
      <c r="E60" s="13"/>
      <c r="F60" s="4">
        <v>82</v>
      </c>
      <c r="G60" s="7">
        <f>+G59+E60-F60</f>
        <v>89016</v>
      </c>
    </row>
    <row r="61" spans="1:7" x14ac:dyDescent="0.15">
      <c r="B61">
        <v>31</v>
      </c>
      <c r="C61" t="s">
        <v>23</v>
      </c>
      <c r="D61" s="8" t="s">
        <v>162</v>
      </c>
      <c r="E61" s="13"/>
      <c r="F61" s="4">
        <v>5244</v>
      </c>
      <c r="G61" s="7">
        <f>+G60+E61-F61</f>
        <v>83772</v>
      </c>
    </row>
    <row r="62" spans="1:7" x14ac:dyDescent="0.15">
      <c r="C62" s="8"/>
      <c r="D62" s="8"/>
      <c r="E62" s="13"/>
      <c r="F62" s="4"/>
      <c r="G62" s="7">
        <f t="shared" ref="G57:G62" si="4">+G58+E62-F62</f>
        <v>89303</v>
      </c>
    </row>
    <row r="63" spans="1:7" hidden="1" x14ac:dyDescent="0.15">
      <c r="A63">
        <v>6</v>
      </c>
      <c r="B63">
        <v>1</v>
      </c>
      <c r="C63" s="8" t="s">
        <v>23</v>
      </c>
      <c r="D63" s="8" t="s">
        <v>10</v>
      </c>
      <c r="E63" s="11"/>
      <c r="F63" s="4">
        <v>1400</v>
      </c>
      <c r="G63" s="7">
        <f t="shared" si="0"/>
        <v>87903</v>
      </c>
    </row>
    <row r="64" spans="1:7" x14ac:dyDescent="0.15">
      <c r="A64">
        <v>6</v>
      </c>
      <c r="B64">
        <v>1</v>
      </c>
      <c r="C64" t="s">
        <v>23</v>
      </c>
      <c r="D64" s="8" t="s">
        <v>162</v>
      </c>
      <c r="E64" s="13"/>
      <c r="F64" s="4">
        <v>1400</v>
      </c>
      <c r="G64" s="7">
        <f>+G62+E64-F64</f>
        <v>87903</v>
      </c>
    </row>
    <row r="65" spans="2:7" x14ac:dyDescent="0.15">
      <c r="B65">
        <v>5</v>
      </c>
      <c r="C65" t="s">
        <v>93</v>
      </c>
      <c r="D65" s="8" t="s">
        <v>15</v>
      </c>
      <c r="E65" s="13"/>
      <c r="F65" s="4">
        <v>11456</v>
      </c>
      <c r="G65" s="7">
        <f>+G64+E65-F65</f>
        <v>76447</v>
      </c>
    </row>
    <row r="66" spans="2:7" hidden="1" x14ac:dyDescent="0.15">
      <c r="B66">
        <v>6</v>
      </c>
      <c r="C66" t="s">
        <v>94</v>
      </c>
      <c r="D66" s="8" t="s">
        <v>83</v>
      </c>
      <c r="E66" s="11"/>
      <c r="F66" s="4">
        <v>4890</v>
      </c>
      <c r="G66" s="7">
        <f t="shared" si="0"/>
        <v>71557</v>
      </c>
    </row>
    <row r="67" spans="2:7" x14ac:dyDescent="0.15">
      <c r="B67">
        <v>6</v>
      </c>
      <c r="C67" t="s">
        <v>160</v>
      </c>
      <c r="D67" s="8" t="s">
        <v>53</v>
      </c>
      <c r="E67" s="13">
        <v>50000</v>
      </c>
      <c r="F67" s="4"/>
      <c r="G67" s="7">
        <f>+G65+E67-F67</f>
        <v>126447</v>
      </c>
    </row>
    <row r="68" spans="2:7" x14ac:dyDescent="0.15">
      <c r="B68">
        <v>6</v>
      </c>
      <c r="C68" t="s">
        <v>94</v>
      </c>
      <c r="D68" s="8" t="s">
        <v>83</v>
      </c>
      <c r="E68" s="13"/>
      <c r="F68" s="4">
        <v>4890</v>
      </c>
      <c r="G68" s="7">
        <f>+G67+E68-F68</f>
        <v>121557</v>
      </c>
    </row>
    <row r="69" spans="2:7" x14ac:dyDescent="0.15">
      <c r="B69">
        <v>11</v>
      </c>
      <c r="C69" s="1" t="s">
        <v>78</v>
      </c>
      <c r="D69" s="8" t="s">
        <v>17</v>
      </c>
      <c r="E69" s="13"/>
      <c r="F69" s="4">
        <v>8380</v>
      </c>
      <c r="G69" s="7">
        <f>+G68+E69-F69</f>
        <v>113177</v>
      </c>
    </row>
    <row r="70" spans="2:7" hidden="1" x14ac:dyDescent="0.15">
      <c r="B70">
        <v>15</v>
      </c>
      <c r="C70" s="8" t="s">
        <v>23</v>
      </c>
      <c r="D70" s="8" t="s">
        <v>10</v>
      </c>
      <c r="E70" s="12"/>
      <c r="F70" s="4">
        <v>5112</v>
      </c>
      <c r="G70" s="7">
        <f t="shared" si="0"/>
        <v>108065</v>
      </c>
    </row>
    <row r="71" spans="2:7" x14ac:dyDescent="0.15">
      <c r="B71">
        <v>15</v>
      </c>
      <c r="C71" t="s">
        <v>23</v>
      </c>
      <c r="D71" s="8" t="s">
        <v>162</v>
      </c>
      <c r="E71" s="13"/>
      <c r="F71" s="4">
        <v>5112</v>
      </c>
      <c r="G71" s="7">
        <f>+G69+E71-F71</f>
        <v>108065</v>
      </c>
    </row>
    <row r="72" spans="2:7" x14ac:dyDescent="0.15">
      <c r="B72">
        <v>22</v>
      </c>
      <c r="C72" t="s">
        <v>95</v>
      </c>
      <c r="D72" s="8" t="s">
        <v>15</v>
      </c>
      <c r="E72" s="13"/>
      <c r="F72" s="4">
        <v>5300</v>
      </c>
      <c r="G72" s="7">
        <f>+G71+E72-F72</f>
        <v>102765</v>
      </c>
    </row>
    <row r="73" spans="2:7" x14ac:dyDescent="0.15">
      <c r="B73">
        <v>29</v>
      </c>
      <c r="C73" t="s">
        <v>103</v>
      </c>
      <c r="D73" s="8" t="s">
        <v>16</v>
      </c>
      <c r="E73" s="13"/>
      <c r="F73" s="4">
        <v>4000</v>
      </c>
      <c r="G73" s="7">
        <f>+G72+E73-F73</f>
        <v>98765</v>
      </c>
    </row>
    <row r="74" spans="2:7" hidden="1" x14ac:dyDescent="0.15">
      <c r="B74">
        <v>30</v>
      </c>
      <c r="C74" t="s">
        <v>96</v>
      </c>
      <c r="D74" s="8" t="s">
        <v>25</v>
      </c>
      <c r="E74" s="11"/>
      <c r="F74" s="4">
        <v>40200</v>
      </c>
      <c r="G74" s="7">
        <f t="shared" si="0"/>
        <v>58565</v>
      </c>
    </row>
    <row r="75" spans="2:7" hidden="1" x14ac:dyDescent="0.15">
      <c r="C75" t="s">
        <v>97</v>
      </c>
      <c r="D75" s="8" t="s">
        <v>98</v>
      </c>
      <c r="E75" s="12"/>
      <c r="F75" s="4">
        <v>83913</v>
      </c>
      <c r="G75" s="7">
        <f t="shared" si="0"/>
        <v>-25348</v>
      </c>
    </row>
    <row r="76" spans="2:7" hidden="1" x14ac:dyDescent="0.15">
      <c r="D76" t="s">
        <v>10</v>
      </c>
      <c r="E76" s="12"/>
      <c r="F76" s="4"/>
      <c r="G76" s="7">
        <f t="shared" si="0"/>
        <v>-25348</v>
      </c>
    </row>
    <row r="77" spans="2:7" hidden="1" x14ac:dyDescent="0.15">
      <c r="D77" t="s">
        <v>10</v>
      </c>
      <c r="E77" s="12"/>
      <c r="F77" s="4"/>
      <c r="G77" s="7">
        <f t="shared" si="0"/>
        <v>-25348</v>
      </c>
    </row>
    <row r="78" spans="2:7" x14ac:dyDescent="0.15">
      <c r="C78" t="s">
        <v>160</v>
      </c>
      <c r="D78" s="8" t="s">
        <v>53</v>
      </c>
      <c r="E78" s="13">
        <v>90000</v>
      </c>
      <c r="F78" s="4"/>
      <c r="G78" s="7">
        <f>+G73+E78-F78</f>
        <v>188765</v>
      </c>
    </row>
    <row r="79" spans="2:7" x14ac:dyDescent="0.15">
      <c r="B79">
        <v>30</v>
      </c>
      <c r="C79" t="s">
        <v>96</v>
      </c>
      <c r="D79" s="8" t="s">
        <v>109</v>
      </c>
      <c r="E79" s="13"/>
      <c r="F79" s="4">
        <v>40200</v>
      </c>
      <c r="G79" s="7">
        <f>+G78+E79-F79</f>
        <v>148565</v>
      </c>
    </row>
    <row r="80" spans="2:7" x14ac:dyDescent="0.15">
      <c r="B80">
        <v>30</v>
      </c>
      <c r="C80" t="s">
        <v>97</v>
      </c>
      <c r="D80" s="8" t="s">
        <v>98</v>
      </c>
      <c r="E80" s="13"/>
      <c r="F80" s="4">
        <v>83913</v>
      </c>
      <c r="G80" s="7">
        <f>+G79+E80-F80</f>
        <v>64652</v>
      </c>
    </row>
    <row r="81" spans="1:7" x14ac:dyDescent="0.15">
      <c r="D81" s="8"/>
      <c r="E81" s="13"/>
      <c r="F81" s="4"/>
      <c r="G81" s="7">
        <f>+G80+E81-F81</f>
        <v>64652</v>
      </c>
    </row>
    <row r="82" spans="1:7" x14ac:dyDescent="0.15">
      <c r="A82">
        <v>7</v>
      </c>
      <c r="B82">
        <v>3</v>
      </c>
      <c r="C82" t="s">
        <v>160</v>
      </c>
      <c r="D82" s="8" t="s">
        <v>53</v>
      </c>
      <c r="E82" s="13">
        <v>50000</v>
      </c>
      <c r="F82" s="4"/>
      <c r="G82" s="7">
        <f>+G81+E82-F82</f>
        <v>114652</v>
      </c>
    </row>
    <row r="83" spans="1:7" x14ac:dyDescent="0.15">
      <c r="A83">
        <v>7</v>
      </c>
      <c r="B83">
        <v>4</v>
      </c>
      <c r="C83" t="s">
        <v>99</v>
      </c>
      <c r="D83" s="8" t="s">
        <v>17</v>
      </c>
      <c r="E83" s="13"/>
      <c r="F83" s="4">
        <v>3002</v>
      </c>
      <c r="G83" s="7">
        <f>+G82+E83-F83</f>
        <v>111650</v>
      </c>
    </row>
    <row r="84" spans="1:7" hidden="1" x14ac:dyDescent="0.15">
      <c r="C84" s="8" t="s">
        <v>23</v>
      </c>
      <c r="D84" s="8" t="s">
        <v>10</v>
      </c>
      <c r="E84" s="11"/>
      <c r="F84" s="4">
        <v>4580</v>
      </c>
      <c r="G84" s="7">
        <f t="shared" si="0"/>
        <v>107070</v>
      </c>
    </row>
    <row r="85" spans="1:7" x14ac:dyDescent="0.15">
      <c r="B85">
        <v>4</v>
      </c>
      <c r="C85" t="s">
        <v>23</v>
      </c>
      <c r="D85" s="8" t="s">
        <v>162</v>
      </c>
      <c r="E85" s="13"/>
      <c r="F85" s="4">
        <v>4580</v>
      </c>
      <c r="G85" s="7">
        <f>+G83+E85-F85</f>
        <v>107070</v>
      </c>
    </row>
    <row r="86" spans="1:7" x14ac:dyDescent="0.15">
      <c r="B86">
        <v>7</v>
      </c>
      <c r="C86" t="s">
        <v>160</v>
      </c>
      <c r="D86" s="8" t="s">
        <v>53</v>
      </c>
      <c r="E86" s="13">
        <v>30000</v>
      </c>
      <c r="F86" s="4"/>
      <c r="G86" s="7">
        <f>+G85+E86-F86</f>
        <v>137070</v>
      </c>
    </row>
    <row r="87" spans="1:7" x14ac:dyDescent="0.15">
      <c r="B87">
        <v>8</v>
      </c>
      <c r="C87" t="s">
        <v>104</v>
      </c>
      <c r="D87" s="8" t="s">
        <v>18</v>
      </c>
      <c r="E87" s="13"/>
      <c r="F87" s="4">
        <v>2160</v>
      </c>
      <c r="G87" s="7">
        <f>+G86+E87-F87</f>
        <v>134910</v>
      </c>
    </row>
    <row r="88" spans="1:7" x14ac:dyDescent="0.15">
      <c r="B88">
        <v>8</v>
      </c>
      <c r="C88" t="s">
        <v>105</v>
      </c>
      <c r="D88" s="8" t="s">
        <v>16</v>
      </c>
      <c r="E88" s="13"/>
      <c r="F88" s="4">
        <v>13800</v>
      </c>
      <c r="G88" s="7">
        <f>+G87+E88-F88</f>
        <v>121110</v>
      </c>
    </row>
    <row r="89" spans="1:7" x14ac:dyDescent="0.15">
      <c r="B89">
        <v>8</v>
      </c>
      <c r="C89" t="s">
        <v>160</v>
      </c>
      <c r="D89" s="8" t="s">
        <v>53</v>
      </c>
      <c r="E89" s="13">
        <v>20000</v>
      </c>
      <c r="F89" s="4"/>
      <c r="G89" s="7">
        <f>+G88+E89-F89</f>
        <v>141110</v>
      </c>
    </row>
    <row r="90" spans="1:7" x14ac:dyDescent="0.15">
      <c r="B90">
        <v>13</v>
      </c>
      <c r="C90" t="s">
        <v>160</v>
      </c>
      <c r="D90" s="8" t="s">
        <v>53</v>
      </c>
      <c r="E90" s="13">
        <v>70000</v>
      </c>
      <c r="F90" s="4"/>
      <c r="G90" s="7">
        <f>+G869+E90-F90</f>
        <v>70000</v>
      </c>
    </row>
    <row r="91" spans="1:7" x14ac:dyDescent="0.15">
      <c r="D91" s="8"/>
      <c r="E91" s="13"/>
      <c r="F91" s="4"/>
      <c r="G91" s="7">
        <f>+G90+E91-F91</f>
        <v>70000</v>
      </c>
    </row>
    <row r="92" spans="1:7" hidden="1" x14ac:dyDescent="0.15">
      <c r="D92" t="s">
        <v>25</v>
      </c>
      <c r="E92" s="12"/>
      <c r="F92" s="4"/>
      <c r="G92" s="7">
        <f t="shared" si="0"/>
        <v>70000</v>
      </c>
    </row>
    <row r="93" spans="1:7" x14ac:dyDescent="0.15">
      <c r="A93">
        <v>8</v>
      </c>
      <c r="B93">
        <v>31</v>
      </c>
      <c r="C93" t="s">
        <v>106</v>
      </c>
      <c r="D93" s="8" t="s">
        <v>18</v>
      </c>
      <c r="E93" s="13"/>
      <c r="F93" s="4">
        <v>2000</v>
      </c>
      <c r="G93" s="7">
        <f>+G91+E93-F93</f>
        <v>68000</v>
      </c>
    </row>
    <row r="94" spans="1:7" x14ac:dyDescent="0.15">
      <c r="C94" t="s">
        <v>100</v>
      </c>
      <c r="D94" s="8" t="s">
        <v>12</v>
      </c>
      <c r="E94" s="13">
        <v>2383129</v>
      </c>
      <c r="F94" s="4"/>
      <c r="G94" s="7">
        <f t="shared" ref="G93:G94" si="5">+G90+E94-F94</f>
        <v>2453129</v>
      </c>
    </row>
    <row r="95" spans="1:7" hidden="1" x14ac:dyDescent="0.15">
      <c r="C95" t="s">
        <v>100</v>
      </c>
      <c r="D95" s="8" t="s">
        <v>101</v>
      </c>
      <c r="E95" s="12"/>
      <c r="F95" s="4">
        <v>491800</v>
      </c>
      <c r="G95" s="7">
        <f t="shared" si="0"/>
        <v>1961329</v>
      </c>
    </row>
    <row r="96" spans="1:7" x14ac:dyDescent="0.15">
      <c r="C96" t="s">
        <v>100</v>
      </c>
      <c r="D96" s="8"/>
      <c r="E96" s="13"/>
      <c r="F96" s="4">
        <v>1515898</v>
      </c>
      <c r="G96" s="7">
        <f>+G94+E96-F96</f>
        <v>937231</v>
      </c>
    </row>
    <row r="97" spans="1:7" x14ac:dyDescent="0.15">
      <c r="D97" s="8"/>
      <c r="E97" s="13"/>
      <c r="F97" s="4"/>
      <c r="G97" s="7">
        <f>+G96+E97-F97</f>
        <v>937231</v>
      </c>
    </row>
    <row r="98" spans="1:7" hidden="1" x14ac:dyDescent="0.15">
      <c r="A98">
        <v>9</v>
      </c>
      <c r="B98">
        <v>3</v>
      </c>
      <c r="C98" t="s">
        <v>47</v>
      </c>
      <c r="D98" s="8" t="s">
        <v>98</v>
      </c>
      <c r="E98" s="11"/>
      <c r="F98" s="4">
        <v>73000</v>
      </c>
      <c r="G98" s="7" t="e">
        <f>+#REF!+E98-F98</f>
        <v>#REF!</v>
      </c>
    </row>
    <row r="99" spans="1:7" hidden="1" x14ac:dyDescent="0.15">
      <c r="B99">
        <v>20</v>
      </c>
      <c r="C99" s="8" t="s">
        <v>23</v>
      </c>
      <c r="D99" s="8" t="s">
        <v>10</v>
      </c>
      <c r="E99" s="11"/>
      <c r="F99" s="4">
        <v>4921</v>
      </c>
      <c r="G99" s="7" t="e">
        <f t="shared" si="0"/>
        <v>#REF!</v>
      </c>
    </row>
    <row r="100" spans="1:7" hidden="1" x14ac:dyDescent="0.15">
      <c r="D100" s="2" t="s">
        <v>21</v>
      </c>
      <c r="E100" s="11"/>
      <c r="F100" s="4"/>
      <c r="G100" s="7" t="e">
        <f t="shared" si="0"/>
        <v>#REF!</v>
      </c>
    </row>
    <row r="101" spans="1:7" hidden="1" x14ac:dyDescent="0.15">
      <c r="D101" t="s">
        <v>25</v>
      </c>
      <c r="E101" s="12"/>
      <c r="F101" s="4"/>
      <c r="G101" s="7" t="e">
        <f t="shared" si="0"/>
        <v>#REF!</v>
      </c>
    </row>
    <row r="102" spans="1:7" hidden="1" x14ac:dyDescent="0.15">
      <c r="B102">
        <v>20</v>
      </c>
      <c r="C102" s="1" t="s">
        <v>107</v>
      </c>
      <c r="D102" s="8" t="s">
        <v>83</v>
      </c>
      <c r="E102" s="12"/>
      <c r="F102" s="4">
        <v>1028</v>
      </c>
      <c r="G102" s="7" t="e">
        <f t="shared" si="0"/>
        <v>#REF!</v>
      </c>
    </row>
    <row r="103" spans="1:7" x14ac:dyDescent="0.15">
      <c r="A103">
        <v>9</v>
      </c>
      <c r="B103">
        <v>8</v>
      </c>
      <c r="C103" s="1" t="s">
        <v>20</v>
      </c>
      <c r="D103" s="8" t="s">
        <v>15</v>
      </c>
      <c r="E103" s="13"/>
      <c r="F103" s="4">
        <v>4048</v>
      </c>
      <c r="G103" s="7">
        <f>+G97+E103-F103</f>
        <v>933183</v>
      </c>
    </row>
    <row r="104" spans="1:7" hidden="1" x14ac:dyDescent="0.15">
      <c r="D104" t="s">
        <v>25</v>
      </c>
      <c r="E104" s="12"/>
      <c r="F104" s="4"/>
      <c r="G104" s="7">
        <f t="shared" ref="G104:G182" si="6">+G103+E104-F104</f>
        <v>933183</v>
      </c>
    </row>
    <row r="105" spans="1:7" hidden="1" x14ac:dyDescent="0.15">
      <c r="B105">
        <v>3</v>
      </c>
      <c r="C105" t="s">
        <v>108</v>
      </c>
      <c r="D105" s="8" t="s">
        <v>109</v>
      </c>
      <c r="E105" s="11"/>
      <c r="F105" s="4">
        <v>500</v>
      </c>
      <c r="G105" s="7">
        <f t="shared" si="6"/>
        <v>932683</v>
      </c>
    </row>
    <row r="106" spans="1:7" hidden="1" x14ac:dyDescent="0.15">
      <c r="D106" t="s">
        <v>25</v>
      </c>
      <c r="E106" s="12"/>
      <c r="F106" s="4"/>
      <c r="G106" s="7">
        <f t="shared" si="6"/>
        <v>932683</v>
      </c>
    </row>
    <row r="107" spans="1:7" hidden="1" x14ac:dyDescent="0.15">
      <c r="D107" t="s">
        <v>25</v>
      </c>
      <c r="E107" s="12"/>
      <c r="F107" s="4"/>
      <c r="G107" s="7">
        <f t="shared" si="6"/>
        <v>932683</v>
      </c>
    </row>
    <row r="108" spans="1:7" hidden="1" x14ac:dyDescent="0.15">
      <c r="B108">
        <v>28</v>
      </c>
      <c r="C108" s="8" t="s">
        <v>23</v>
      </c>
      <c r="D108" s="8" t="s">
        <v>10</v>
      </c>
      <c r="E108" s="12"/>
      <c r="F108" s="4">
        <v>27151</v>
      </c>
      <c r="G108" s="7">
        <f t="shared" si="6"/>
        <v>905532</v>
      </c>
    </row>
    <row r="109" spans="1:7" x14ac:dyDescent="0.15">
      <c r="B109">
        <v>20</v>
      </c>
      <c r="C109" t="s">
        <v>23</v>
      </c>
      <c r="D109" s="8" t="s">
        <v>162</v>
      </c>
      <c r="E109" s="13"/>
      <c r="F109" s="4">
        <v>4921</v>
      </c>
      <c r="G109" s="7">
        <f>+G103+E109-F109</f>
        <v>928262</v>
      </c>
    </row>
    <row r="110" spans="1:7" x14ac:dyDescent="0.15">
      <c r="B110">
        <v>20</v>
      </c>
      <c r="C110" s="8" t="s">
        <v>107</v>
      </c>
      <c r="D110" s="8" t="s">
        <v>83</v>
      </c>
      <c r="E110" s="13"/>
      <c r="F110" s="4">
        <v>1028</v>
      </c>
      <c r="G110" s="7">
        <f>+G109+E110-F110</f>
        <v>927234</v>
      </c>
    </row>
    <row r="111" spans="1:7" x14ac:dyDescent="0.15">
      <c r="B111">
        <v>25</v>
      </c>
      <c r="C111" t="s">
        <v>160</v>
      </c>
      <c r="D111" s="8" t="s">
        <v>53</v>
      </c>
      <c r="E111" s="13">
        <v>300000</v>
      </c>
      <c r="F111" s="4"/>
      <c r="G111" s="7">
        <f>+G110+E111-F111</f>
        <v>1227234</v>
      </c>
    </row>
    <row r="112" spans="1:7" x14ac:dyDescent="0.15">
      <c r="B112">
        <v>28</v>
      </c>
      <c r="C112" s="8" t="s">
        <v>138</v>
      </c>
      <c r="D112" s="8" t="s">
        <v>162</v>
      </c>
      <c r="E112" s="13"/>
      <c r="F112" s="4">
        <v>27151</v>
      </c>
      <c r="G112" s="7">
        <f>+G111+E112-F112</f>
        <v>1200083</v>
      </c>
    </row>
    <row r="113" spans="1:7" x14ac:dyDescent="0.15">
      <c r="D113" s="8"/>
      <c r="E113" s="13"/>
      <c r="F113" s="4"/>
      <c r="G113" s="7">
        <f>+G112+E113-F113</f>
        <v>1200083</v>
      </c>
    </row>
    <row r="114" spans="1:7" x14ac:dyDescent="0.15">
      <c r="A114">
        <v>10</v>
      </c>
      <c r="B114">
        <v>4</v>
      </c>
      <c r="C114" t="s">
        <v>110</v>
      </c>
      <c r="D114" s="8" t="s">
        <v>17</v>
      </c>
      <c r="E114" s="13"/>
      <c r="F114" s="4">
        <v>5017</v>
      </c>
      <c r="G114" s="7">
        <f>+G113+E114-F114</f>
        <v>1195066</v>
      </c>
    </row>
    <row r="115" spans="1:7" x14ac:dyDescent="0.15">
      <c r="B115">
        <v>6</v>
      </c>
      <c r="C115" t="s">
        <v>111</v>
      </c>
      <c r="D115" s="8" t="s">
        <v>15</v>
      </c>
      <c r="E115" s="13"/>
      <c r="F115" s="4">
        <v>2138</v>
      </c>
      <c r="G115" s="7">
        <f>+G114+E115-F115</f>
        <v>1192928</v>
      </c>
    </row>
    <row r="116" spans="1:7" hidden="1" x14ac:dyDescent="0.15">
      <c r="B116">
        <v>12</v>
      </c>
      <c r="C116" t="s">
        <v>108</v>
      </c>
      <c r="D116" s="8" t="s">
        <v>109</v>
      </c>
      <c r="E116" s="11"/>
      <c r="F116" s="4">
        <v>700</v>
      </c>
      <c r="G116" s="7">
        <f t="shared" si="6"/>
        <v>1192228</v>
      </c>
    </row>
    <row r="117" spans="1:7" x14ac:dyDescent="0.15">
      <c r="B117">
        <v>8</v>
      </c>
      <c r="C117" t="s">
        <v>84</v>
      </c>
      <c r="D117" s="8" t="s">
        <v>53</v>
      </c>
      <c r="E117" s="13">
        <v>200000</v>
      </c>
      <c r="F117" s="4"/>
      <c r="G117" s="7">
        <f>+G115+E117-F117</f>
        <v>1392928</v>
      </c>
    </row>
    <row r="118" spans="1:7" x14ac:dyDescent="0.15">
      <c r="B118">
        <v>16</v>
      </c>
      <c r="C118" s="1" t="s">
        <v>95</v>
      </c>
      <c r="D118" s="8" t="s">
        <v>17</v>
      </c>
      <c r="E118" s="13"/>
      <c r="F118" s="4">
        <v>2348</v>
      </c>
      <c r="G118" s="7">
        <f>+G117+E118-F118</f>
        <v>1390580</v>
      </c>
    </row>
    <row r="119" spans="1:7" x14ac:dyDescent="0.15">
      <c r="C119" s="1" t="s">
        <v>95</v>
      </c>
      <c r="D119" s="8" t="s">
        <v>17</v>
      </c>
      <c r="E119" s="13"/>
      <c r="F119" s="4">
        <v>4649</v>
      </c>
      <c r="G119" s="7">
        <f>+G118+E119-F119</f>
        <v>1385931</v>
      </c>
    </row>
    <row r="120" spans="1:7" hidden="1" x14ac:dyDescent="0.15">
      <c r="D120" t="s">
        <v>25</v>
      </c>
      <c r="E120" s="12"/>
      <c r="F120" s="4"/>
      <c r="G120" s="7">
        <f t="shared" si="6"/>
        <v>1385931</v>
      </c>
    </row>
    <row r="121" spans="1:7" hidden="1" x14ac:dyDescent="0.15">
      <c r="D121" t="s">
        <v>25</v>
      </c>
      <c r="E121" s="12"/>
      <c r="F121" s="4"/>
      <c r="G121" s="7">
        <f t="shared" si="6"/>
        <v>1385931</v>
      </c>
    </row>
    <row r="122" spans="1:7" hidden="1" x14ac:dyDescent="0.15">
      <c r="B122">
        <v>23</v>
      </c>
      <c r="C122" s="8" t="s">
        <v>23</v>
      </c>
      <c r="D122" s="8" t="s">
        <v>10</v>
      </c>
      <c r="E122" s="12"/>
      <c r="F122" s="4">
        <v>2169</v>
      </c>
      <c r="G122" s="7">
        <f t="shared" si="6"/>
        <v>1383762</v>
      </c>
    </row>
    <row r="123" spans="1:7" hidden="1" x14ac:dyDescent="0.15">
      <c r="B123">
        <v>26</v>
      </c>
      <c r="C123" s="8" t="s">
        <v>23</v>
      </c>
      <c r="D123" s="8" t="s">
        <v>10</v>
      </c>
      <c r="E123" s="11"/>
      <c r="F123" s="4">
        <v>4241</v>
      </c>
      <c r="G123" s="7">
        <f t="shared" si="6"/>
        <v>1379521</v>
      </c>
    </row>
    <row r="124" spans="1:7" hidden="1" x14ac:dyDescent="0.15">
      <c r="B124">
        <v>28</v>
      </c>
      <c r="C124" t="s">
        <v>112</v>
      </c>
      <c r="D124" s="8" t="s">
        <v>80</v>
      </c>
      <c r="E124" s="11"/>
      <c r="F124" s="4">
        <v>240000</v>
      </c>
      <c r="G124" s="7">
        <f t="shared" si="6"/>
        <v>1139521</v>
      </c>
    </row>
    <row r="125" spans="1:7" hidden="1" x14ac:dyDescent="0.15">
      <c r="C125" t="s">
        <v>112</v>
      </c>
      <c r="D125" s="8" t="s">
        <v>80</v>
      </c>
      <c r="E125" s="11"/>
      <c r="F125" s="4">
        <v>60000</v>
      </c>
      <c r="G125" s="7">
        <f t="shared" si="6"/>
        <v>1079521</v>
      </c>
    </row>
    <row r="126" spans="1:7" x14ac:dyDescent="0.15">
      <c r="B126">
        <v>23</v>
      </c>
      <c r="C126" t="s">
        <v>23</v>
      </c>
      <c r="D126" s="8" t="s">
        <v>162</v>
      </c>
      <c r="E126" s="13"/>
      <c r="F126" s="4">
        <v>2169</v>
      </c>
      <c r="G126" s="7">
        <f>+G119+E126-F126</f>
        <v>1383762</v>
      </c>
    </row>
    <row r="127" spans="1:7" x14ac:dyDescent="0.15">
      <c r="B127">
        <v>26</v>
      </c>
      <c r="C127" t="s">
        <v>23</v>
      </c>
      <c r="D127" s="8" t="s">
        <v>162</v>
      </c>
      <c r="E127" s="13"/>
      <c r="F127" s="4">
        <v>4241</v>
      </c>
      <c r="G127" s="7">
        <f>+G126+E127-F127</f>
        <v>1379521</v>
      </c>
    </row>
    <row r="128" spans="1:7" x14ac:dyDescent="0.15">
      <c r="B128">
        <v>30</v>
      </c>
      <c r="C128" s="1" t="s">
        <v>113</v>
      </c>
      <c r="D128" s="8" t="s">
        <v>17</v>
      </c>
      <c r="E128" s="13"/>
      <c r="F128" s="4">
        <v>2268</v>
      </c>
      <c r="G128" s="7">
        <f>+G127+E128-F128</f>
        <v>1377253</v>
      </c>
    </row>
    <row r="129" spans="1:20" hidden="1" x14ac:dyDescent="0.15">
      <c r="D129" t="s">
        <v>10</v>
      </c>
      <c r="E129" s="12"/>
      <c r="F129" s="4"/>
      <c r="G129" s="7">
        <f t="shared" si="6"/>
        <v>1377253</v>
      </c>
      <c r="T129">
        <v>5</v>
      </c>
    </row>
    <row r="130" spans="1:20" hidden="1" x14ac:dyDescent="0.15">
      <c r="B130">
        <v>11</v>
      </c>
      <c r="D130" t="s">
        <v>10</v>
      </c>
      <c r="E130" s="12" t="e">
        <f>E129+C130-D130</f>
        <v>#VALUE!</v>
      </c>
      <c r="F130" s="4"/>
      <c r="G130" s="4" t="e">
        <f>#REF!+#REF!-F130</f>
        <v>#REF!</v>
      </c>
    </row>
    <row r="131" spans="1:20" hidden="1" x14ac:dyDescent="0.15">
      <c r="D131" t="s">
        <v>10</v>
      </c>
      <c r="E131" s="12"/>
      <c r="F131" s="4"/>
      <c r="G131" s="7">
        <f>+G129+E131-F131</f>
        <v>1377253</v>
      </c>
    </row>
    <row r="132" spans="1:20" x14ac:dyDescent="0.15">
      <c r="B132">
        <v>28</v>
      </c>
      <c r="C132" t="s">
        <v>139</v>
      </c>
      <c r="D132" s="8"/>
      <c r="E132" s="13"/>
      <c r="F132" s="4">
        <v>300000</v>
      </c>
      <c r="G132" s="7">
        <f t="shared" ref="G132:G134" si="7">+G128+E132-F132</f>
        <v>1077253</v>
      </c>
    </row>
    <row r="133" spans="1:20" x14ac:dyDescent="0.15">
      <c r="D133" s="8"/>
      <c r="E133" s="13"/>
      <c r="F133" s="4"/>
      <c r="G133" s="7">
        <f>+G132+E133-F133</f>
        <v>1077253</v>
      </c>
    </row>
    <row r="134" spans="1:20" x14ac:dyDescent="0.15">
      <c r="A134">
        <v>11</v>
      </c>
      <c r="B134">
        <v>5</v>
      </c>
      <c r="C134" t="s">
        <v>140</v>
      </c>
      <c r="D134" s="8" t="s">
        <v>25</v>
      </c>
      <c r="E134" s="13"/>
      <c r="F134" s="4">
        <v>790</v>
      </c>
      <c r="G134" s="7">
        <f>+G133+E134-F134</f>
        <v>1076463</v>
      </c>
    </row>
    <row r="135" spans="1:20" hidden="1" x14ac:dyDescent="0.15">
      <c r="A135">
        <v>11</v>
      </c>
      <c r="B135">
        <v>6</v>
      </c>
      <c r="C135" s="1" t="s">
        <v>114</v>
      </c>
      <c r="D135" s="8" t="s">
        <v>98</v>
      </c>
      <c r="E135" s="12"/>
      <c r="F135" s="4">
        <v>39744</v>
      </c>
      <c r="G135" s="7" t="e">
        <f>+#REF!+E135-F135</f>
        <v>#REF!</v>
      </c>
    </row>
    <row r="136" spans="1:20" hidden="1" x14ac:dyDescent="0.15">
      <c r="B136">
        <v>5</v>
      </c>
      <c r="C136" s="1" t="s">
        <v>115</v>
      </c>
      <c r="D136" s="8" t="s">
        <v>25</v>
      </c>
      <c r="E136" s="12"/>
      <c r="F136" s="4">
        <v>790</v>
      </c>
      <c r="G136" s="7" t="e">
        <f t="shared" ref="G136" si="8">+G135+E136-F136</f>
        <v>#REF!</v>
      </c>
    </row>
    <row r="137" spans="1:20" hidden="1" x14ac:dyDescent="0.15">
      <c r="D137" t="s">
        <v>25</v>
      </c>
      <c r="E137" s="12"/>
      <c r="F137" s="4"/>
      <c r="G137" s="7" t="e">
        <f t="shared" si="6"/>
        <v>#REF!</v>
      </c>
    </row>
    <row r="138" spans="1:20" hidden="1" x14ac:dyDescent="0.15">
      <c r="D138" t="s">
        <v>25</v>
      </c>
      <c r="E138" s="12"/>
      <c r="F138" s="4"/>
      <c r="G138" s="7" t="e">
        <f t="shared" si="6"/>
        <v>#REF!</v>
      </c>
    </row>
    <row r="139" spans="1:20" hidden="1" x14ac:dyDescent="0.15">
      <c r="D139" t="s">
        <v>25</v>
      </c>
      <c r="E139" s="12"/>
      <c r="F139" s="4"/>
      <c r="G139" s="7" t="e">
        <f t="shared" si="6"/>
        <v>#REF!</v>
      </c>
    </row>
    <row r="140" spans="1:20" hidden="1" x14ac:dyDescent="0.15">
      <c r="D140" t="s">
        <v>25</v>
      </c>
      <c r="E140" s="12"/>
      <c r="F140" s="4"/>
      <c r="G140" s="7" t="e">
        <f t="shared" si="6"/>
        <v>#REF!</v>
      </c>
    </row>
    <row r="141" spans="1:20" hidden="1" x14ac:dyDescent="0.15">
      <c r="D141" t="s">
        <v>25</v>
      </c>
      <c r="E141" s="12"/>
      <c r="F141" s="4"/>
      <c r="G141" s="7" t="e">
        <f t="shared" si="6"/>
        <v>#REF!</v>
      </c>
    </row>
    <row r="142" spans="1:20" x14ac:dyDescent="0.15">
      <c r="B142">
        <v>11</v>
      </c>
      <c r="C142" s="1" t="s">
        <v>95</v>
      </c>
      <c r="D142" s="8" t="s">
        <v>17</v>
      </c>
      <c r="E142" s="13"/>
      <c r="F142" s="4">
        <v>2255</v>
      </c>
      <c r="G142" s="7">
        <f>+G134+E142-F142</f>
        <v>1074208</v>
      </c>
    </row>
    <row r="143" spans="1:20" x14ac:dyDescent="0.15">
      <c r="B143">
        <v>7</v>
      </c>
      <c r="C143" s="1" t="s">
        <v>113</v>
      </c>
      <c r="D143" s="8" t="s">
        <v>17</v>
      </c>
      <c r="E143" s="13"/>
      <c r="F143" s="4">
        <v>16865</v>
      </c>
      <c r="G143" s="7">
        <f>+G142+E143-F143</f>
        <v>1057343</v>
      </c>
    </row>
    <row r="144" spans="1:20" hidden="1" x14ac:dyDescent="0.15">
      <c r="B144">
        <v>25</v>
      </c>
      <c r="C144" s="8" t="s">
        <v>23</v>
      </c>
      <c r="D144" s="8" t="s">
        <v>10</v>
      </c>
      <c r="E144" s="12"/>
      <c r="F144" s="4">
        <v>4051</v>
      </c>
      <c r="G144" s="7">
        <f t="shared" si="6"/>
        <v>1053292</v>
      </c>
    </row>
    <row r="145" spans="1:7" x14ac:dyDescent="0.15">
      <c r="B145">
        <v>25</v>
      </c>
      <c r="C145" t="s">
        <v>23</v>
      </c>
      <c r="D145" s="8" t="s">
        <v>162</v>
      </c>
      <c r="E145" s="13"/>
      <c r="F145" s="4">
        <v>4051</v>
      </c>
      <c r="G145" s="7">
        <f>+G143+E145-F145</f>
        <v>1053292</v>
      </c>
    </row>
    <row r="146" spans="1:7" x14ac:dyDescent="0.15">
      <c r="C146" s="1"/>
      <c r="D146" s="8"/>
      <c r="E146" s="13"/>
      <c r="F146" s="4"/>
      <c r="G146" s="7">
        <f>+G145+E146-F146</f>
        <v>1053292</v>
      </c>
    </row>
    <row r="147" spans="1:7" x14ac:dyDescent="0.15">
      <c r="A147">
        <v>12</v>
      </c>
      <c r="B147">
        <v>10</v>
      </c>
      <c r="C147" t="s">
        <v>160</v>
      </c>
      <c r="D147" s="8" t="s">
        <v>53</v>
      </c>
      <c r="E147" s="13">
        <v>50000</v>
      </c>
      <c r="F147" s="4"/>
      <c r="G147" s="7">
        <f>+G146+E147-F147</f>
        <v>1103292</v>
      </c>
    </row>
    <row r="148" spans="1:7" x14ac:dyDescent="0.15">
      <c r="A148">
        <v>12</v>
      </c>
      <c r="B148">
        <v>16</v>
      </c>
      <c r="C148" s="1" t="s">
        <v>116</v>
      </c>
      <c r="D148" s="8" t="s">
        <v>17</v>
      </c>
      <c r="E148" s="13"/>
      <c r="F148" s="4">
        <v>8381</v>
      </c>
      <c r="G148" s="7">
        <f>+G147+E148-F148</f>
        <v>1094911</v>
      </c>
    </row>
    <row r="149" spans="1:7" x14ac:dyDescent="0.15">
      <c r="C149" t="s">
        <v>117</v>
      </c>
      <c r="D149" s="8" t="s">
        <v>17</v>
      </c>
      <c r="E149" s="13"/>
      <c r="F149" s="4">
        <v>1490</v>
      </c>
      <c r="G149" s="7">
        <f>+G148+E149-F149</f>
        <v>1093421</v>
      </c>
    </row>
    <row r="150" spans="1:7" x14ac:dyDescent="0.15">
      <c r="B150">
        <v>10</v>
      </c>
      <c r="C150" t="s">
        <v>118</v>
      </c>
      <c r="D150" s="8" t="s">
        <v>17</v>
      </c>
      <c r="E150" s="13"/>
      <c r="F150" s="4">
        <v>8120</v>
      </c>
      <c r="G150" s="7">
        <f>+G149+E150-F150</f>
        <v>1085301</v>
      </c>
    </row>
    <row r="151" spans="1:7" x14ac:dyDescent="0.15">
      <c r="B151">
        <v>13</v>
      </c>
      <c r="C151" t="s">
        <v>160</v>
      </c>
      <c r="D151" s="8" t="s">
        <v>53</v>
      </c>
      <c r="E151" s="13">
        <v>70000</v>
      </c>
      <c r="F151" s="4"/>
      <c r="G151" s="7">
        <f>+G150+E151-F151</f>
        <v>1155301</v>
      </c>
    </row>
    <row r="152" spans="1:7" x14ac:dyDescent="0.15">
      <c r="B152">
        <v>16</v>
      </c>
      <c r="C152" t="s">
        <v>144</v>
      </c>
      <c r="D152" s="8" t="s">
        <v>53</v>
      </c>
      <c r="E152" s="13">
        <v>20000</v>
      </c>
      <c r="F152" s="4"/>
      <c r="G152" s="7">
        <f>+G151+E152-F152</f>
        <v>1175301</v>
      </c>
    </row>
    <row r="153" spans="1:7" x14ac:dyDescent="0.15">
      <c r="B153">
        <v>17</v>
      </c>
      <c r="C153" t="s">
        <v>160</v>
      </c>
      <c r="D153" s="8" t="s">
        <v>53</v>
      </c>
      <c r="E153" s="13">
        <v>50000</v>
      </c>
      <c r="F153" s="4"/>
      <c r="G153" s="7">
        <f>+G152+E153-F153</f>
        <v>1225301</v>
      </c>
    </row>
    <row r="154" spans="1:7" x14ac:dyDescent="0.15">
      <c r="B154">
        <v>17</v>
      </c>
      <c r="C154" t="s">
        <v>119</v>
      </c>
      <c r="D154" s="8" t="s">
        <v>18</v>
      </c>
      <c r="E154" s="13"/>
      <c r="F154" s="4">
        <v>20000</v>
      </c>
      <c r="G154" s="7">
        <f>+G153+E154-F154</f>
        <v>1205301</v>
      </c>
    </row>
    <row r="155" spans="1:7" hidden="1" x14ac:dyDescent="0.15">
      <c r="B155">
        <v>22</v>
      </c>
      <c r="C155" s="8" t="s">
        <v>23</v>
      </c>
      <c r="D155" s="8" t="s">
        <v>10</v>
      </c>
      <c r="E155" s="12"/>
      <c r="F155" s="4">
        <v>4144</v>
      </c>
      <c r="G155" s="7">
        <f t="shared" si="6"/>
        <v>1201157</v>
      </c>
    </row>
    <row r="156" spans="1:7" hidden="1" x14ac:dyDescent="0.15">
      <c r="D156" t="s">
        <v>21</v>
      </c>
      <c r="E156" s="12"/>
      <c r="F156" s="4"/>
      <c r="G156" s="7">
        <f t="shared" si="6"/>
        <v>1201157</v>
      </c>
    </row>
    <row r="157" spans="1:7" hidden="1" x14ac:dyDescent="0.15">
      <c r="B157">
        <v>4</v>
      </c>
      <c r="D157" t="s">
        <v>10</v>
      </c>
      <c r="E157" s="12" t="e">
        <f>E156+C157-D157</f>
        <v>#VALUE!</v>
      </c>
      <c r="F157" s="4"/>
      <c r="G157" s="4" t="e">
        <f>G156+#REF!-F157</f>
        <v>#REF!</v>
      </c>
    </row>
    <row r="158" spans="1:7" x14ac:dyDescent="0.15">
      <c r="B158">
        <v>14</v>
      </c>
      <c r="C158" t="s">
        <v>133</v>
      </c>
      <c r="D158" s="8"/>
      <c r="E158" s="13"/>
      <c r="F158" s="4">
        <v>602</v>
      </c>
      <c r="G158" s="7">
        <f>+G154+E158-F158</f>
        <v>1204699</v>
      </c>
    </row>
    <row r="159" spans="1:7" hidden="1" x14ac:dyDescent="0.15">
      <c r="D159" t="s">
        <v>46</v>
      </c>
      <c r="E159" s="12"/>
      <c r="F159" s="4"/>
      <c r="G159" s="7">
        <f t="shared" si="6"/>
        <v>1204699</v>
      </c>
    </row>
    <row r="160" spans="1:7" hidden="1" x14ac:dyDescent="0.15">
      <c r="D160" t="s">
        <v>46</v>
      </c>
      <c r="E160" s="12"/>
      <c r="F160" s="4"/>
      <c r="G160" s="7">
        <f t="shared" si="6"/>
        <v>1204699</v>
      </c>
    </row>
    <row r="161" spans="1:7" hidden="1" x14ac:dyDescent="0.15">
      <c r="D161" t="s">
        <v>46</v>
      </c>
      <c r="E161" s="12"/>
      <c r="F161" s="4"/>
      <c r="G161" s="7">
        <f t="shared" si="6"/>
        <v>1204699</v>
      </c>
    </row>
    <row r="162" spans="1:7" hidden="1" x14ac:dyDescent="0.15">
      <c r="D162" t="s">
        <v>46</v>
      </c>
      <c r="E162" s="12"/>
      <c r="F162" s="4"/>
      <c r="G162" s="7">
        <f t="shared" si="6"/>
        <v>1204699</v>
      </c>
    </row>
    <row r="163" spans="1:7" hidden="1" x14ac:dyDescent="0.15">
      <c r="D163" t="s">
        <v>10</v>
      </c>
      <c r="E163" s="12"/>
      <c r="F163" s="4"/>
      <c r="G163" s="7">
        <f t="shared" si="6"/>
        <v>1204699</v>
      </c>
    </row>
    <row r="164" spans="1:7" x14ac:dyDescent="0.15">
      <c r="B164">
        <v>22</v>
      </c>
      <c r="C164" t="s">
        <v>23</v>
      </c>
      <c r="D164" s="8" t="s">
        <v>162</v>
      </c>
      <c r="E164" s="13"/>
      <c r="F164" s="4">
        <v>4144</v>
      </c>
      <c r="G164" s="7">
        <f>+G158+E164-F164</f>
        <v>1200555</v>
      </c>
    </row>
    <row r="165" spans="1:7" x14ac:dyDescent="0.15">
      <c r="B165">
        <v>22</v>
      </c>
      <c r="C165" t="s">
        <v>160</v>
      </c>
      <c r="D165" s="8" t="s">
        <v>53</v>
      </c>
      <c r="E165" s="13">
        <v>50000</v>
      </c>
      <c r="F165" s="4"/>
      <c r="G165" s="7">
        <f>+G164+E165-F165</f>
        <v>1250555</v>
      </c>
    </row>
    <row r="166" spans="1:7" x14ac:dyDescent="0.15">
      <c r="B166">
        <v>28</v>
      </c>
      <c r="C166" t="s">
        <v>160</v>
      </c>
      <c r="D166" s="8" t="s">
        <v>53</v>
      </c>
      <c r="E166" s="13">
        <v>200000</v>
      </c>
      <c r="F166" s="4"/>
      <c r="G166" s="7">
        <f>+G165+E166-F166</f>
        <v>1450555</v>
      </c>
    </row>
    <row r="167" spans="1:7" x14ac:dyDescent="0.15">
      <c r="D167" s="8"/>
      <c r="E167" s="13"/>
      <c r="F167" s="4"/>
      <c r="G167" s="7">
        <f>+G166+E167-F167</f>
        <v>1450555</v>
      </c>
    </row>
    <row r="168" spans="1:7" hidden="1" x14ac:dyDescent="0.15">
      <c r="A168">
        <v>1</v>
      </c>
      <c r="B168">
        <v>4</v>
      </c>
      <c r="C168" s="8" t="s">
        <v>23</v>
      </c>
      <c r="D168" s="8" t="s">
        <v>10</v>
      </c>
      <c r="E168" s="12"/>
      <c r="F168" s="4">
        <v>3793</v>
      </c>
      <c r="G168" s="7">
        <f t="shared" si="6"/>
        <v>1446762</v>
      </c>
    </row>
    <row r="169" spans="1:7" hidden="1" x14ac:dyDescent="0.15">
      <c r="D169" t="s">
        <v>14</v>
      </c>
      <c r="E169" s="12"/>
      <c r="F169" s="4"/>
      <c r="G169" s="7">
        <f t="shared" si="6"/>
        <v>1446762</v>
      </c>
    </row>
    <row r="170" spans="1:7" hidden="1" x14ac:dyDescent="0.15">
      <c r="D170" t="s">
        <v>14</v>
      </c>
      <c r="E170" s="12"/>
      <c r="F170" s="4"/>
      <c r="G170" s="7">
        <f t="shared" si="6"/>
        <v>1446762</v>
      </c>
    </row>
    <row r="171" spans="1:7" hidden="1" x14ac:dyDescent="0.15">
      <c r="D171" t="s">
        <v>14</v>
      </c>
      <c r="E171" s="12"/>
      <c r="F171" s="4"/>
      <c r="G171" s="7">
        <f t="shared" si="6"/>
        <v>1446762</v>
      </c>
    </row>
    <row r="172" spans="1:7" hidden="1" x14ac:dyDescent="0.15">
      <c r="B172">
        <v>22</v>
      </c>
      <c r="C172" s="8" t="s">
        <v>23</v>
      </c>
      <c r="D172" s="8" t="s">
        <v>10</v>
      </c>
      <c r="E172" s="11"/>
      <c r="F172" s="4">
        <v>3474</v>
      </c>
      <c r="G172" s="7" t="e">
        <f>+#REF!+E172-F172</f>
        <v>#REF!</v>
      </c>
    </row>
    <row r="173" spans="1:7" hidden="1" x14ac:dyDescent="0.15">
      <c r="B173">
        <v>29</v>
      </c>
      <c r="C173" t="s">
        <v>120</v>
      </c>
      <c r="D173" s="8" t="s">
        <v>101</v>
      </c>
      <c r="E173" s="12"/>
      <c r="F173" s="4">
        <v>40000</v>
      </c>
      <c r="G173" s="7" t="e">
        <f t="shared" si="6"/>
        <v>#REF!</v>
      </c>
    </row>
    <row r="174" spans="1:7" hidden="1" x14ac:dyDescent="0.15">
      <c r="B174">
        <v>18</v>
      </c>
      <c r="D174" t="s">
        <v>10</v>
      </c>
      <c r="E174" s="12" t="e">
        <f>E173+C174-D174</f>
        <v>#VALUE!</v>
      </c>
      <c r="F174" s="4"/>
      <c r="G174" s="4" t="e">
        <f>G173+#REF!-F174</f>
        <v>#REF!</v>
      </c>
    </row>
    <row r="175" spans="1:7" hidden="1" x14ac:dyDescent="0.15">
      <c r="C175" t="s">
        <v>124</v>
      </c>
      <c r="D175" s="8" t="s">
        <v>25</v>
      </c>
      <c r="E175" s="12"/>
      <c r="F175" s="4">
        <v>540</v>
      </c>
      <c r="G175" s="7" t="e">
        <f>+G173+E175-F175</f>
        <v>#REF!</v>
      </c>
    </row>
    <row r="176" spans="1:7" x14ac:dyDescent="0.15">
      <c r="A176">
        <v>1</v>
      </c>
      <c r="B176">
        <v>4</v>
      </c>
      <c r="C176" t="s">
        <v>160</v>
      </c>
      <c r="D176" s="8" t="s">
        <v>53</v>
      </c>
      <c r="E176" s="13">
        <v>50000</v>
      </c>
      <c r="F176" s="4"/>
      <c r="G176" s="7">
        <f>+G167+E176-F176</f>
        <v>1500555</v>
      </c>
    </row>
    <row r="177" spans="1:7" x14ac:dyDescent="0.15">
      <c r="A177">
        <v>1</v>
      </c>
      <c r="B177">
        <v>4</v>
      </c>
      <c r="C177" t="s">
        <v>23</v>
      </c>
      <c r="D177" s="8" t="s">
        <v>162</v>
      </c>
      <c r="E177" s="13"/>
      <c r="F177" s="4">
        <v>3793</v>
      </c>
      <c r="G177" s="7">
        <f>+G176+E177-F177</f>
        <v>1496762</v>
      </c>
    </row>
    <row r="178" spans="1:7" x14ac:dyDescent="0.15">
      <c r="B178">
        <v>10</v>
      </c>
      <c r="C178" t="s">
        <v>160</v>
      </c>
      <c r="D178" s="8" t="s">
        <v>53</v>
      </c>
      <c r="E178" s="13">
        <v>50000</v>
      </c>
      <c r="F178" s="4"/>
      <c r="G178" s="7">
        <f>+G177+E178-F178</f>
        <v>1546762</v>
      </c>
    </row>
    <row r="179" spans="1:7" x14ac:dyDescent="0.15">
      <c r="B179">
        <v>10</v>
      </c>
      <c r="C179" t="s">
        <v>141</v>
      </c>
      <c r="D179" s="8" t="s">
        <v>142</v>
      </c>
      <c r="E179" s="13"/>
      <c r="F179" s="4">
        <v>407</v>
      </c>
      <c r="G179" s="7">
        <f>+G178+E179-F179</f>
        <v>1546355</v>
      </c>
    </row>
    <row r="180" spans="1:7" x14ac:dyDescent="0.15">
      <c r="B180">
        <v>20</v>
      </c>
      <c r="C180" t="s">
        <v>160</v>
      </c>
      <c r="D180" s="8" t="s">
        <v>53</v>
      </c>
      <c r="E180" s="13">
        <v>50000</v>
      </c>
      <c r="F180" s="4"/>
      <c r="G180" s="7">
        <f>+G179+E180-F180</f>
        <v>1596355</v>
      </c>
    </row>
    <row r="181" spans="1:7" x14ac:dyDescent="0.15">
      <c r="B181">
        <v>22</v>
      </c>
      <c r="C181" t="s">
        <v>23</v>
      </c>
      <c r="D181" s="8" t="s">
        <v>162</v>
      </c>
      <c r="E181" s="13"/>
      <c r="F181" s="4">
        <v>3474</v>
      </c>
      <c r="G181" s="7">
        <f>+G180+E181-F181</f>
        <v>1592881</v>
      </c>
    </row>
    <row r="182" spans="1:7" hidden="1" x14ac:dyDescent="0.15">
      <c r="A182">
        <v>2</v>
      </c>
      <c r="B182">
        <v>1</v>
      </c>
      <c r="C182" t="s">
        <v>108</v>
      </c>
      <c r="D182" s="8" t="s">
        <v>109</v>
      </c>
      <c r="E182" s="12"/>
      <c r="F182" s="4">
        <v>700</v>
      </c>
      <c r="G182" s="7">
        <f t="shared" si="6"/>
        <v>1592181</v>
      </c>
    </row>
    <row r="183" spans="1:7" x14ac:dyDescent="0.15">
      <c r="B183">
        <v>24</v>
      </c>
      <c r="C183" t="s">
        <v>160</v>
      </c>
      <c r="D183" s="8" t="s">
        <v>53</v>
      </c>
      <c r="E183" s="13">
        <v>10000</v>
      </c>
      <c r="F183" s="4"/>
      <c r="G183" s="7">
        <f>+G181+E183-F183</f>
        <v>1602881</v>
      </c>
    </row>
    <row r="184" spans="1:7" x14ac:dyDescent="0.15">
      <c r="B184">
        <v>26</v>
      </c>
      <c r="C184" t="s">
        <v>144</v>
      </c>
      <c r="D184" s="8" t="s">
        <v>53</v>
      </c>
      <c r="E184" s="13">
        <v>100000</v>
      </c>
      <c r="F184" s="4"/>
      <c r="G184" s="7">
        <f>+G183+E184-F184</f>
        <v>1702881</v>
      </c>
    </row>
    <row r="185" spans="1:7" hidden="1" x14ac:dyDescent="0.15">
      <c r="B185">
        <v>15</v>
      </c>
      <c r="C185" s="8" t="s">
        <v>23</v>
      </c>
      <c r="D185" s="8" t="s">
        <v>10</v>
      </c>
      <c r="E185" s="12"/>
      <c r="F185" s="4">
        <v>4181</v>
      </c>
      <c r="G185" s="7">
        <f>+G182+E185-F185</f>
        <v>1588000</v>
      </c>
    </row>
    <row r="186" spans="1:7" x14ac:dyDescent="0.15">
      <c r="C186" s="8"/>
      <c r="D186" s="8"/>
      <c r="E186" s="13"/>
      <c r="F186" s="4"/>
      <c r="G186" s="7">
        <f>+G184+E186-F186</f>
        <v>1702881</v>
      </c>
    </row>
    <row r="187" spans="1:7" x14ac:dyDescent="0.15">
      <c r="A187">
        <v>2</v>
      </c>
      <c r="B187">
        <v>1</v>
      </c>
      <c r="C187" t="s">
        <v>108</v>
      </c>
      <c r="D187" t="s">
        <v>109</v>
      </c>
      <c r="E187" s="13"/>
      <c r="F187" s="4">
        <v>700</v>
      </c>
      <c r="G187" s="7">
        <f>+G186+E187-F187</f>
        <v>1702181</v>
      </c>
    </row>
    <row r="188" spans="1:7" x14ac:dyDescent="0.15">
      <c r="A188">
        <v>2</v>
      </c>
      <c r="B188">
        <v>4</v>
      </c>
      <c r="C188" t="s">
        <v>134</v>
      </c>
      <c r="D188" s="8" t="s">
        <v>163</v>
      </c>
      <c r="E188" s="13">
        <v>40000</v>
      </c>
      <c r="F188" s="4"/>
      <c r="G188" s="7">
        <f>+G187+E188-F188</f>
        <v>1742181</v>
      </c>
    </row>
    <row r="189" spans="1:7" x14ac:dyDescent="0.15">
      <c r="B189">
        <v>15</v>
      </c>
      <c r="C189" t="s">
        <v>23</v>
      </c>
      <c r="D189" s="8" t="s">
        <v>162</v>
      </c>
      <c r="E189" s="13"/>
      <c r="F189" s="4">
        <v>4181</v>
      </c>
      <c r="G189" s="7">
        <f>+G188+E189-F189</f>
        <v>1738000</v>
      </c>
    </row>
    <row r="190" spans="1:7" x14ac:dyDescent="0.15">
      <c r="B190">
        <v>16</v>
      </c>
      <c r="C190" t="s">
        <v>121</v>
      </c>
      <c r="D190" s="8" t="s">
        <v>11</v>
      </c>
      <c r="E190" s="13"/>
      <c r="F190" s="4">
        <v>500</v>
      </c>
      <c r="G190" s="7">
        <f>+G189+E190-F190</f>
        <v>1737500</v>
      </c>
    </row>
    <row r="191" spans="1:7" x14ac:dyDescent="0.15">
      <c r="B191">
        <v>17</v>
      </c>
      <c r="C191" t="s">
        <v>122</v>
      </c>
      <c r="D191" s="8" t="s">
        <v>11</v>
      </c>
      <c r="E191" s="13"/>
      <c r="F191" s="4">
        <v>800</v>
      </c>
      <c r="G191" s="7">
        <f>+G190+E191-F191</f>
        <v>1736700</v>
      </c>
    </row>
    <row r="192" spans="1:7" hidden="1" x14ac:dyDescent="0.15">
      <c r="B192">
        <v>8</v>
      </c>
      <c r="D192" t="s">
        <v>10</v>
      </c>
      <c r="E192" s="12" t="e">
        <f>E191+C192-D192</f>
        <v>#VALUE!</v>
      </c>
      <c r="F192" s="4"/>
      <c r="G192" s="4" t="e">
        <f>G191+#REF!-F192</f>
        <v>#REF!</v>
      </c>
    </row>
    <row r="193" spans="1:7" hidden="1" x14ac:dyDescent="0.15">
      <c r="B193">
        <v>26</v>
      </c>
      <c r="C193" t="s">
        <v>115</v>
      </c>
      <c r="D193" s="8" t="s">
        <v>25</v>
      </c>
      <c r="E193" s="11"/>
      <c r="F193" s="4">
        <v>362</v>
      </c>
      <c r="G193" s="7">
        <f>+G191+E193-F193</f>
        <v>1736338</v>
      </c>
    </row>
    <row r="194" spans="1:7" x14ac:dyDescent="0.15">
      <c r="B194">
        <v>26</v>
      </c>
      <c r="C194" t="s">
        <v>140</v>
      </c>
      <c r="D194" s="8" t="s">
        <v>25</v>
      </c>
      <c r="E194" s="13"/>
      <c r="F194" s="4">
        <v>362</v>
      </c>
      <c r="G194" s="7">
        <f>+G191+E194-F194</f>
        <v>1736338</v>
      </c>
    </row>
    <row r="195" spans="1:7" x14ac:dyDescent="0.15">
      <c r="B195">
        <v>28</v>
      </c>
      <c r="C195" t="s">
        <v>160</v>
      </c>
      <c r="D195" s="8" t="s">
        <v>53</v>
      </c>
      <c r="E195" s="13">
        <v>20000</v>
      </c>
      <c r="F195" s="4"/>
      <c r="G195" s="7">
        <f>+G194+E195-F195</f>
        <v>1756338</v>
      </c>
    </row>
    <row r="196" spans="1:7" x14ac:dyDescent="0.15">
      <c r="D196" s="8"/>
      <c r="E196" s="13"/>
      <c r="F196" s="4"/>
      <c r="G196" s="7">
        <f>+G195+E196-F196</f>
        <v>1756338</v>
      </c>
    </row>
    <row r="197" spans="1:7" x14ac:dyDescent="0.15">
      <c r="A197">
        <v>3</v>
      </c>
      <c r="B197">
        <v>1</v>
      </c>
      <c r="C197" t="s">
        <v>137</v>
      </c>
      <c r="D197" s="8" t="s">
        <v>98</v>
      </c>
      <c r="E197" s="13"/>
      <c r="F197" s="4">
        <v>38800</v>
      </c>
      <c r="G197" s="7">
        <f>+G196+E197-F197</f>
        <v>1717538</v>
      </c>
    </row>
    <row r="198" spans="1:7" hidden="1" x14ac:dyDescent="0.15">
      <c r="A198">
        <v>3</v>
      </c>
      <c r="B198">
        <v>1</v>
      </c>
      <c r="C198" s="8" t="s">
        <v>123</v>
      </c>
      <c r="D198" s="8" t="s">
        <v>98</v>
      </c>
      <c r="E198" s="11"/>
      <c r="F198" s="4">
        <v>38800</v>
      </c>
      <c r="G198" s="7">
        <f t="shared" ref="G198:G254" si="9">+G197+E198-F198</f>
        <v>1678738</v>
      </c>
    </row>
    <row r="199" spans="1:7" hidden="1" x14ac:dyDescent="0.15">
      <c r="C199" t="s">
        <v>124</v>
      </c>
      <c r="D199" s="8" t="s">
        <v>25</v>
      </c>
      <c r="E199" s="11"/>
      <c r="F199" s="4">
        <v>216</v>
      </c>
      <c r="G199" s="7">
        <f t="shared" si="9"/>
        <v>1678522</v>
      </c>
    </row>
    <row r="200" spans="1:7" hidden="1" x14ac:dyDescent="0.15">
      <c r="C200" t="s">
        <v>125</v>
      </c>
      <c r="D200" s="8" t="s">
        <v>101</v>
      </c>
      <c r="E200" s="11"/>
      <c r="F200" s="4">
        <v>68000</v>
      </c>
      <c r="G200" s="7">
        <f t="shared" si="9"/>
        <v>1610522</v>
      </c>
    </row>
    <row r="201" spans="1:7" hidden="1" x14ac:dyDescent="0.15">
      <c r="C201" t="s">
        <v>124</v>
      </c>
      <c r="D201" s="8" t="s">
        <v>25</v>
      </c>
      <c r="E201" s="11"/>
      <c r="F201" s="4">
        <v>540</v>
      </c>
      <c r="G201" s="7">
        <f t="shared" si="9"/>
        <v>1609982</v>
      </c>
    </row>
    <row r="202" spans="1:7" hidden="1" x14ac:dyDescent="0.15">
      <c r="C202" t="s">
        <v>108</v>
      </c>
      <c r="D202" s="8" t="s">
        <v>109</v>
      </c>
      <c r="E202" s="12"/>
      <c r="F202" s="4">
        <v>800</v>
      </c>
      <c r="G202" s="7">
        <f t="shared" si="9"/>
        <v>1609182</v>
      </c>
    </row>
    <row r="203" spans="1:7" hidden="1" x14ac:dyDescent="0.15">
      <c r="B203">
        <v>11</v>
      </c>
      <c r="C203" s="8" t="s">
        <v>23</v>
      </c>
      <c r="D203" s="8" t="s">
        <v>10</v>
      </c>
      <c r="E203" s="11"/>
      <c r="F203" s="4">
        <v>3581</v>
      </c>
      <c r="G203" s="7">
        <f t="shared" si="9"/>
        <v>1605601</v>
      </c>
    </row>
    <row r="204" spans="1:7" hidden="1" x14ac:dyDescent="0.15">
      <c r="C204" t="s">
        <v>24</v>
      </c>
      <c r="D204" t="s">
        <v>25</v>
      </c>
      <c r="E204" s="12"/>
      <c r="F204" s="4"/>
      <c r="G204" s="7">
        <f t="shared" si="9"/>
        <v>1605601</v>
      </c>
    </row>
    <row r="205" spans="1:7" x14ac:dyDescent="0.15">
      <c r="D205" t="s">
        <v>25</v>
      </c>
      <c r="E205" s="13"/>
      <c r="F205" s="4">
        <v>216</v>
      </c>
      <c r="G205" s="7">
        <f>+G197+E205-F205</f>
        <v>1717322</v>
      </c>
    </row>
    <row r="206" spans="1:7" x14ac:dyDescent="0.15">
      <c r="B206">
        <v>1</v>
      </c>
      <c r="C206" t="s">
        <v>144</v>
      </c>
      <c r="D206" t="s">
        <v>53</v>
      </c>
      <c r="E206" s="13">
        <v>80000</v>
      </c>
      <c r="F206" s="4"/>
      <c r="G206" s="7">
        <f>+G205+E206-F206</f>
        <v>1797322</v>
      </c>
    </row>
    <row r="207" spans="1:7" x14ac:dyDescent="0.15">
      <c r="B207">
        <v>1</v>
      </c>
      <c r="C207" t="s">
        <v>108</v>
      </c>
      <c r="D207" t="s">
        <v>109</v>
      </c>
      <c r="E207" s="13"/>
      <c r="F207" s="4">
        <v>800</v>
      </c>
      <c r="G207" s="7">
        <f>+G206+E207-F207</f>
        <v>1796522</v>
      </c>
    </row>
    <row r="208" spans="1:7" x14ac:dyDescent="0.15">
      <c r="C208" t="s">
        <v>126</v>
      </c>
      <c r="D208" s="8" t="s">
        <v>127</v>
      </c>
      <c r="E208" s="13"/>
      <c r="F208" s="4">
        <v>5514</v>
      </c>
      <c r="G208" s="7">
        <f>+G207+E208-F208</f>
        <v>1791008</v>
      </c>
    </row>
    <row r="209" spans="2:7" hidden="1" x14ac:dyDescent="0.15">
      <c r="C209" t="s">
        <v>24</v>
      </c>
      <c r="D209" t="s">
        <v>25</v>
      </c>
      <c r="E209" s="12"/>
      <c r="F209" s="4"/>
      <c r="G209" s="7">
        <f t="shared" si="9"/>
        <v>1791008</v>
      </c>
    </row>
    <row r="210" spans="2:7" x14ac:dyDescent="0.15">
      <c r="D210" t="s">
        <v>192</v>
      </c>
      <c r="E210" s="13"/>
      <c r="F210" s="4">
        <v>40000</v>
      </c>
      <c r="G210" s="7">
        <f>+G208+E210-F210</f>
        <v>1751008</v>
      </c>
    </row>
    <row r="211" spans="2:7" x14ac:dyDescent="0.15">
      <c r="B211">
        <v>11</v>
      </c>
      <c r="C211" t="s">
        <v>23</v>
      </c>
      <c r="D211" s="8" t="s">
        <v>162</v>
      </c>
      <c r="E211" s="13"/>
      <c r="F211" s="4">
        <v>3581</v>
      </c>
      <c r="G211" s="7">
        <f>+G210+E211-F211</f>
        <v>1747427</v>
      </c>
    </row>
    <row r="212" spans="2:7" x14ac:dyDescent="0.15">
      <c r="B212">
        <v>14</v>
      </c>
      <c r="C212" t="s">
        <v>113</v>
      </c>
      <c r="D212" t="s">
        <v>127</v>
      </c>
      <c r="E212" s="13"/>
      <c r="F212" s="4">
        <v>3565</v>
      </c>
      <c r="G212" s="7">
        <f>+G211+E212-F212</f>
        <v>1743862</v>
      </c>
    </row>
    <row r="213" spans="2:7" x14ac:dyDescent="0.15">
      <c r="B213">
        <v>18</v>
      </c>
      <c r="C213" t="s">
        <v>126</v>
      </c>
      <c r="D213" s="8" t="s">
        <v>127</v>
      </c>
      <c r="E213" s="13"/>
      <c r="F213" s="4">
        <v>3006</v>
      </c>
      <c r="G213" s="7">
        <f>+G212+E213-F213</f>
        <v>1740856</v>
      </c>
    </row>
    <row r="214" spans="2:7" x14ac:dyDescent="0.15">
      <c r="C214" t="s">
        <v>95</v>
      </c>
      <c r="D214" s="8" t="s">
        <v>127</v>
      </c>
      <c r="E214" s="13"/>
      <c r="F214" s="4">
        <v>6842</v>
      </c>
      <c r="G214" s="7">
        <f>+G213+E214-F214</f>
        <v>1734014</v>
      </c>
    </row>
    <row r="215" spans="2:7" x14ac:dyDescent="0.15">
      <c r="C215" t="s">
        <v>95</v>
      </c>
      <c r="D215" s="8" t="s">
        <v>127</v>
      </c>
      <c r="E215" s="13"/>
      <c r="F215" s="4">
        <v>2667</v>
      </c>
      <c r="G215" s="7">
        <f>+G214+E215-F215</f>
        <v>1731347</v>
      </c>
    </row>
    <row r="216" spans="2:7" hidden="1" x14ac:dyDescent="0.15">
      <c r="B216">
        <v>20</v>
      </c>
      <c r="C216" t="s">
        <v>128</v>
      </c>
      <c r="D216" s="8" t="s">
        <v>101</v>
      </c>
      <c r="E216" s="11"/>
      <c r="F216" s="4">
        <v>50400</v>
      </c>
      <c r="G216" s="7">
        <f t="shared" si="9"/>
        <v>1680947</v>
      </c>
    </row>
    <row r="217" spans="2:7" x14ac:dyDescent="0.15">
      <c r="B217">
        <v>20</v>
      </c>
      <c r="C217" t="s">
        <v>128</v>
      </c>
      <c r="D217" s="8" t="s">
        <v>101</v>
      </c>
      <c r="E217" s="13"/>
      <c r="F217" s="4">
        <v>50400</v>
      </c>
      <c r="G217" s="7">
        <f>+G215+E217-F217</f>
        <v>1680947</v>
      </c>
    </row>
    <row r="218" spans="2:7" x14ac:dyDescent="0.15">
      <c r="B218">
        <v>20</v>
      </c>
      <c r="C218" t="s">
        <v>129</v>
      </c>
      <c r="D218" s="8" t="s">
        <v>7</v>
      </c>
      <c r="E218" s="13"/>
      <c r="F218" s="4">
        <v>18900</v>
      </c>
      <c r="G218" s="7">
        <f>+G217+E218-F218</f>
        <v>1662047</v>
      </c>
    </row>
    <row r="219" spans="2:7" x14ac:dyDescent="0.15">
      <c r="B219">
        <v>21</v>
      </c>
      <c r="C219" t="s">
        <v>160</v>
      </c>
      <c r="D219" s="8" t="s">
        <v>53</v>
      </c>
      <c r="E219" s="13">
        <v>30000</v>
      </c>
      <c r="F219" s="4"/>
      <c r="G219" s="7">
        <f>+G218+E219-F219</f>
        <v>1692047</v>
      </c>
    </row>
    <row r="220" spans="2:7" x14ac:dyDescent="0.15">
      <c r="B220">
        <v>21</v>
      </c>
      <c r="C220" t="s">
        <v>95</v>
      </c>
      <c r="D220" s="8" t="s">
        <v>127</v>
      </c>
      <c r="E220" s="13"/>
      <c r="F220" s="4">
        <v>4053</v>
      </c>
      <c r="G220" s="7">
        <f>+G219+E220-F220</f>
        <v>1687994</v>
      </c>
    </row>
    <row r="221" spans="2:7" hidden="1" x14ac:dyDescent="0.15">
      <c r="C221" t="s">
        <v>19</v>
      </c>
      <c r="D221" t="s">
        <v>10</v>
      </c>
      <c r="E221" s="12"/>
      <c r="F221" s="4"/>
      <c r="G221" s="7">
        <f t="shared" si="9"/>
        <v>1687994</v>
      </c>
    </row>
    <row r="222" spans="2:7" hidden="1" x14ac:dyDescent="0.15">
      <c r="C222" t="s">
        <v>19</v>
      </c>
      <c r="D222" t="s">
        <v>10</v>
      </c>
      <c r="E222" s="12"/>
      <c r="F222" s="4"/>
      <c r="G222" s="7">
        <f t="shared" si="9"/>
        <v>1687994</v>
      </c>
    </row>
    <row r="223" spans="2:7" x14ac:dyDescent="0.15">
      <c r="B223">
        <v>22</v>
      </c>
      <c r="C223" t="s">
        <v>129</v>
      </c>
      <c r="D223" s="8" t="s">
        <v>7</v>
      </c>
      <c r="E223" s="13"/>
      <c r="F223" s="4">
        <v>700</v>
      </c>
      <c r="G223" s="7">
        <f>+G220+E223-F223</f>
        <v>1687294</v>
      </c>
    </row>
    <row r="224" spans="2:7" x14ac:dyDescent="0.15">
      <c r="B224">
        <v>23</v>
      </c>
      <c r="C224" t="s">
        <v>160</v>
      </c>
      <c r="D224" s="8" t="s">
        <v>53</v>
      </c>
      <c r="E224" s="13"/>
      <c r="F224" s="4"/>
      <c r="G224" s="7">
        <f>+G223+E224-F224</f>
        <v>1687294</v>
      </c>
    </row>
    <row r="225" spans="2:7" x14ac:dyDescent="0.15">
      <c r="B225">
        <v>24</v>
      </c>
      <c r="C225" t="s">
        <v>126</v>
      </c>
      <c r="D225" s="8" t="s">
        <v>127</v>
      </c>
      <c r="E225" s="13">
        <v>150000</v>
      </c>
      <c r="F225" s="4">
        <v>2760</v>
      </c>
      <c r="G225" s="7">
        <f>+G224+E225-F225</f>
        <v>1834534</v>
      </c>
    </row>
    <row r="226" spans="2:7" x14ac:dyDescent="0.15">
      <c r="C226" t="s">
        <v>130</v>
      </c>
      <c r="D226" s="8" t="s">
        <v>127</v>
      </c>
      <c r="E226" s="13"/>
      <c r="F226" s="4">
        <v>2925</v>
      </c>
      <c r="G226" s="7">
        <f>+G225+E226-F226</f>
        <v>1831609</v>
      </c>
    </row>
    <row r="227" spans="2:7" hidden="1" x14ac:dyDescent="0.15">
      <c r="C227" t="s">
        <v>22</v>
      </c>
      <c r="D227" s="2" t="s">
        <v>21</v>
      </c>
      <c r="E227" s="11"/>
      <c r="F227" s="4"/>
      <c r="G227" s="7">
        <f t="shared" si="9"/>
        <v>1831609</v>
      </c>
    </row>
    <row r="228" spans="2:7" x14ac:dyDescent="0.15">
      <c r="C228" s="1" t="s">
        <v>95</v>
      </c>
      <c r="D228" s="8" t="s">
        <v>127</v>
      </c>
      <c r="E228" s="13"/>
      <c r="F228" s="4">
        <v>2018</v>
      </c>
      <c r="G228" s="7">
        <f>+G226+E228-F228</f>
        <v>1829591</v>
      </c>
    </row>
    <row r="229" spans="2:7" x14ac:dyDescent="0.15">
      <c r="B229">
        <v>27</v>
      </c>
      <c r="C229" s="1" t="s">
        <v>164</v>
      </c>
      <c r="D229" s="8"/>
      <c r="E229" s="13"/>
      <c r="F229" s="4"/>
      <c r="G229" s="7">
        <f>+G228+E229-F229</f>
        <v>1829591</v>
      </c>
    </row>
    <row r="230" spans="2:7" x14ac:dyDescent="0.15">
      <c r="B230">
        <v>28</v>
      </c>
      <c r="C230" t="s">
        <v>23</v>
      </c>
      <c r="D230" s="8" t="s">
        <v>162</v>
      </c>
      <c r="E230" s="13"/>
      <c r="F230" s="4">
        <v>1620</v>
      </c>
      <c r="G230" s="7">
        <f>+G229+E230-F230</f>
        <v>1827971</v>
      </c>
    </row>
    <row r="231" spans="2:7" x14ac:dyDescent="0.15">
      <c r="B231">
        <v>28</v>
      </c>
      <c r="C231" t="s">
        <v>131</v>
      </c>
      <c r="D231" s="8" t="s">
        <v>15</v>
      </c>
      <c r="E231" s="13"/>
      <c r="F231" s="4">
        <v>10760</v>
      </c>
      <c r="G231" s="7">
        <f>+G230+E231-F231</f>
        <v>1817211</v>
      </c>
    </row>
    <row r="232" spans="2:7" hidden="1" x14ac:dyDescent="0.15">
      <c r="C232" t="s">
        <v>24</v>
      </c>
      <c r="D232" t="s">
        <v>25</v>
      </c>
      <c r="E232" s="12"/>
      <c r="F232" s="4"/>
      <c r="G232" s="7">
        <f t="shared" si="9"/>
        <v>1817211</v>
      </c>
    </row>
    <row r="233" spans="2:7" hidden="1" x14ac:dyDescent="0.15">
      <c r="C233" s="8" t="s">
        <v>23</v>
      </c>
      <c r="D233" s="8" t="s">
        <v>10</v>
      </c>
      <c r="E233" s="13"/>
      <c r="F233" s="4">
        <v>1620</v>
      </c>
      <c r="G233" s="7">
        <f t="shared" si="9"/>
        <v>1815591</v>
      </c>
    </row>
    <row r="234" spans="2:7" x14ac:dyDescent="0.15">
      <c r="C234" t="s">
        <v>132</v>
      </c>
      <c r="D234" s="8" t="s">
        <v>15</v>
      </c>
      <c r="E234" s="13"/>
      <c r="F234" s="4">
        <v>2462</v>
      </c>
      <c r="G234" s="7">
        <f>+G231+E234-F234</f>
        <v>1814749</v>
      </c>
    </row>
    <row r="235" spans="2:7" hidden="1" x14ac:dyDescent="0.15">
      <c r="C235" t="s">
        <v>24</v>
      </c>
      <c r="D235" t="s">
        <v>25</v>
      </c>
      <c r="E235" s="12"/>
      <c r="F235" s="4"/>
      <c r="G235" s="7">
        <f t="shared" si="9"/>
        <v>1814749</v>
      </c>
    </row>
    <row r="236" spans="2:7" x14ac:dyDescent="0.15">
      <c r="C236" t="s">
        <v>160</v>
      </c>
      <c r="D236" s="8" t="s">
        <v>53</v>
      </c>
      <c r="E236" s="13">
        <v>200000</v>
      </c>
      <c r="F236" s="4"/>
      <c r="G236" s="7">
        <f>+G234+E236-F236</f>
        <v>2014749</v>
      </c>
    </row>
    <row r="237" spans="2:7" x14ac:dyDescent="0.15">
      <c r="C237" t="s">
        <v>160</v>
      </c>
      <c r="D237" s="8" t="s">
        <v>53</v>
      </c>
      <c r="E237" s="13">
        <v>10</v>
      </c>
      <c r="F237" s="4"/>
      <c r="G237" s="7">
        <f>+G236+E237-F237</f>
        <v>2014759</v>
      </c>
    </row>
    <row r="238" spans="2:7" x14ac:dyDescent="0.15">
      <c r="C238" t="s">
        <v>160</v>
      </c>
      <c r="D238" s="8" t="s">
        <v>53</v>
      </c>
      <c r="E238" s="13">
        <v>100000</v>
      </c>
      <c r="F238" s="4"/>
      <c r="G238" s="7">
        <f>+G237+E238-F238</f>
        <v>2114759</v>
      </c>
    </row>
    <row r="239" spans="2:7" x14ac:dyDescent="0.15">
      <c r="B239">
        <v>31</v>
      </c>
      <c r="C239" t="s">
        <v>113</v>
      </c>
      <c r="D239" t="s">
        <v>127</v>
      </c>
      <c r="E239" s="13"/>
      <c r="F239" s="4">
        <v>5842</v>
      </c>
      <c r="G239" s="7">
        <f>+G238+E239-F239</f>
        <v>2108917</v>
      </c>
    </row>
    <row r="240" spans="2:7" x14ac:dyDescent="0.15">
      <c r="C240" t="s">
        <v>126</v>
      </c>
      <c r="D240" s="8" t="s">
        <v>127</v>
      </c>
      <c r="E240" s="13"/>
      <c r="F240" s="4">
        <v>3194</v>
      </c>
      <c r="G240" s="7">
        <f>+G239+E240-F240</f>
        <v>2105723</v>
      </c>
    </row>
    <row r="241" spans="2:7" hidden="1" x14ac:dyDescent="0.15">
      <c r="B241">
        <v>29</v>
      </c>
      <c r="C241" t="s">
        <v>125</v>
      </c>
      <c r="D241" s="8" t="s">
        <v>101</v>
      </c>
      <c r="E241" s="12"/>
      <c r="F241" s="4">
        <v>44000</v>
      </c>
      <c r="G241" s="7">
        <f t="shared" si="9"/>
        <v>2061723</v>
      </c>
    </row>
    <row r="242" spans="2:7" hidden="1" x14ac:dyDescent="0.15">
      <c r="C242" t="s">
        <v>24</v>
      </c>
      <c r="D242" t="s">
        <v>25</v>
      </c>
      <c r="E242" s="12"/>
      <c r="F242" s="4"/>
      <c r="G242" s="7">
        <f t="shared" si="9"/>
        <v>2061723</v>
      </c>
    </row>
    <row r="243" spans="2:7" x14ac:dyDescent="0.15">
      <c r="B243">
        <v>31</v>
      </c>
      <c r="C243" t="s">
        <v>19</v>
      </c>
      <c r="D243" s="8" t="s">
        <v>10</v>
      </c>
      <c r="E243" s="13"/>
      <c r="F243" s="4">
        <v>25713</v>
      </c>
      <c r="G243" s="7">
        <f>+G240+E243-F243</f>
        <v>2080010</v>
      </c>
    </row>
    <row r="244" spans="2:7" x14ac:dyDescent="0.15">
      <c r="C244" t="s">
        <v>161</v>
      </c>
      <c r="D244" t="s">
        <v>25</v>
      </c>
      <c r="E244" s="13"/>
      <c r="F244" s="4">
        <v>27058</v>
      </c>
      <c r="G244" s="7">
        <f>+G243+E244-F244</f>
        <v>2052952</v>
      </c>
    </row>
    <row r="245" spans="2:7" x14ac:dyDescent="0.15">
      <c r="C245" t="s">
        <v>165</v>
      </c>
      <c r="D245" s="8"/>
      <c r="E245" s="13"/>
      <c r="F245" s="4">
        <v>43973</v>
      </c>
      <c r="G245" s="7">
        <f>+G244+E245-F245</f>
        <v>2008979</v>
      </c>
    </row>
    <row r="246" spans="2:7" x14ac:dyDescent="0.15">
      <c r="C246" t="s">
        <v>165</v>
      </c>
      <c r="D246" s="8"/>
      <c r="E246" s="13"/>
      <c r="F246" s="4">
        <v>24408</v>
      </c>
      <c r="G246" s="7">
        <f>+G245+E246-F246</f>
        <v>1984571</v>
      </c>
    </row>
    <row r="247" spans="2:7" x14ac:dyDescent="0.15">
      <c r="C247" t="s">
        <v>166</v>
      </c>
      <c r="D247" s="8"/>
      <c r="E247" s="13"/>
      <c r="F247" s="4">
        <v>24234</v>
      </c>
      <c r="G247" s="7">
        <f>+G246+E247-F247</f>
        <v>1960337</v>
      </c>
    </row>
    <row r="248" spans="2:7" x14ac:dyDescent="0.15">
      <c r="B248">
        <v>31</v>
      </c>
      <c r="C248" t="s">
        <v>193</v>
      </c>
      <c r="D248" s="8"/>
      <c r="E248" s="13"/>
      <c r="F248" s="4"/>
      <c r="G248" s="7">
        <f>+G247+E248-F248</f>
        <v>1960337</v>
      </c>
    </row>
    <row r="249" spans="2:7" hidden="1" x14ac:dyDescent="0.15">
      <c r="C249" t="s">
        <v>19</v>
      </c>
      <c r="D249" t="s">
        <v>10</v>
      </c>
      <c r="E249" s="12"/>
      <c r="F249" s="4"/>
      <c r="G249" s="7">
        <f t="shared" si="9"/>
        <v>1960337</v>
      </c>
    </row>
    <row r="250" spans="2:7" x14ac:dyDescent="0.15">
      <c r="D250" s="8"/>
      <c r="E250" s="13"/>
      <c r="F250" s="4"/>
      <c r="G250" s="7">
        <f>+G248+E250-F250</f>
        <v>1960337</v>
      </c>
    </row>
    <row r="251" spans="2:7" hidden="1" x14ac:dyDescent="0.15">
      <c r="C251" t="s">
        <v>28</v>
      </c>
      <c r="D251" t="s">
        <v>25</v>
      </c>
      <c r="E251" s="12"/>
      <c r="F251" s="4"/>
      <c r="G251" s="7" t="e">
        <f>+#REF!+E251-F251</f>
        <v>#REF!</v>
      </c>
    </row>
    <row r="252" spans="2:7" x14ac:dyDescent="0.15">
      <c r="D252" s="8"/>
      <c r="E252" s="13"/>
      <c r="F252" s="4"/>
      <c r="G252" s="7">
        <f>+G250+E252-F252</f>
        <v>1960337</v>
      </c>
    </row>
    <row r="253" spans="2:7" x14ac:dyDescent="0.15">
      <c r="D253" s="8"/>
      <c r="E253" s="13"/>
      <c r="F253" s="4"/>
      <c r="G253" s="7">
        <f>+G252+E253-F253</f>
        <v>1960337</v>
      </c>
    </row>
    <row r="254" spans="2:7" hidden="1" x14ac:dyDescent="0.15">
      <c r="C254" t="s">
        <v>24</v>
      </c>
      <c r="D254" t="s">
        <v>25</v>
      </c>
      <c r="E254" s="12"/>
      <c r="F254" s="4"/>
      <c r="G254" s="7">
        <f t="shared" si="9"/>
        <v>1960337</v>
      </c>
    </row>
    <row r="255" spans="2:7" hidden="1" x14ac:dyDescent="0.15">
      <c r="B255">
        <v>26</v>
      </c>
      <c r="D255" t="s">
        <v>10</v>
      </c>
      <c r="E255" s="12" t="e">
        <f>E254+C255-D255</f>
        <v>#VALUE!</v>
      </c>
      <c r="F255" s="4"/>
      <c r="G255" s="4" t="e">
        <f>G254+#REF!-F255</f>
        <v>#REF!</v>
      </c>
    </row>
    <row r="256" spans="2:7" hidden="1" x14ac:dyDescent="0.15">
      <c r="C256" t="s">
        <v>26</v>
      </c>
      <c r="D256" s="2" t="s">
        <v>27</v>
      </c>
      <c r="E256" s="11"/>
      <c r="F256" s="4"/>
      <c r="G256" s="7">
        <f>+G254+E256-F256</f>
        <v>1960337</v>
      </c>
    </row>
    <row r="257" spans="3:7" x14ac:dyDescent="0.15">
      <c r="D257" s="8"/>
      <c r="E257" s="13"/>
      <c r="F257" s="4"/>
      <c r="G257" s="7">
        <f t="shared" ref="G257:G259" si="10">+G253+E257-F257</f>
        <v>1960337</v>
      </c>
    </row>
    <row r="258" spans="3:7" x14ac:dyDescent="0.15">
      <c r="D258" s="8"/>
      <c r="E258" s="13"/>
      <c r="F258" s="4"/>
      <c r="G258" s="7">
        <f>+G257+E258-F258</f>
        <v>1960337</v>
      </c>
    </row>
    <row r="259" spans="3:7" x14ac:dyDescent="0.15">
      <c r="D259" s="8"/>
      <c r="E259" s="13"/>
      <c r="F259" s="4"/>
      <c r="G259" s="7">
        <f>+G258+E259-F259</f>
        <v>1960337</v>
      </c>
    </row>
    <row r="260" spans="3:7" hidden="1" x14ac:dyDescent="0.15">
      <c r="C260" t="s">
        <v>19</v>
      </c>
      <c r="D260" t="s">
        <v>10</v>
      </c>
      <c r="E260" s="12"/>
      <c r="F260" s="4"/>
      <c r="G260" s="7" t="e">
        <f>+#REF!+E260-F260</f>
        <v>#REF!</v>
      </c>
    </row>
    <row r="261" spans="3:7" hidden="1" x14ac:dyDescent="0.15">
      <c r="C261" t="s">
        <v>48</v>
      </c>
      <c r="D261" t="s">
        <v>14</v>
      </c>
      <c r="E261" s="13"/>
      <c r="F261" s="4"/>
      <c r="G261" s="7" t="e">
        <f>+#REF!+E261-F261</f>
        <v>#REF!</v>
      </c>
    </row>
    <row r="262" spans="3:7" hidden="1" x14ac:dyDescent="0.15">
      <c r="D262" s="8" t="s">
        <v>13</v>
      </c>
      <c r="E262" s="13"/>
      <c r="F262" s="4"/>
      <c r="G262" s="7" t="e">
        <f>+#REF!+E262-F262</f>
        <v>#REF!</v>
      </c>
    </row>
    <row r="263" spans="3:7" hidden="1" x14ac:dyDescent="0.15">
      <c r="C263" t="s">
        <v>24</v>
      </c>
      <c r="D263" t="s">
        <v>25</v>
      </c>
      <c r="E263" s="13"/>
      <c r="F263" s="4"/>
      <c r="G263" s="7" t="e">
        <f t="shared" ref="G263:G265" si="11">+G262+E263-F263</f>
        <v>#REF!</v>
      </c>
    </row>
    <row r="264" spans="3:7" hidden="1" x14ac:dyDescent="0.15">
      <c r="C264" t="s">
        <v>19</v>
      </c>
      <c r="D264" t="s">
        <v>10</v>
      </c>
      <c r="E264" s="13"/>
      <c r="F264" s="4"/>
      <c r="G264" s="7" t="e">
        <f>+#REF!+E264-F264</f>
        <v>#REF!</v>
      </c>
    </row>
    <row r="265" spans="3:7" hidden="1" x14ac:dyDescent="0.15">
      <c r="C265" t="s">
        <v>19</v>
      </c>
      <c r="D265" t="s">
        <v>10</v>
      </c>
      <c r="E265" s="13"/>
      <c r="F265" s="4"/>
      <c r="G265" s="7" t="e">
        <f t="shared" si="11"/>
        <v>#REF!</v>
      </c>
    </row>
    <row r="266" spans="3:7" hidden="1" x14ac:dyDescent="0.15">
      <c r="C266" t="s">
        <v>24</v>
      </c>
      <c r="D266" t="s">
        <v>25</v>
      </c>
      <c r="E266" s="13"/>
      <c r="F266" s="4"/>
      <c r="G266" s="7" t="e">
        <f>+#REF!+E266-F266</f>
        <v>#REF!</v>
      </c>
    </row>
    <row r="267" spans="3:7" hidden="1" x14ac:dyDescent="0.15">
      <c r="C267" t="s">
        <v>24</v>
      </c>
      <c r="D267" t="s">
        <v>25</v>
      </c>
      <c r="E267" s="13"/>
      <c r="F267" s="4"/>
      <c r="G267" s="7" t="e">
        <f>+#REF!+E267-F267</f>
        <v>#REF!</v>
      </c>
    </row>
    <row r="268" spans="3:7" hidden="1" x14ac:dyDescent="0.15">
      <c r="D268" t="s">
        <v>10</v>
      </c>
      <c r="E268" s="12" t="e">
        <f>E267+C268-D268</f>
        <v>#VALUE!</v>
      </c>
      <c r="F268" s="4"/>
      <c r="G268" s="4" t="e">
        <f>G267+#REF!-F268</f>
        <v>#REF!</v>
      </c>
    </row>
    <row r="269" spans="3:7" hidden="1" x14ac:dyDescent="0.15">
      <c r="C269" t="s">
        <v>30</v>
      </c>
      <c r="D269" t="s">
        <v>29</v>
      </c>
      <c r="E269" s="13"/>
      <c r="F269" s="4"/>
      <c r="G269" s="7" t="e">
        <f>+#REF!+E269-F269</f>
        <v>#REF!</v>
      </c>
    </row>
    <row r="270" spans="3:7" hidden="1" x14ac:dyDescent="0.15">
      <c r="C270" t="s">
        <v>50</v>
      </c>
      <c r="D270" t="s">
        <v>29</v>
      </c>
      <c r="E270" s="13"/>
      <c r="F270" s="4"/>
      <c r="G270" s="7" t="e">
        <f t="shared" ref="G270:G271" si="12">+G269+E270-F270</f>
        <v>#REF!</v>
      </c>
    </row>
    <row r="271" spans="3:7" hidden="1" x14ac:dyDescent="0.15">
      <c r="C271" t="s">
        <v>45</v>
      </c>
      <c r="D271" t="s">
        <v>25</v>
      </c>
      <c r="E271" s="13"/>
      <c r="F271" s="4"/>
      <c r="G271" s="7" t="e">
        <f t="shared" si="12"/>
        <v>#REF!</v>
      </c>
    </row>
    <row r="272" spans="3:7" x14ac:dyDescent="0.15">
      <c r="E272" s="13"/>
      <c r="F272" s="4"/>
      <c r="G272" s="7"/>
    </row>
    <row r="273" spans="3:7" x14ac:dyDescent="0.15">
      <c r="C273" t="s">
        <v>8</v>
      </c>
      <c r="E273" s="12">
        <f>SUBTOTAL(109,E4:E272)</f>
        <v>4922171</v>
      </c>
      <c r="F273" s="4">
        <f>SUBTOTAL(109,F4:F272)</f>
        <v>2698744</v>
      </c>
      <c r="G273" s="4"/>
    </row>
  </sheetData>
  <phoneticPr fontId="1"/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G148" sqref="G148"/>
    </sheetView>
  </sheetViews>
  <sheetFormatPr defaultRowHeight="13.5" x14ac:dyDescent="0.15"/>
  <cols>
    <col min="1" max="1" width="3.375" customWidth="1"/>
    <col min="2" max="2" width="4.625" customWidth="1"/>
    <col min="3" max="3" width="22.875" bestFit="1" customWidth="1"/>
    <col min="4" max="4" width="5.625" customWidth="1"/>
    <col min="5" max="6" width="13.625" customWidth="1"/>
    <col min="7" max="7" width="14.125" customWidth="1"/>
  </cols>
  <sheetData>
    <row r="1" spans="1:7" ht="17.25" x14ac:dyDescent="0.15">
      <c r="C1" t="s">
        <v>35</v>
      </c>
      <c r="G1" s="5" t="s">
        <v>31</v>
      </c>
    </row>
    <row r="3" spans="1:7" x14ac:dyDescent="0.15">
      <c r="A3" s="2" t="s">
        <v>0</v>
      </c>
      <c r="B3" s="3" t="s">
        <v>1</v>
      </c>
      <c r="C3" s="2" t="s">
        <v>4</v>
      </c>
      <c r="D3" s="2" t="s">
        <v>6</v>
      </c>
      <c r="E3" s="2" t="s">
        <v>33</v>
      </c>
      <c r="F3" s="2" t="s">
        <v>2</v>
      </c>
      <c r="G3" s="6" t="s">
        <v>3</v>
      </c>
    </row>
    <row r="4" spans="1:7" x14ac:dyDescent="0.15">
      <c r="A4">
        <v>4</v>
      </c>
      <c r="B4">
        <v>1</v>
      </c>
      <c r="C4" s="1" t="s">
        <v>34</v>
      </c>
      <c r="D4" s="1"/>
      <c r="E4" s="4">
        <v>3295</v>
      </c>
      <c r="F4" s="4"/>
      <c r="G4" s="4">
        <f>SUM(E4)</f>
        <v>3295</v>
      </c>
    </row>
    <row r="5" spans="1:7" x14ac:dyDescent="0.15">
      <c r="B5">
        <v>30</v>
      </c>
      <c r="C5" s="1" t="s">
        <v>145</v>
      </c>
      <c r="D5" t="s">
        <v>37</v>
      </c>
      <c r="E5" s="4">
        <v>602000</v>
      </c>
      <c r="F5" s="4"/>
      <c r="G5" s="4">
        <f>G4+E5-F5</f>
        <v>605295</v>
      </c>
    </row>
    <row r="6" spans="1:7" x14ac:dyDescent="0.15">
      <c r="B6">
        <v>30</v>
      </c>
      <c r="C6" t="s">
        <v>146</v>
      </c>
      <c r="D6" t="s">
        <v>37</v>
      </c>
      <c r="E6" s="4"/>
      <c r="F6" s="4">
        <v>4428</v>
      </c>
      <c r="G6" s="4">
        <f t="shared" ref="G6:G69" si="0">G5+E6-F6</f>
        <v>600867</v>
      </c>
    </row>
    <row r="7" spans="1:7" x14ac:dyDescent="0.15">
      <c r="E7" s="4"/>
      <c r="F7" s="4"/>
      <c r="G7" s="4">
        <f t="shared" si="0"/>
        <v>600867</v>
      </c>
    </row>
    <row r="8" spans="1:7" x14ac:dyDescent="0.15">
      <c r="A8">
        <v>5</v>
      </c>
      <c r="B8">
        <v>5</v>
      </c>
      <c r="C8" s="14" t="s">
        <v>89</v>
      </c>
      <c r="D8" t="s">
        <v>37</v>
      </c>
      <c r="E8" s="4"/>
      <c r="F8" s="4">
        <v>126907</v>
      </c>
      <c r="G8" s="4">
        <f t="shared" si="0"/>
        <v>473960</v>
      </c>
    </row>
    <row r="9" spans="1:7" x14ac:dyDescent="0.15">
      <c r="B9">
        <v>8</v>
      </c>
      <c r="C9" s="15" t="s">
        <v>147</v>
      </c>
      <c r="D9" t="s">
        <v>38</v>
      </c>
      <c r="E9" s="4"/>
      <c r="F9" s="4">
        <v>3753</v>
      </c>
      <c r="G9" s="4">
        <f t="shared" si="0"/>
        <v>470207</v>
      </c>
    </row>
    <row r="10" spans="1:7" x14ac:dyDescent="0.15">
      <c r="B10">
        <v>8</v>
      </c>
      <c r="C10" s="15" t="s">
        <v>147</v>
      </c>
      <c r="D10" t="s">
        <v>38</v>
      </c>
      <c r="E10" s="4"/>
      <c r="F10" s="4">
        <v>4104</v>
      </c>
      <c r="G10" s="4">
        <f t="shared" si="0"/>
        <v>466103</v>
      </c>
    </row>
    <row r="11" spans="1:7" x14ac:dyDescent="0.15">
      <c r="B11">
        <v>19</v>
      </c>
      <c r="C11" s="15" t="s">
        <v>148</v>
      </c>
      <c r="D11" t="s">
        <v>41</v>
      </c>
      <c r="E11" s="4">
        <v>30000</v>
      </c>
      <c r="F11" s="4"/>
      <c r="G11" s="4">
        <f t="shared" si="0"/>
        <v>496103</v>
      </c>
    </row>
    <row r="12" spans="1:7" x14ac:dyDescent="0.15">
      <c r="B12">
        <v>20</v>
      </c>
      <c r="C12" s="15" t="s">
        <v>149</v>
      </c>
      <c r="D12" t="s">
        <v>38</v>
      </c>
      <c r="E12" s="4"/>
      <c r="F12" s="4">
        <v>1532</v>
      </c>
      <c r="G12" s="4">
        <f t="shared" si="0"/>
        <v>494571</v>
      </c>
    </row>
    <row r="13" spans="1:7" x14ac:dyDescent="0.15">
      <c r="E13" s="4"/>
      <c r="F13" s="4"/>
      <c r="G13" s="4">
        <f t="shared" si="0"/>
        <v>494571</v>
      </c>
    </row>
    <row r="14" spans="1:7" x14ac:dyDescent="0.15">
      <c r="E14" s="4"/>
      <c r="F14" s="4"/>
      <c r="G14" s="4">
        <f t="shared" si="0"/>
        <v>494571</v>
      </c>
    </row>
    <row r="15" spans="1:7" x14ac:dyDescent="0.15">
      <c r="A15">
        <v>6</v>
      </c>
      <c r="B15">
        <v>3</v>
      </c>
      <c r="C15" s="15" t="s">
        <v>147</v>
      </c>
      <c r="D15" t="s">
        <v>38</v>
      </c>
      <c r="E15" s="4"/>
      <c r="F15" s="4">
        <v>4526</v>
      </c>
      <c r="G15" s="4">
        <f t="shared" si="0"/>
        <v>490045</v>
      </c>
    </row>
    <row r="16" spans="1:7" x14ac:dyDescent="0.15">
      <c r="B16">
        <v>6</v>
      </c>
      <c r="C16" s="15" t="s">
        <v>150</v>
      </c>
      <c r="D16" t="s">
        <v>37</v>
      </c>
      <c r="E16" s="4"/>
      <c r="F16" s="4">
        <v>4536</v>
      </c>
      <c r="G16" s="4">
        <f t="shared" si="0"/>
        <v>485509</v>
      </c>
    </row>
    <row r="17" spans="1:7" x14ac:dyDescent="0.15">
      <c r="B17">
        <v>6</v>
      </c>
      <c r="C17" s="15" t="s">
        <v>151</v>
      </c>
      <c r="D17" t="s">
        <v>36</v>
      </c>
      <c r="E17" s="4"/>
      <c r="F17" s="4">
        <v>50000</v>
      </c>
      <c r="G17" s="4">
        <f t="shared" si="0"/>
        <v>435509</v>
      </c>
    </row>
    <row r="18" spans="1:7" x14ac:dyDescent="0.15">
      <c r="C18" s="15"/>
      <c r="E18" s="4"/>
      <c r="F18" s="4">
        <v>108</v>
      </c>
      <c r="G18" s="4">
        <f t="shared" si="0"/>
        <v>435401</v>
      </c>
    </row>
    <row r="19" spans="1:7" x14ac:dyDescent="0.15">
      <c r="B19">
        <v>22</v>
      </c>
      <c r="C19" s="15" t="s">
        <v>149</v>
      </c>
      <c r="D19" t="s">
        <v>38</v>
      </c>
      <c r="E19" s="4"/>
      <c r="F19" s="4">
        <v>420</v>
      </c>
      <c r="G19" s="4">
        <f t="shared" si="0"/>
        <v>434981</v>
      </c>
    </row>
    <row r="20" spans="1:7" x14ac:dyDescent="0.15">
      <c r="B20">
        <v>30</v>
      </c>
      <c r="C20" s="15" t="s">
        <v>151</v>
      </c>
      <c r="D20" t="s">
        <v>36</v>
      </c>
      <c r="E20" s="4"/>
      <c r="F20" s="4">
        <v>60000</v>
      </c>
      <c r="G20" s="4">
        <f t="shared" si="0"/>
        <v>374981</v>
      </c>
    </row>
    <row r="21" spans="1:7" x14ac:dyDescent="0.15">
      <c r="C21" s="15" t="s">
        <v>151</v>
      </c>
      <c r="D21" t="s">
        <v>36</v>
      </c>
      <c r="E21" s="4"/>
      <c r="F21" s="4">
        <v>30000</v>
      </c>
      <c r="G21" s="4">
        <f t="shared" si="0"/>
        <v>344981</v>
      </c>
    </row>
    <row r="22" spans="1:7" x14ac:dyDescent="0.15">
      <c r="E22" s="4"/>
      <c r="F22" s="4"/>
      <c r="G22" s="4">
        <f t="shared" si="0"/>
        <v>344981</v>
      </c>
    </row>
    <row r="23" spans="1:7" x14ac:dyDescent="0.15">
      <c r="A23">
        <v>7</v>
      </c>
      <c r="B23">
        <v>3</v>
      </c>
      <c r="C23" s="15" t="s">
        <v>147</v>
      </c>
      <c r="D23" t="s">
        <v>38</v>
      </c>
      <c r="E23" s="4"/>
      <c r="F23" s="4">
        <v>4366</v>
      </c>
      <c r="G23" s="4">
        <f t="shared" si="0"/>
        <v>340615</v>
      </c>
    </row>
    <row r="24" spans="1:7" x14ac:dyDescent="0.15">
      <c r="B24">
        <v>3</v>
      </c>
      <c r="C24" s="15" t="s">
        <v>151</v>
      </c>
      <c r="D24" t="s">
        <v>36</v>
      </c>
      <c r="E24" s="4"/>
      <c r="F24" s="4">
        <v>20000</v>
      </c>
      <c r="G24" s="4">
        <f t="shared" si="0"/>
        <v>320615</v>
      </c>
    </row>
    <row r="25" spans="1:7" x14ac:dyDescent="0.15">
      <c r="C25" s="15" t="s">
        <v>151</v>
      </c>
      <c r="D25" t="s">
        <v>36</v>
      </c>
      <c r="E25" s="4"/>
      <c r="F25" s="4">
        <v>30000</v>
      </c>
      <c r="G25" s="4">
        <f t="shared" si="0"/>
        <v>290615</v>
      </c>
    </row>
    <row r="26" spans="1:7" x14ac:dyDescent="0.15">
      <c r="C26" s="15" t="s">
        <v>152</v>
      </c>
      <c r="E26" s="4"/>
      <c r="F26" s="4">
        <v>108</v>
      </c>
      <c r="G26" s="4">
        <f t="shared" si="0"/>
        <v>290507</v>
      </c>
    </row>
    <row r="27" spans="1:7" x14ac:dyDescent="0.15">
      <c r="B27">
        <v>7</v>
      </c>
      <c r="C27" t="s">
        <v>146</v>
      </c>
      <c r="D27" t="s">
        <v>37</v>
      </c>
      <c r="E27" s="4"/>
      <c r="F27" s="4">
        <v>4428</v>
      </c>
      <c r="G27" s="4">
        <f t="shared" si="0"/>
        <v>286079</v>
      </c>
    </row>
    <row r="28" spans="1:7" x14ac:dyDescent="0.15">
      <c r="B28">
        <v>7</v>
      </c>
      <c r="C28" t="s">
        <v>151</v>
      </c>
      <c r="D28" t="s">
        <v>36</v>
      </c>
      <c r="E28" s="4"/>
      <c r="F28" s="4">
        <v>30000</v>
      </c>
      <c r="G28" s="4">
        <f t="shared" si="0"/>
        <v>256079</v>
      </c>
    </row>
    <row r="29" spans="1:7" x14ac:dyDescent="0.15">
      <c r="B29">
        <v>8</v>
      </c>
      <c r="C29" t="s">
        <v>151</v>
      </c>
      <c r="D29" t="s">
        <v>36</v>
      </c>
      <c r="E29" s="4"/>
      <c r="F29" s="4">
        <v>20000</v>
      </c>
      <c r="G29" s="4">
        <f t="shared" si="0"/>
        <v>236079</v>
      </c>
    </row>
    <row r="30" spans="1:7" x14ac:dyDescent="0.15">
      <c r="B30">
        <v>13</v>
      </c>
      <c r="C30" t="s">
        <v>151</v>
      </c>
      <c r="D30" t="s">
        <v>36</v>
      </c>
      <c r="E30" s="4"/>
      <c r="F30" s="4">
        <v>50000</v>
      </c>
      <c r="G30" s="4">
        <f t="shared" si="0"/>
        <v>186079</v>
      </c>
    </row>
    <row r="31" spans="1:7" x14ac:dyDescent="0.15">
      <c r="C31" s="15" t="s">
        <v>151</v>
      </c>
      <c r="D31" t="s">
        <v>36</v>
      </c>
      <c r="E31" s="4"/>
      <c r="F31" s="4">
        <v>20000</v>
      </c>
      <c r="G31" s="4">
        <f t="shared" si="0"/>
        <v>166079</v>
      </c>
    </row>
    <row r="32" spans="1:7" x14ac:dyDescent="0.15">
      <c r="C32" s="15" t="s">
        <v>152</v>
      </c>
      <c r="E32" s="4"/>
      <c r="F32" s="4">
        <v>108</v>
      </c>
      <c r="G32" s="4">
        <f t="shared" si="0"/>
        <v>165971</v>
      </c>
    </row>
    <row r="33" spans="1:7" x14ac:dyDescent="0.15">
      <c r="B33">
        <v>21</v>
      </c>
      <c r="C33" s="15" t="s">
        <v>149</v>
      </c>
      <c r="D33" t="s">
        <v>38</v>
      </c>
      <c r="E33" s="4"/>
      <c r="F33" s="4">
        <v>1242</v>
      </c>
      <c r="G33" s="4">
        <f t="shared" si="0"/>
        <v>164729</v>
      </c>
    </row>
    <row r="34" spans="1:7" x14ac:dyDescent="0.15">
      <c r="E34" s="4"/>
      <c r="F34" s="4"/>
      <c r="G34" s="4">
        <f t="shared" si="0"/>
        <v>164729</v>
      </c>
    </row>
    <row r="35" spans="1:7" x14ac:dyDescent="0.15">
      <c r="A35">
        <v>8</v>
      </c>
      <c r="B35">
        <v>5</v>
      </c>
      <c r="C35" s="15" t="s">
        <v>147</v>
      </c>
      <c r="D35" t="s">
        <v>38</v>
      </c>
      <c r="E35" s="4"/>
      <c r="F35" s="4">
        <v>9033</v>
      </c>
      <c r="G35" s="4">
        <f t="shared" si="0"/>
        <v>155696</v>
      </c>
    </row>
    <row r="36" spans="1:7" x14ac:dyDescent="0.15">
      <c r="B36">
        <v>17</v>
      </c>
      <c r="C36" s="15" t="s">
        <v>153</v>
      </c>
      <c r="E36" s="4">
        <v>18</v>
      </c>
      <c r="F36" s="4"/>
      <c r="G36" s="4">
        <f t="shared" si="0"/>
        <v>155714</v>
      </c>
    </row>
    <row r="37" spans="1:7" x14ac:dyDescent="0.15">
      <c r="C37" s="1" t="s">
        <v>145</v>
      </c>
      <c r="D37" t="s">
        <v>37</v>
      </c>
      <c r="E37" s="4">
        <v>403000</v>
      </c>
      <c r="F37" s="4"/>
      <c r="G37" s="4">
        <f t="shared" si="0"/>
        <v>558714</v>
      </c>
    </row>
    <row r="38" spans="1:7" x14ac:dyDescent="0.15">
      <c r="B38">
        <v>17</v>
      </c>
      <c r="C38" t="s">
        <v>146</v>
      </c>
      <c r="D38" t="s">
        <v>37</v>
      </c>
      <c r="E38" s="4"/>
      <c r="F38" s="4">
        <v>4428</v>
      </c>
      <c r="G38" s="4">
        <f t="shared" si="0"/>
        <v>554286</v>
      </c>
    </row>
    <row r="39" spans="1:7" x14ac:dyDescent="0.15">
      <c r="B39">
        <v>20</v>
      </c>
      <c r="C39" s="15" t="s">
        <v>149</v>
      </c>
      <c r="D39" t="s">
        <v>38</v>
      </c>
      <c r="E39" s="4"/>
      <c r="F39" s="4">
        <v>5330</v>
      </c>
      <c r="G39" s="4">
        <f t="shared" si="0"/>
        <v>548956</v>
      </c>
    </row>
    <row r="40" spans="1:7" x14ac:dyDescent="0.15">
      <c r="E40" s="4"/>
      <c r="F40" s="4"/>
      <c r="G40" s="4">
        <f t="shared" si="0"/>
        <v>548956</v>
      </c>
    </row>
    <row r="41" spans="1:7" x14ac:dyDescent="0.15">
      <c r="A41">
        <v>9</v>
      </c>
      <c r="B41">
        <v>3</v>
      </c>
      <c r="C41" s="15" t="s">
        <v>147</v>
      </c>
      <c r="D41" t="s">
        <v>38</v>
      </c>
      <c r="E41" s="4"/>
      <c r="F41" s="4">
        <v>18014</v>
      </c>
      <c r="G41" s="4">
        <f t="shared" si="0"/>
        <v>530942</v>
      </c>
    </row>
    <row r="42" spans="1:7" x14ac:dyDescent="0.15">
      <c r="C42" s="15" t="s">
        <v>154</v>
      </c>
      <c r="D42" t="s">
        <v>37</v>
      </c>
      <c r="E42" s="4"/>
      <c r="F42" s="4">
        <v>73000</v>
      </c>
      <c r="G42" s="4">
        <f t="shared" si="0"/>
        <v>457942</v>
      </c>
    </row>
    <row r="43" spans="1:7" x14ac:dyDescent="0.15">
      <c r="D43" t="s">
        <v>37</v>
      </c>
      <c r="E43" s="4"/>
      <c r="F43" s="4">
        <v>12538</v>
      </c>
      <c r="G43" s="4">
        <f t="shared" si="0"/>
        <v>445404</v>
      </c>
    </row>
    <row r="44" spans="1:7" x14ac:dyDescent="0.15">
      <c r="C44" t="s">
        <v>146</v>
      </c>
      <c r="D44" t="s">
        <v>37</v>
      </c>
      <c r="E44" s="4"/>
      <c r="F44" s="4">
        <v>4428</v>
      </c>
      <c r="G44" s="4">
        <f t="shared" si="0"/>
        <v>440976</v>
      </c>
    </row>
    <row r="45" spans="1:7" x14ac:dyDescent="0.15">
      <c r="B45">
        <v>25</v>
      </c>
      <c r="C45" t="s">
        <v>151</v>
      </c>
      <c r="D45" t="s">
        <v>36</v>
      </c>
      <c r="E45" s="4"/>
      <c r="F45" s="4">
        <v>300000</v>
      </c>
      <c r="G45" s="4">
        <f t="shared" si="0"/>
        <v>140976</v>
      </c>
    </row>
    <row r="46" spans="1:7" x14ac:dyDescent="0.15">
      <c r="E46" s="4"/>
      <c r="F46" s="4"/>
      <c r="G46" s="4">
        <f t="shared" si="0"/>
        <v>140976</v>
      </c>
    </row>
    <row r="47" spans="1:7" x14ac:dyDescent="0.15">
      <c r="A47">
        <v>10</v>
      </c>
      <c r="B47">
        <v>5</v>
      </c>
      <c r="C47" s="15" t="s">
        <v>147</v>
      </c>
      <c r="D47" t="s">
        <v>38</v>
      </c>
      <c r="E47" s="4"/>
      <c r="F47" s="4">
        <v>8286</v>
      </c>
      <c r="G47" s="4">
        <f t="shared" si="0"/>
        <v>132690</v>
      </c>
    </row>
    <row r="48" spans="1:7" x14ac:dyDescent="0.15">
      <c r="B48">
        <v>8</v>
      </c>
      <c r="C48" t="s">
        <v>146</v>
      </c>
      <c r="D48" t="s">
        <v>37</v>
      </c>
      <c r="E48" s="4"/>
      <c r="F48" s="4">
        <v>4428</v>
      </c>
      <c r="G48" s="4">
        <f t="shared" si="0"/>
        <v>128262</v>
      </c>
    </row>
    <row r="49" spans="1:7" x14ac:dyDescent="0.15">
      <c r="B49">
        <v>13</v>
      </c>
      <c r="C49" s="15" t="s">
        <v>148</v>
      </c>
      <c r="D49" t="s">
        <v>41</v>
      </c>
      <c r="E49" s="4">
        <v>21000</v>
      </c>
      <c r="F49" s="4"/>
      <c r="G49" s="4">
        <f t="shared" si="0"/>
        <v>149262</v>
      </c>
    </row>
    <row r="50" spans="1:7" x14ac:dyDescent="0.15">
      <c r="B50">
        <v>20</v>
      </c>
      <c r="C50" s="15" t="s">
        <v>149</v>
      </c>
      <c r="D50" t="s">
        <v>38</v>
      </c>
      <c r="E50" s="4"/>
      <c r="F50" s="4">
        <v>1802</v>
      </c>
      <c r="G50" s="4">
        <f t="shared" si="0"/>
        <v>147460</v>
      </c>
    </row>
    <row r="51" spans="1:7" x14ac:dyDescent="0.15">
      <c r="E51" s="4"/>
      <c r="F51" s="4"/>
      <c r="G51" s="4">
        <f t="shared" si="0"/>
        <v>147460</v>
      </c>
    </row>
    <row r="52" spans="1:7" x14ac:dyDescent="0.15">
      <c r="A52">
        <v>11</v>
      </c>
      <c r="B52">
        <v>5</v>
      </c>
      <c r="C52" s="15" t="s">
        <v>147</v>
      </c>
      <c r="D52" t="s">
        <v>38</v>
      </c>
      <c r="E52" s="4"/>
      <c r="F52" s="4">
        <v>4674</v>
      </c>
      <c r="G52" s="4">
        <f t="shared" si="0"/>
        <v>142786</v>
      </c>
    </row>
    <row r="53" spans="1:7" x14ac:dyDescent="0.15">
      <c r="B53">
        <v>11</v>
      </c>
      <c r="C53" t="s">
        <v>146</v>
      </c>
      <c r="D53" t="s">
        <v>37</v>
      </c>
      <c r="E53" s="4"/>
      <c r="F53" s="4">
        <v>4428</v>
      </c>
      <c r="G53" s="4">
        <f t="shared" si="0"/>
        <v>138358</v>
      </c>
    </row>
    <row r="54" spans="1:7" x14ac:dyDescent="0.15">
      <c r="C54" t="s">
        <v>155</v>
      </c>
      <c r="D54" t="s">
        <v>37</v>
      </c>
      <c r="E54" s="4"/>
      <c r="F54" s="4">
        <v>39960</v>
      </c>
      <c r="G54" s="4">
        <f t="shared" si="0"/>
        <v>98398</v>
      </c>
    </row>
    <row r="55" spans="1:7" x14ac:dyDescent="0.15">
      <c r="B55">
        <v>20</v>
      </c>
      <c r="C55" s="15" t="s">
        <v>149</v>
      </c>
      <c r="D55" t="s">
        <v>38</v>
      </c>
      <c r="E55" s="4"/>
      <c r="F55" s="4">
        <v>7700</v>
      </c>
      <c r="G55" s="4">
        <f t="shared" si="0"/>
        <v>90698</v>
      </c>
    </row>
    <row r="56" spans="1:7" x14ac:dyDescent="0.15">
      <c r="E56" s="4"/>
      <c r="F56" s="4"/>
      <c r="G56" s="4">
        <f t="shared" si="0"/>
        <v>90698</v>
      </c>
    </row>
    <row r="57" spans="1:7" x14ac:dyDescent="0.15">
      <c r="A57">
        <v>12</v>
      </c>
      <c r="B57">
        <v>3</v>
      </c>
      <c r="C57" s="15" t="s">
        <v>147</v>
      </c>
      <c r="D57" t="s">
        <v>38</v>
      </c>
      <c r="E57" s="4"/>
      <c r="F57" s="4">
        <v>3857</v>
      </c>
      <c r="G57" s="4">
        <f t="shared" si="0"/>
        <v>86841</v>
      </c>
    </row>
    <row r="58" spans="1:7" x14ac:dyDescent="0.15">
      <c r="B58">
        <v>9</v>
      </c>
      <c r="C58" s="16" t="s">
        <v>156</v>
      </c>
      <c r="D58" t="s">
        <v>41</v>
      </c>
      <c r="E58" s="4">
        <v>3400</v>
      </c>
      <c r="F58" s="4"/>
      <c r="G58" s="4">
        <f t="shared" si="0"/>
        <v>90241</v>
      </c>
    </row>
    <row r="59" spans="1:7" x14ac:dyDescent="0.15">
      <c r="B59">
        <v>10</v>
      </c>
      <c r="C59" t="s">
        <v>151</v>
      </c>
      <c r="D59" t="s">
        <v>36</v>
      </c>
      <c r="E59" s="4"/>
      <c r="F59" s="4">
        <v>50000</v>
      </c>
      <c r="G59" s="4">
        <f t="shared" si="0"/>
        <v>40241</v>
      </c>
    </row>
    <row r="60" spans="1:7" x14ac:dyDescent="0.15">
      <c r="B60">
        <v>11</v>
      </c>
      <c r="C60" s="15" t="s">
        <v>148</v>
      </c>
      <c r="D60" t="s">
        <v>41</v>
      </c>
      <c r="E60" s="4">
        <v>31080</v>
      </c>
      <c r="F60" s="4"/>
      <c r="G60" s="4">
        <f t="shared" si="0"/>
        <v>71321</v>
      </c>
    </row>
    <row r="61" spans="1:7" x14ac:dyDescent="0.15">
      <c r="B61">
        <v>13</v>
      </c>
      <c r="C61" t="s">
        <v>151</v>
      </c>
      <c r="D61" t="s">
        <v>36</v>
      </c>
      <c r="E61" s="4"/>
      <c r="F61" s="4">
        <v>70000</v>
      </c>
      <c r="G61" s="4">
        <f t="shared" si="0"/>
        <v>1321</v>
      </c>
    </row>
    <row r="62" spans="1:7" x14ac:dyDescent="0.15">
      <c r="C62" s="15" t="s">
        <v>152</v>
      </c>
      <c r="E62" s="4"/>
      <c r="F62" s="4">
        <v>108</v>
      </c>
      <c r="G62" s="4">
        <f t="shared" si="0"/>
        <v>1213</v>
      </c>
    </row>
    <row r="63" spans="1:7" x14ac:dyDescent="0.15">
      <c r="B63">
        <v>15</v>
      </c>
      <c r="C63" s="15" t="s">
        <v>157</v>
      </c>
      <c r="D63" t="s">
        <v>41</v>
      </c>
      <c r="E63" s="4">
        <v>9520</v>
      </c>
      <c r="F63" s="4"/>
      <c r="G63" s="4">
        <f t="shared" si="0"/>
        <v>10733</v>
      </c>
    </row>
    <row r="64" spans="1:7" x14ac:dyDescent="0.15">
      <c r="B64">
        <v>17</v>
      </c>
      <c r="C64" s="1" t="s">
        <v>145</v>
      </c>
      <c r="D64" t="s">
        <v>37</v>
      </c>
      <c r="E64" s="4">
        <v>556000</v>
      </c>
      <c r="F64" s="4"/>
      <c r="G64" s="4">
        <f t="shared" si="0"/>
        <v>566733</v>
      </c>
    </row>
    <row r="65" spans="1:7" x14ac:dyDescent="0.15">
      <c r="C65" t="s">
        <v>151</v>
      </c>
      <c r="D65" t="s">
        <v>36</v>
      </c>
      <c r="E65" s="4"/>
      <c r="F65" s="4">
        <v>50000</v>
      </c>
      <c r="G65" s="4">
        <f t="shared" si="0"/>
        <v>516733</v>
      </c>
    </row>
    <row r="66" spans="1:7" x14ac:dyDescent="0.15">
      <c r="B66">
        <v>21</v>
      </c>
      <c r="C66" s="15" t="s">
        <v>149</v>
      </c>
      <c r="D66" t="s">
        <v>38</v>
      </c>
      <c r="E66" s="4"/>
      <c r="F66" s="4">
        <v>20034</v>
      </c>
      <c r="G66" s="4">
        <f t="shared" si="0"/>
        <v>496699</v>
      </c>
    </row>
    <row r="67" spans="1:7" x14ac:dyDescent="0.15">
      <c r="C67" s="15" t="s">
        <v>158</v>
      </c>
      <c r="D67" t="s">
        <v>41</v>
      </c>
      <c r="E67" s="4">
        <v>11350</v>
      </c>
      <c r="F67" s="4"/>
      <c r="G67" s="4">
        <f t="shared" si="0"/>
        <v>508049</v>
      </c>
    </row>
    <row r="68" spans="1:7" x14ac:dyDescent="0.15">
      <c r="C68" s="15" t="s">
        <v>159</v>
      </c>
      <c r="D68" t="s">
        <v>41</v>
      </c>
      <c r="E68" s="4">
        <v>10710</v>
      </c>
      <c r="F68" s="4"/>
      <c r="G68" s="4">
        <f t="shared" si="0"/>
        <v>518759</v>
      </c>
    </row>
    <row r="69" spans="1:7" x14ac:dyDescent="0.15">
      <c r="B69">
        <v>22</v>
      </c>
      <c r="C69" t="s">
        <v>151</v>
      </c>
      <c r="D69" t="s">
        <v>36</v>
      </c>
      <c r="E69" s="4"/>
      <c r="F69" s="4">
        <v>50000</v>
      </c>
      <c r="G69" s="4">
        <f t="shared" si="0"/>
        <v>468759</v>
      </c>
    </row>
    <row r="70" spans="1:7" x14ac:dyDescent="0.15">
      <c r="B70">
        <v>28</v>
      </c>
      <c r="C70" t="s">
        <v>151</v>
      </c>
      <c r="D70" t="s">
        <v>36</v>
      </c>
      <c r="E70" s="4"/>
      <c r="F70" s="4">
        <v>200000</v>
      </c>
      <c r="G70" s="4">
        <f t="shared" ref="G70:G133" si="1">G69+E70-F70</f>
        <v>268759</v>
      </c>
    </row>
    <row r="71" spans="1:7" x14ac:dyDescent="0.15">
      <c r="C71" s="1"/>
      <c r="E71" s="4"/>
      <c r="F71" s="4"/>
      <c r="G71" s="4">
        <f t="shared" si="1"/>
        <v>268759</v>
      </c>
    </row>
    <row r="72" spans="1:7" x14ac:dyDescent="0.15">
      <c r="A72">
        <v>1</v>
      </c>
      <c r="B72">
        <v>4</v>
      </c>
      <c r="C72" t="s">
        <v>151</v>
      </c>
      <c r="D72" t="s">
        <v>36</v>
      </c>
      <c r="E72" s="4"/>
      <c r="F72" s="4">
        <v>50000</v>
      </c>
      <c r="G72" s="4">
        <f t="shared" si="1"/>
        <v>218759</v>
      </c>
    </row>
    <row r="73" spans="1:7" x14ac:dyDescent="0.15">
      <c r="B73">
        <v>7</v>
      </c>
      <c r="C73" s="15" t="s">
        <v>147</v>
      </c>
      <c r="D73" t="s">
        <v>38</v>
      </c>
      <c r="E73" s="4"/>
      <c r="F73" s="4">
        <v>3452</v>
      </c>
      <c r="G73" s="4">
        <f t="shared" si="1"/>
        <v>215307</v>
      </c>
    </row>
    <row r="74" spans="1:7" x14ac:dyDescent="0.15">
      <c r="B74">
        <v>10</v>
      </c>
      <c r="C74" t="s">
        <v>36</v>
      </c>
      <c r="D74" t="s">
        <v>36</v>
      </c>
      <c r="E74" s="4"/>
      <c r="F74" s="4">
        <v>50000</v>
      </c>
      <c r="G74" s="4">
        <f t="shared" si="1"/>
        <v>165307</v>
      </c>
    </row>
    <row r="75" spans="1:7" x14ac:dyDescent="0.15">
      <c r="C75" s="15" t="s">
        <v>152</v>
      </c>
      <c r="E75" s="4"/>
      <c r="F75" s="4">
        <v>216</v>
      </c>
      <c r="G75" s="4">
        <f t="shared" si="1"/>
        <v>165091</v>
      </c>
    </row>
    <row r="76" spans="1:7" x14ac:dyDescent="0.15">
      <c r="B76">
        <v>12</v>
      </c>
      <c r="C76" s="15" t="s">
        <v>167</v>
      </c>
      <c r="D76" t="s">
        <v>41</v>
      </c>
      <c r="E76" s="4">
        <v>2850</v>
      </c>
      <c r="F76" s="4"/>
      <c r="G76" s="4">
        <f t="shared" si="1"/>
        <v>167941</v>
      </c>
    </row>
    <row r="77" spans="1:7" x14ac:dyDescent="0.15">
      <c r="C77" s="15" t="s">
        <v>168</v>
      </c>
      <c r="D77" t="s">
        <v>41</v>
      </c>
      <c r="E77" s="4">
        <v>2850</v>
      </c>
      <c r="F77" s="4"/>
      <c r="G77" s="4">
        <f t="shared" si="1"/>
        <v>170791</v>
      </c>
    </row>
    <row r="78" spans="1:7" x14ac:dyDescent="0.15">
      <c r="B78">
        <v>14</v>
      </c>
      <c r="C78" s="16" t="s">
        <v>169</v>
      </c>
      <c r="D78" t="s">
        <v>41</v>
      </c>
      <c r="E78" s="4">
        <v>1620</v>
      </c>
      <c r="F78" s="4"/>
      <c r="G78" s="4">
        <f t="shared" si="1"/>
        <v>172411</v>
      </c>
    </row>
    <row r="79" spans="1:7" x14ac:dyDescent="0.15">
      <c r="B79">
        <v>18</v>
      </c>
      <c r="C79" s="16" t="s">
        <v>170</v>
      </c>
      <c r="D79" t="s">
        <v>41</v>
      </c>
      <c r="E79" s="4">
        <v>3020</v>
      </c>
      <c r="F79" s="4"/>
      <c r="G79" s="4">
        <f t="shared" si="1"/>
        <v>175431</v>
      </c>
    </row>
    <row r="80" spans="1:7" x14ac:dyDescent="0.15">
      <c r="C80" s="16" t="s">
        <v>171</v>
      </c>
      <c r="D80" t="s">
        <v>41</v>
      </c>
      <c r="E80" s="4">
        <v>3250</v>
      </c>
      <c r="F80" s="4"/>
      <c r="G80" s="4">
        <f t="shared" si="1"/>
        <v>178681</v>
      </c>
    </row>
    <row r="81" spans="2:7" x14ac:dyDescent="0.15">
      <c r="C81" s="16" t="s">
        <v>172</v>
      </c>
      <c r="D81" t="s">
        <v>41</v>
      </c>
      <c r="E81" s="4">
        <v>5300</v>
      </c>
      <c r="F81" s="4"/>
      <c r="G81" s="4">
        <f t="shared" si="1"/>
        <v>183981</v>
      </c>
    </row>
    <row r="82" spans="2:7" x14ac:dyDescent="0.15">
      <c r="B82">
        <v>19</v>
      </c>
      <c r="C82" s="16" t="s">
        <v>173</v>
      </c>
      <c r="D82" t="s">
        <v>41</v>
      </c>
      <c r="E82" s="4">
        <v>4250</v>
      </c>
      <c r="F82" s="4"/>
      <c r="G82" s="4">
        <f t="shared" si="1"/>
        <v>188231</v>
      </c>
    </row>
    <row r="83" spans="2:7" x14ac:dyDescent="0.15">
      <c r="B83">
        <v>19</v>
      </c>
      <c r="C83" t="s">
        <v>146</v>
      </c>
      <c r="D83" t="s">
        <v>37</v>
      </c>
      <c r="E83" s="4"/>
      <c r="F83" s="4">
        <v>8640</v>
      </c>
      <c r="G83" s="4">
        <f t="shared" si="1"/>
        <v>179591</v>
      </c>
    </row>
    <row r="84" spans="2:7" x14ac:dyDescent="0.15">
      <c r="C84" s="15" t="s">
        <v>152</v>
      </c>
      <c r="E84" s="4"/>
      <c r="F84" s="4">
        <v>108</v>
      </c>
      <c r="G84" s="4">
        <f t="shared" si="1"/>
        <v>179483</v>
      </c>
    </row>
    <row r="85" spans="2:7" x14ac:dyDescent="0.15">
      <c r="C85" s="15" t="s">
        <v>167</v>
      </c>
      <c r="D85" t="s">
        <v>41</v>
      </c>
      <c r="E85" s="4">
        <v>6850</v>
      </c>
      <c r="F85" s="4"/>
      <c r="G85" s="4">
        <f t="shared" si="1"/>
        <v>186333</v>
      </c>
    </row>
    <row r="86" spans="2:7" x14ac:dyDescent="0.15">
      <c r="B86">
        <v>20</v>
      </c>
      <c r="C86" s="15" t="s">
        <v>149</v>
      </c>
      <c r="D86" t="s">
        <v>38</v>
      </c>
      <c r="E86" s="4"/>
      <c r="F86" s="4">
        <v>19774</v>
      </c>
      <c r="G86" s="4">
        <f t="shared" si="1"/>
        <v>166559</v>
      </c>
    </row>
    <row r="87" spans="2:7" x14ac:dyDescent="0.15">
      <c r="B87">
        <v>20</v>
      </c>
      <c r="C87" t="s">
        <v>36</v>
      </c>
      <c r="D87" t="s">
        <v>36</v>
      </c>
      <c r="E87" s="4"/>
      <c r="F87" s="4">
        <v>50000</v>
      </c>
      <c r="G87" s="4">
        <f t="shared" si="1"/>
        <v>116559</v>
      </c>
    </row>
    <row r="88" spans="2:7" x14ac:dyDescent="0.15">
      <c r="B88">
        <v>21</v>
      </c>
      <c r="C88" t="s">
        <v>174</v>
      </c>
      <c r="D88" t="s">
        <v>41</v>
      </c>
      <c r="E88" s="4">
        <v>5750</v>
      </c>
      <c r="F88" s="4"/>
      <c r="G88" s="4">
        <f t="shared" si="1"/>
        <v>122309</v>
      </c>
    </row>
    <row r="89" spans="2:7" x14ac:dyDescent="0.15">
      <c r="B89">
        <v>22</v>
      </c>
      <c r="C89" s="16" t="s">
        <v>170</v>
      </c>
      <c r="D89" t="s">
        <v>41</v>
      </c>
      <c r="E89" s="4">
        <v>3670</v>
      </c>
      <c r="F89" s="4"/>
      <c r="G89" s="4">
        <f t="shared" si="1"/>
        <v>125979</v>
      </c>
    </row>
    <row r="90" spans="2:7" x14ac:dyDescent="0.15">
      <c r="B90">
        <v>24</v>
      </c>
      <c r="C90" t="s">
        <v>36</v>
      </c>
      <c r="D90" t="s">
        <v>36</v>
      </c>
      <c r="E90" s="4"/>
      <c r="F90" s="4">
        <v>5000</v>
      </c>
      <c r="G90" s="4">
        <f t="shared" si="1"/>
        <v>120979</v>
      </c>
    </row>
    <row r="91" spans="2:7" x14ac:dyDescent="0.15">
      <c r="C91" s="15" t="s">
        <v>152</v>
      </c>
      <c r="E91" s="4"/>
      <c r="F91" s="4">
        <v>108</v>
      </c>
      <c r="G91" s="4">
        <f t="shared" si="1"/>
        <v>120871</v>
      </c>
    </row>
    <row r="92" spans="2:7" x14ac:dyDescent="0.15">
      <c r="B92">
        <v>24</v>
      </c>
      <c r="C92" t="s">
        <v>36</v>
      </c>
      <c r="D92" t="s">
        <v>36</v>
      </c>
      <c r="E92" s="4"/>
      <c r="F92" s="4">
        <v>5000</v>
      </c>
      <c r="G92" s="4">
        <f t="shared" si="1"/>
        <v>115871</v>
      </c>
    </row>
    <row r="93" spans="2:7" x14ac:dyDescent="0.15">
      <c r="C93" s="15" t="s">
        <v>152</v>
      </c>
      <c r="E93" s="4"/>
      <c r="F93" s="4">
        <v>108</v>
      </c>
      <c r="G93" s="4">
        <f t="shared" si="1"/>
        <v>115763</v>
      </c>
    </row>
    <row r="94" spans="2:7" x14ac:dyDescent="0.15">
      <c r="B94">
        <v>29</v>
      </c>
      <c r="C94" s="15" t="s">
        <v>175</v>
      </c>
      <c r="D94" t="s">
        <v>37</v>
      </c>
      <c r="E94" s="4"/>
      <c r="F94" s="4">
        <v>60000</v>
      </c>
      <c r="G94" s="4">
        <f t="shared" si="1"/>
        <v>55763</v>
      </c>
    </row>
    <row r="95" spans="2:7" x14ac:dyDescent="0.15">
      <c r="E95" s="4"/>
      <c r="F95" s="4">
        <v>540</v>
      </c>
      <c r="G95" s="4">
        <f t="shared" si="1"/>
        <v>55223</v>
      </c>
    </row>
    <row r="96" spans="2:7" x14ac:dyDescent="0.15">
      <c r="C96" s="15" t="s">
        <v>175</v>
      </c>
      <c r="D96" t="s">
        <v>37</v>
      </c>
      <c r="E96" s="4"/>
      <c r="F96" s="4">
        <v>40000</v>
      </c>
      <c r="G96" s="4">
        <f t="shared" si="1"/>
        <v>15223</v>
      </c>
    </row>
    <row r="97" spans="1:7" x14ac:dyDescent="0.15">
      <c r="E97" s="4"/>
      <c r="F97" s="4">
        <v>540</v>
      </c>
      <c r="G97" s="4">
        <f t="shared" si="1"/>
        <v>14683</v>
      </c>
    </row>
    <row r="98" spans="1:7" x14ac:dyDescent="0.15">
      <c r="E98" s="4"/>
      <c r="F98" s="4"/>
      <c r="G98" s="4">
        <f t="shared" si="1"/>
        <v>14683</v>
      </c>
    </row>
    <row r="99" spans="1:7" x14ac:dyDescent="0.15">
      <c r="A99">
        <v>2</v>
      </c>
      <c r="B99">
        <v>1</v>
      </c>
      <c r="C99" t="s">
        <v>176</v>
      </c>
      <c r="D99" t="s">
        <v>41</v>
      </c>
      <c r="E99" s="4">
        <v>2350</v>
      </c>
      <c r="F99" s="4"/>
      <c r="G99" s="4">
        <f t="shared" si="1"/>
        <v>17033</v>
      </c>
    </row>
    <row r="100" spans="1:7" x14ac:dyDescent="0.15">
      <c r="C100" t="s">
        <v>177</v>
      </c>
      <c r="D100" t="s">
        <v>41</v>
      </c>
      <c r="E100" s="4">
        <v>3020</v>
      </c>
      <c r="F100" s="4"/>
      <c r="G100" s="4">
        <f t="shared" si="1"/>
        <v>20053</v>
      </c>
    </row>
    <row r="101" spans="1:7" x14ac:dyDescent="0.15">
      <c r="B101">
        <v>2</v>
      </c>
      <c r="C101" t="s">
        <v>178</v>
      </c>
      <c r="D101" t="s">
        <v>41</v>
      </c>
      <c r="E101" s="4">
        <v>3020</v>
      </c>
      <c r="F101" s="4"/>
      <c r="G101" s="4">
        <f t="shared" si="1"/>
        <v>23073</v>
      </c>
    </row>
    <row r="102" spans="1:7" x14ac:dyDescent="0.15">
      <c r="B102">
        <v>3</v>
      </c>
      <c r="C102" s="15" t="s">
        <v>147</v>
      </c>
      <c r="D102" t="s">
        <v>38</v>
      </c>
      <c r="E102" s="4"/>
      <c r="F102" s="4">
        <v>3500</v>
      </c>
      <c r="G102" s="4">
        <f t="shared" si="1"/>
        <v>19573</v>
      </c>
    </row>
    <row r="103" spans="1:7" x14ac:dyDescent="0.15">
      <c r="B103">
        <v>3</v>
      </c>
      <c r="C103" s="15" t="s">
        <v>179</v>
      </c>
      <c r="D103" t="s">
        <v>41</v>
      </c>
      <c r="E103" s="4">
        <v>1820</v>
      </c>
      <c r="F103" s="4"/>
      <c r="G103" s="4">
        <f t="shared" si="1"/>
        <v>21393</v>
      </c>
    </row>
    <row r="104" spans="1:7" x14ac:dyDescent="0.15">
      <c r="B104">
        <v>3</v>
      </c>
      <c r="C104" s="15" t="s">
        <v>180</v>
      </c>
      <c r="D104" t="s">
        <v>41</v>
      </c>
      <c r="E104" s="4">
        <v>7650</v>
      </c>
      <c r="F104" s="4"/>
      <c r="G104" s="4">
        <f t="shared" si="1"/>
        <v>29043</v>
      </c>
    </row>
    <row r="105" spans="1:7" x14ac:dyDescent="0.15">
      <c r="B105">
        <v>8</v>
      </c>
      <c r="C105" s="15" t="s">
        <v>181</v>
      </c>
      <c r="D105" t="s">
        <v>41</v>
      </c>
      <c r="E105" s="4">
        <v>1770</v>
      </c>
      <c r="F105" s="4"/>
      <c r="G105" s="4">
        <f t="shared" si="1"/>
        <v>30813</v>
      </c>
    </row>
    <row r="106" spans="1:7" x14ac:dyDescent="0.15">
      <c r="B106">
        <v>8</v>
      </c>
      <c r="C106" s="15" t="s">
        <v>182</v>
      </c>
      <c r="D106" t="s">
        <v>41</v>
      </c>
      <c r="E106" s="4">
        <v>3320</v>
      </c>
      <c r="F106" s="4"/>
      <c r="G106" s="4">
        <f t="shared" si="1"/>
        <v>34133</v>
      </c>
    </row>
    <row r="107" spans="1:7" x14ac:dyDescent="0.15">
      <c r="B107">
        <v>8</v>
      </c>
      <c r="C107" s="15" t="s">
        <v>183</v>
      </c>
      <c r="D107" t="s">
        <v>41</v>
      </c>
      <c r="E107" s="4">
        <v>4220</v>
      </c>
      <c r="F107" s="4"/>
      <c r="G107" s="4">
        <f t="shared" si="1"/>
        <v>38353</v>
      </c>
    </row>
    <row r="108" spans="1:7" x14ac:dyDescent="0.15">
      <c r="B108">
        <v>12</v>
      </c>
      <c r="C108" s="15" t="s">
        <v>179</v>
      </c>
      <c r="D108" t="s">
        <v>41</v>
      </c>
      <c r="E108" s="4">
        <v>3020</v>
      </c>
      <c r="F108" s="4"/>
      <c r="G108" s="4">
        <f t="shared" si="1"/>
        <v>41373</v>
      </c>
    </row>
    <row r="109" spans="1:7" x14ac:dyDescent="0.15">
      <c r="B109">
        <v>13</v>
      </c>
      <c r="C109" s="15" t="s">
        <v>184</v>
      </c>
      <c r="E109" s="4">
        <v>19</v>
      </c>
      <c r="F109" s="4"/>
      <c r="G109" s="4">
        <f t="shared" si="1"/>
        <v>41392</v>
      </c>
    </row>
    <row r="110" spans="1:7" x14ac:dyDescent="0.15">
      <c r="B110">
        <v>15</v>
      </c>
      <c r="C110" s="15" t="s">
        <v>185</v>
      </c>
      <c r="D110" t="s">
        <v>41</v>
      </c>
      <c r="E110" s="4">
        <v>2120</v>
      </c>
      <c r="F110" s="4"/>
      <c r="G110" s="4">
        <f t="shared" si="1"/>
        <v>43512</v>
      </c>
    </row>
    <row r="111" spans="1:7" x14ac:dyDescent="0.15">
      <c r="C111" s="15" t="s">
        <v>186</v>
      </c>
      <c r="D111" t="s">
        <v>41</v>
      </c>
      <c r="E111" s="4">
        <v>3000</v>
      </c>
      <c r="F111" s="4"/>
      <c r="G111" s="4">
        <f t="shared" si="1"/>
        <v>46512</v>
      </c>
    </row>
    <row r="112" spans="1:7" x14ac:dyDescent="0.15">
      <c r="C112" s="15" t="s">
        <v>187</v>
      </c>
      <c r="D112" t="s">
        <v>41</v>
      </c>
      <c r="E112" s="4">
        <v>6780</v>
      </c>
      <c r="F112" s="4"/>
      <c r="G112" s="4">
        <f t="shared" si="1"/>
        <v>53292</v>
      </c>
    </row>
    <row r="113" spans="1:7" x14ac:dyDescent="0.15">
      <c r="B113">
        <v>16</v>
      </c>
      <c r="C113" s="15" t="s">
        <v>188</v>
      </c>
      <c r="D113" t="s">
        <v>41</v>
      </c>
      <c r="E113" s="4">
        <v>1800</v>
      </c>
      <c r="F113" s="4"/>
      <c r="G113" s="4">
        <f t="shared" si="1"/>
        <v>55092</v>
      </c>
    </row>
    <row r="114" spans="1:7" x14ac:dyDescent="0.15">
      <c r="B114">
        <v>22</v>
      </c>
      <c r="C114" s="15" t="s">
        <v>149</v>
      </c>
      <c r="D114" t="s">
        <v>38</v>
      </c>
      <c r="E114" s="4"/>
      <c r="F114" s="4">
        <v>35411</v>
      </c>
      <c r="G114" s="4">
        <f t="shared" si="1"/>
        <v>19681</v>
      </c>
    </row>
    <row r="115" spans="1:7" x14ac:dyDescent="0.15">
      <c r="C115" s="15" t="s">
        <v>186</v>
      </c>
      <c r="D115" t="s">
        <v>41</v>
      </c>
      <c r="E115" s="4">
        <v>3040</v>
      </c>
      <c r="F115" s="4"/>
      <c r="G115" s="4">
        <f t="shared" si="1"/>
        <v>22721</v>
      </c>
    </row>
    <row r="116" spans="1:7" x14ac:dyDescent="0.15">
      <c r="B116">
        <v>26</v>
      </c>
      <c r="C116" s="15" t="s">
        <v>189</v>
      </c>
      <c r="D116" t="s">
        <v>41</v>
      </c>
      <c r="E116" s="4">
        <v>109210</v>
      </c>
      <c r="F116" s="4"/>
      <c r="G116" s="4">
        <f t="shared" si="1"/>
        <v>131931</v>
      </c>
    </row>
    <row r="117" spans="1:7" x14ac:dyDescent="0.15">
      <c r="B117">
        <v>28</v>
      </c>
      <c r="C117" t="s">
        <v>36</v>
      </c>
      <c r="D117" t="s">
        <v>36</v>
      </c>
      <c r="E117" s="4"/>
      <c r="F117" s="4">
        <v>20000</v>
      </c>
      <c r="G117" s="4">
        <f t="shared" si="1"/>
        <v>111931</v>
      </c>
    </row>
    <row r="118" spans="1:7" x14ac:dyDescent="0.15">
      <c r="C118" s="15" t="s">
        <v>152</v>
      </c>
      <c r="E118" s="4"/>
      <c r="F118" s="4">
        <v>108</v>
      </c>
      <c r="G118" s="4">
        <f t="shared" si="1"/>
        <v>111823</v>
      </c>
    </row>
    <row r="119" spans="1:7" x14ac:dyDescent="0.15">
      <c r="B119">
        <v>29</v>
      </c>
      <c r="C119" s="15" t="s">
        <v>190</v>
      </c>
      <c r="D119" t="s">
        <v>41</v>
      </c>
      <c r="E119" s="4">
        <v>3020</v>
      </c>
      <c r="F119" s="4"/>
      <c r="G119" s="4">
        <f t="shared" si="1"/>
        <v>114843</v>
      </c>
    </row>
    <row r="120" spans="1:7" x14ac:dyDescent="0.15">
      <c r="E120" s="4"/>
      <c r="F120" s="4"/>
      <c r="G120" s="4">
        <f t="shared" si="1"/>
        <v>114843</v>
      </c>
    </row>
    <row r="121" spans="1:7" x14ac:dyDescent="0.15">
      <c r="A121">
        <v>3</v>
      </c>
      <c r="B121">
        <v>1</v>
      </c>
      <c r="C121" s="15" t="s">
        <v>175</v>
      </c>
      <c r="D121" t="s">
        <v>37</v>
      </c>
      <c r="E121" s="4"/>
      <c r="F121" s="4">
        <v>32000</v>
      </c>
      <c r="G121" s="4">
        <f t="shared" si="1"/>
        <v>82843</v>
      </c>
    </row>
    <row r="122" spans="1:7" x14ac:dyDescent="0.15">
      <c r="E122" s="4"/>
      <c r="F122" s="4">
        <v>540</v>
      </c>
      <c r="G122" s="4">
        <f t="shared" si="1"/>
        <v>82303</v>
      </c>
    </row>
    <row r="123" spans="1:7" x14ac:dyDescent="0.15">
      <c r="C123" s="15" t="s">
        <v>175</v>
      </c>
      <c r="D123" t="s">
        <v>37</v>
      </c>
      <c r="E123" s="4"/>
      <c r="F123" s="4">
        <v>68000</v>
      </c>
      <c r="G123" s="4">
        <f t="shared" si="1"/>
        <v>14303</v>
      </c>
    </row>
    <row r="124" spans="1:7" x14ac:dyDescent="0.15">
      <c r="E124" s="4"/>
      <c r="F124" s="4">
        <v>540</v>
      </c>
      <c r="G124" s="4">
        <f t="shared" si="1"/>
        <v>13763</v>
      </c>
    </row>
    <row r="125" spans="1:7" x14ac:dyDescent="0.15">
      <c r="C125" t="s">
        <v>36</v>
      </c>
      <c r="D125" t="s">
        <v>36</v>
      </c>
      <c r="E125" s="4">
        <v>40000</v>
      </c>
      <c r="F125" s="4"/>
      <c r="G125" s="4">
        <f t="shared" si="1"/>
        <v>53763</v>
      </c>
    </row>
    <row r="126" spans="1:7" x14ac:dyDescent="0.15">
      <c r="C126" t="s">
        <v>146</v>
      </c>
      <c r="D126" t="s">
        <v>37</v>
      </c>
      <c r="E126" s="4"/>
      <c r="F126" s="4">
        <v>4320</v>
      </c>
      <c r="G126" s="4">
        <f t="shared" si="1"/>
        <v>49443</v>
      </c>
    </row>
    <row r="127" spans="1:7" x14ac:dyDescent="0.15">
      <c r="C127" s="15" t="s">
        <v>152</v>
      </c>
      <c r="E127" s="4"/>
      <c r="F127" s="4">
        <v>108</v>
      </c>
      <c r="G127" s="4">
        <f t="shared" si="1"/>
        <v>49335</v>
      </c>
    </row>
    <row r="128" spans="1:7" x14ac:dyDescent="0.15">
      <c r="D128" t="s">
        <v>37</v>
      </c>
      <c r="E128" s="4"/>
      <c r="F128" s="4">
        <v>38800</v>
      </c>
      <c r="G128" s="4">
        <f t="shared" si="1"/>
        <v>10535</v>
      </c>
    </row>
    <row r="129" spans="2:7" x14ac:dyDescent="0.15">
      <c r="E129" s="4"/>
      <c r="F129" s="4">
        <v>216</v>
      </c>
      <c r="G129" s="4">
        <f t="shared" si="1"/>
        <v>10319</v>
      </c>
    </row>
    <row r="130" spans="2:7" x14ac:dyDescent="0.15">
      <c r="B130">
        <v>3</v>
      </c>
      <c r="C130" s="15" t="s">
        <v>147</v>
      </c>
      <c r="D130" t="s">
        <v>38</v>
      </c>
      <c r="E130" s="4"/>
      <c r="F130" s="4">
        <v>3256</v>
      </c>
      <c r="G130" s="4">
        <f t="shared" si="1"/>
        <v>7063</v>
      </c>
    </row>
    <row r="131" spans="2:7" x14ac:dyDescent="0.15">
      <c r="B131">
        <v>7</v>
      </c>
      <c r="C131" s="15" t="s">
        <v>191</v>
      </c>
      <c r="D131" t="s">
        <v>41</v>
      </c>
      <c r="E131" s="4">
        <v>5000</v>
      </c>
      <c r="F131" s="4"/>
      <c r="G131" s="4">
        <f t="shared" si="1"/>
        <v>12063</v>
      </c>
    </row>
    <row r="132" spans="2:7" x14ac:dyDescent="0.15">
      <c r="B132">
        <v>17</v>
      </c>
      <c r="C132" s="1" t="s">
        <v>145</v>
      </c>
      <c r="D132" t="s">
        <v>37</v>
      </c>
      <c r="E132" s="4">
        <v>716000</v>
      </c>
      <c r="F132" s="4"/>
      <c r="G132" s="4">
        <f t="shared" si="1"/>
        <v>728063</v>
      </c>
    </row>
    <row r="133" spans="2:7" x14ac:dyDescent="0.15">
      <c r="B133">
        <v>21</v>
      </c>
      <c r="C133" t="s">
        <v>36</v>
      </c>
      <c r="D133" t="s">
        <v>36</v>
      </c>
      <c r="E133" s="4"/>
      <c r="F133" s="4">
        <v>30000</v>
      </c>
      <c r="G133" s="4">
        <f t="shared" si="1"/>
        <v>698063</v>
      </c>
    </row>
    <row r="134" spans="2:7" x14ac:dyDescent="0.15">
      <c r="E134" s="4"/>
      <c r="F134" s="4">
        <v>108</v>
      </c>
      <c r="G134" s="4">
        <f t="shared" ref="G134:G144" si="2">G133+E134-F134</f>
        <v>697955</v>
      </c>
    </row>
    <row r="135" spans="2:7" x14ac:dyDescent="0.15">
      <c r="B135">
        <v>22</v>
      </c>
      <c r="C135" s="15" t="s">
        <v>149</v>
      </c>
      <c r="D135" t="s">
        <v>38</v>
      </c>
      <c r="E135" s="4"/>
      <c r="F135" s="4">
        <v>36030</v>
      </c>
      <c r="G135" s="4">
        <f t="shared" si="2"/>
        <v>661925</v>
      </c>
    </row>
    <row r="136" spans="2:7" x14ac:dyDescent="0.15">
      <c r="B136">
        <v>23</v>
      </c>
      <c r="C136" t="s">
        <v>36</v>
      </c>
      <c r="D136" t="s">
        <v>36</v>
      </c>
      <c r="E136" s="4"/>
      <c r="F136" s="4">
        <v>150000</v>
      </c>
      <c r="G136" s="4">
        <f t="shared" si="2"/>
        <v>511925</v>
      </c>
    </row>
    <row r="137" spans="2:7" x14ac:dyDescent="0.15">
      <c r="B137">
        <v>29</v>
      </c>
      <c r="C137" s="15" t="s">
        <v>175</v>
      </c>
      <c r="D137" t="s">
        <v>37</v>
      </c>
      <c r="E137" s="4"/>
      <c r="F137" s="4">
        <v>56000</v>
      </c>
      <c r="G137" s="4">
        <f t="shared" si="2"/>
        <v>455925</v>
      </c>
    </row>
    <row r="138" spans="2:7" x14ac:dyDescent="0.15">
      <c r="E138" s="4"/>
      <c r="F138" s="4">
        <v>540</v>
      </c>
      <c r="G138" s="4">
        <f t="shared" si="2"/>
        <v>455385</v>
      </c>
    </row>
    <row r="139" spans="2:7" x14ac:dyDescent="0.15">
      <c r="B139">
        <v>29</v>
      </c>
      <c r="C139" s="15" t="s">
        <v>175</v>
      </c>
      <c r="D139" t="s">
        <v>37</v>
      </c>
      <c r="E139" s="4"/>
      <c r="F139" s="4">
        <v>44000</v>
      </c>
      <c r="G139" s="4">
        <f t="shared" si="2"/>
        <v>411385</v>
      </c>
    </row>
    <row r="140" spans="2:7" x14ac:dyDescent="0.15">
      <c r="E140" s="4"/>
      <c r="F140" s="4">
        <v>540</v>
      </c>
      <c r="G140" s="4">
        <f t="shared" si="2"/>
        <v>410845</v>
      </c>
    </row>
    <row r="141" spans="2:7" x14ac:dyDescent="0.15">
      <c r="C141" t="s">
        <v>36</v>
      </c>
      <c r="D141" t="s">
        <v>36</v>
      </c>
      <c r="E141" s="4"/>
      <c r="F141" s="4">
        <v>200000</v>
      </c>
      <c r="G141" s="4">
        <f t="shared" si="2"/>
        <v>210845</v>
      </c>
    </row>
    <row r="142" spans="2:7" x14ac:dyDescent="0.15">
      <c r="C142" t="s">
        <v>36</v>
      </c>
      <c r="D142" t="s">
        <v>36</v>
      </c>
      <c r="E142" s="4"/>
      <c r="F142" s="4">
        <v>10</v>
      </c>
      <c r="G142" s="4">
        <f t="shared" si="2"/>
        <v>210835</v>
      </c>
    </row>
    <row r="143" spans="2:7" x14ac:dyDescent="0.15">
      <c r="C143" t="s">
        <v>36</v>
      </c>
      <c r="D143" t="s">
        <v>36</v>
      </c>
      <c r="E143" s="4"/>
      <c r="F143" s="4">
        <v>100000</v>
      </c>
      <c r="G143" s="4">
        <f t="shared" si="2"/>
        <v>110835</v>
      </c>
    </row>
    <row r="144" spans="2:7" x14ac:dyDescent="0.15">
      <c r="E144" s="4"/>
      <c r="F144" s="4"/>
      <c r="G144" s="4">
        <f t="shared" si="2"/>
        <v>110835</v>
      </c>
    </row>
    <row r="145" spans="5:7" x14ac:dyDescent="0.15">
      <c r="E145" s="4">
        <f>SUM(E4:E144)</f>
        <v>2640962</v>
      </c>
      <c r="F145" s="4">
        <f>SUM(F4:F144)</f>
        <v>2530127</v>
      </c>
      <c r="G145" s="4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E13" sqref="E13"/>
    </sheetView>
  </sheetViews>
  <sheetFormatPr defaultRowHeight="13.5" x14ac:dyDescent="0.15"/>
  <cols>
    <col min="1" max="1" width="3.375" customWidth="1"/>
    <col min="2" max="2" width="4.625" customWidth="1"/>
    <col min="3" max="3" width="22.875" customWidth="1"/>
    <col min="5" max="7" width="14.125" customWidth="1"/>
  </cols>
  <sheetData>
    <row r="1" spans="1:7" ht="17.25" x14ac:dyDescent="0.15">
      <c r="C1" t="s">
        <v>35</v>
      </c>
      <c r="G1" s="5" t="s">
        <v>5</v>
      </c>
    </row>
    <row r="2" spans="1:7" x14ac:dyDescent="0.15">
      <c r="F2">
        <v>5303702</v>
      </c>
    </row>
    <row r="3" spans="1:7" x14ac:dyDescent="0.15">
      <c r="A3" s="2" t="s">
        <v>0</v>
      </c>
      <c r="B3" s="3" t="s">
        <v>1</v>
      </c>
      <c r="C3" s="2" t="s">
        <v>4</v>
      </c>
      <c r="D3" s="2" t="s">
        <v>6</v>
      </c>
      <c r="E3" s="2" t="s">
        <v>33</v>
      </c>
      <c r="F3" s="2" t="s">
        <v>2</v>
      </c>
      <c r="G3" s="6" t="s">
        <v>3</v>
      </c>
    </row>
    <row r="4" spans="1:7" x14ac:dyDescent="0.15">
      <c r="A4">
        <v>4</v>
      </c>
      <c r="B4">
        <v>1</v>
      </c>
      <c r="C4" s="1" t="s">
        <v>34</v>
      </c>
      <c r="D4" s="1"/>
      <c r="E4" s="4">
        <v>34817</v>
      </c>
      <c r="F4" s="4"/>
      <c r="G4" s="4">
        <f>SUM(E4)</f>
        <v>34817</v>
      </c>
    </row>
    <row r="5" spans="1:7" x14ac:dyDescent="0.15">
      <c r="C5" s="1" t="s">
        <v>72</v>
      </c>
      <c r="E5" s="4"/>
      <c r="F5" s="4">
        <v>324</v>
      </c>
      <c r="G5" s="4">
        <f t="shared" ref="G5:G14" si="0">G4+E5-F5</f>
        <v>34493</v>
      </c>
    </row>
    <row r="6" spans="1:7" x14ac:dyDescent="0.15">
      <c r="A6">
        <v>8</v>
      </c>
      <c r="B6">
        <v>17</v>
      </c>
      <c r="C6" s="1" t="s">
        <v>40</v>
      </c>
      <c r="D6" t="s">
        <v>39</v>
      </c>
      <c r="E6" s="4">
        <v>3</v>
      </c>
      <c r="F6" s="4"/>
      <c r="G6" s="4">
        <f t="shared" si="0"/>
        <v>34496</v>
      </c>
    </row>
    <row r="7" spans="1:7" x14ac:dyDescent="0.15">
      <c r="A7">
        <v>11</v>
      </c>
      <c r="B7">
        <v>10</v>
      </c>
      <c r="C7" s="1" t="s">
        <v>42</v>
      </c>
      <c r="D7" t="s">
        <v>41</v>
      </c>
      <c r="E7" s="4">
        <v>7400</v>
      </c>
      <c r="F7" s="4"/>
      <c r="G7" s="4">
        <f t="shared" si="0"/>
        <v>41896</v>
      </c>
    </row>
    <row r="8" spans="1:7" x14ac:dyDescent="0.15">
      <c r="A8">
        <v>1</v>
      </c>
      <c r="B8">
        <v>19</v>
      </c>
      <c r="C8" s="1" t="s">
        <v>73</v>
      </c>
      <c r="D8" t="s">
        <v>41</v>
      </c>
      <c r="E8" s="4">
        <v>3350</v>
      </c>
      <c r="F8" s="4"/>
      <c r="G8" s="4">
        <f t="shared" si="0"/>
        <v>45246</v>
      </c>
    </row>
    <row r="9" spans="1:7" x14ac:dyDescent="0.15">
      <c r="A9">
        <v>2</v>
      </c>
      <c r="B9">
        <v>4</v>
      </c>
      <c r="C9" s="1"/>
      <c r="D9" t="s">
        <v>53</v>
      </c>
      <c r="E9" s="4"/>
      <c r="F9" s="4">
        <v>40000</v>
      </c>
      <c r="G9" s="4">
        <f t="shared" si="0"/>
        <v>5246</v>
      </c>
    </row>
    <row r="10" spans="1:7" x14ac:dyDescent="0.15">
      <c r="C10" s="1"/>
      <c r="E10" s="4"/>
      <c r="F10" s="4"/>
      <c r="G10" s="4">
        <f t="shared" si="0"/>
        <v>5246</v>
      </c>
    </row>
    <row r="11" spans="1:7" x14ac:dyDescent="0.15">
      <c r="C11" s="1"/>
      <c r="E11" s="4"/>
      <c r="F11" s="4"/>
      <c r="G11" s="4">
        <f t="shared" si="0"/>
        <v>5246</v>
      </c>
    </row>
    <row r="12" spans="1:7" x14ac:dyDescent="0.15">
      <c r="C12" s="1"/>
      <c r="E12" s="4"/>
      <c r="F12" s="4"/>
      <c r="G12" s="4">
        <f t="shared" si="0"/>
        <v>5246</v>
      </c>
    </row>
    <row r="13" spans="1:7" x14ac:dyDescent="0.15">
      <c r="C13" s="1"/>
      <c r="E13" s="4"/>
      <c r="F13" s="4"/>
      <c r="G13" s="4">
        <f t="shared" si="0"/>
        <v>5246</v>
      </c>
    </row>
    <row r="14" spans="1:7" x14ac:dyDescent="0.15">
      <c r="E14" s="4"/>
      <c r="F14" s="4"/>
      <c r="G14" s="4">
        <f t="shared" si="0"/>
        <v>5246</v>
      </c>
    </row>
    <row r="16" spans="1:7" ht="17.25" x14ac:dyDescent="0.15">
      <c r="C16" t="s">
        <v>43</v>
      </c>
      <c r="G16" s="5" t="s">
        <v>5</v>
      </c>
    </row>
    <row r="17" spans="1:7" x14ac:dyDescent="0.15">
      <c r="F17" t="s">
        <v>32</v>
      </c>
    </row>
    <row r="18" spans="1:7" x14ac:dyDescent="0.15">
      <c r="A18" s="2" t="s">
        <v>0</v>
      </c>
      <c r="B18" s="3" t="s">
        <v>1</v>
      </c>
      <c r="C18" s="2" t="s">
        <v>4</v>
      </c>
      <c r="D18" s="2" t="s">
        <v>6</v>
      </c>
      <c r="E18" s="2" t="s">
        <v>33</v>
      </c>
      <c r="F18" s="2" t="s">
        <v>2</v>
      </c>
      <c r="G18" s="6" t="s">
        <v>3</v>
      </c>
    </row>
    <row r="19" spans="1:7" x14ac:dyDescent="0.15">
      <c r="A19">
        <v>4</v>
      </c>
      <c r="B19">
        <v>1</v>
      </c>
      <c r="C19" s="1" t="s">
        <v>34</v>
      </c>
      <c r="D19" s="1"/>
      <c r="E19" s="4">
        <v>194560</v>
      </c>
      <c r="F19" s="4"/>
      <c r="G19" s="4">
        <f>SUM(E19)</f>
        <v>194560</v>
      </c>
    </row>
    <row r="20" spans="1:7" x14ac:dyDescent="0.15">
      <c r="B20">
        <v>15</v>
      </c>
      <c r="C20" s="1"/>
      <c r="D20" t="s">
        <v>53</v>
      </c>
      <c r="E20" s="4"/>
      <c r="F20" s="4">
        <v>150000</v>
      </c>
      <c r="G20" s="4">
        <f>G19+E20-F20</f>
        <v>44560</v>
      </c>
    </row>
    <row r="21" spans="1:7" x14ac:dyDescent="0.15">
      <c r="A21">
        <v>5</v>
      </c>
      <c r="B21">
        <v>20</v>
      </c>
      <c r="C21" s="1" t="s">
        <v>54</v>
      </c>
      <c r="D21" t="s">
        <v>41</v>
      </c>
      <c r="E21" s="4">
        <v>28000</v>
      </c>
      <c r="F21" s="4"/>
      <c r="G21" s="4">
        <f t="shared" ref="G21:G84" si="1">G20+E21-F21</f>
        <v>72560</v>
      </c>
    </row>
    <row r="22" spans="1:7" x14ac:dyDescent="0.15">
      <c r="B22">
        <v>20</v>
      </c>
      <c r="C22" s="1" t="s">
        <v>54</v>
      </c>
      <c r="D22" t="s">
        <v>41</v>
      </c>
      <c r="E22" s="4">
        <v>34000</v>
      </c>
      <c r="F22" s="4"/>
      <c r="G22" s="4">
        <f t="shared" si="1"/>
        <v>106560</v>
      </c>
    </row>
    <row r="23" spans="1:7" x14ac:dyDescent="0.15">
      <c r="A23">
        <v>7</v>
      </c>
      <c r="B23">
        <v>13</v>
      </c>
      <c r="C23" s="1" t="s">
        <v>55</v>
      </c>
      <c r="D23" t="s">
        <v>41</v>
      </c>
      <c r="E23" s="4">
        <v>6610</v>
      </c>
      <c r="F23" s="4"/>
      <c r="G23" s="4">
        <f t="shared" si="1"/>
        <v>113170</v>
      </c>
    </row>
    <row r="24" spans="1:7" x14ac:dyDescent="0.15">
      <c r="C24" s="1"/>
      <c r="D24" t="s">
        <v>44</v>
      </c>
      <c r="E24" s="4"/>
      <c r="F24" s="4">
        <v>80</v>
      </c>
      <c r="G24" s="4">
        <f t="shared" si="1"/>
        <v>113090</v>
      </c>
    </row>
    <row r="25" spans="1:7" x14ac:dyDescent="0.15">
      <c r="B25">
        <v>31</v>
      </c>
      <c r="C25" s="1" t="s">
        <v>56</v>
      </c>
      <c r="D25" t="s">
        <v>41</v>
      </c>
      <c r="E25" s="4">
        <v>32270</v>
      </c>
      <c r="F25" s="4"/>
      <c r="G25" s="4">
        <f t="shared" si="1"/>
        <v>145360</v>
      </c>
    </row>
    <row r="26" spans="1:7" x14ac:dyDescent="0.15">
      <c r="C26" s="1"/>
      <c r="D26" t="s">
        <v>44</v>
      </c>
      <c r="E26" s="4"/>
      <c r="F26" s="4">
        <v>130</v>
      </c>
      <c r="G26" s="4">
        <f t="shared" si="1"/>
        <v>145230</v>
      </c>
    </row>
    <row r="27" spans="1:7" x14ac:dyDescent="0.15">
      <c r="A27">
        <v>9</v>
      </c>
      <c r="B27">
        <v>9</v>
      </c>
      <c r="C27" s="1" t="s">
        <v>57</v>
      </c>
      <c r="D27" t="s">
        <v>41</v>
      </c>
      <c r="E27" s="4">
        <v>60000</v>
      </c>
      <c r="F27" s="4"/>
      <c r="G27" s="4">
        <f t="shared" si="1"/>
        <v>205230</v>
      </c>
    </row>
    <row r="28" spans="1:7" x14ac:dyDescent="0.15">
      <c r="C28" s="1"/>
      <c r="D28" t="s">
        <v>44</v>
      </c>
      <c r="E28" s="4"/>
      <c r="F28" s="4">
        <v>340</v>
      </c>
      <c r="G28" s="4">
        <f t="shared" si="1"/>
        <v>204890</v>
      </c>
    </row>
    <row r="29" spans="1:7" x14ac:dyDescent="0.15">
      <c r="A29">
        <v>10</v>
      </c>
      <c r="B29">
        <v>8</v>
      </c>
      <c r="C29" t="s">
        <v>53</v>
      </c>
      <c r="E29" s="4"/>
      <c r="F29" s="4">
        <v>200000</v>
      </c>
      <c r="G29" s="4">
        <f t="shared" si="1"/>
        <v>4890</v>
      </c>
    </row>
    <row r="30" spans="1:7" x14ac:dyDescent="0.15">
      <c r="A30">
        <v>11</v>
      </c>
      <c r="B30">
        <v>12</v>
      </c>
      <c r="C30" t="s">
        <v>58</v>
      </c>
      <c r="D30" t="s">
        <v>41</v>
      </c>
      <c r="E30" s="4">
        <v>4420</v>
      </c>
      <c r="F30" s="4"/>
      <c r="G30" s="4">
        <f t="shared" si="1"/>
        <v>9310</v>
      </c>
    </row>
    <row r="31" spans="1:7" x14ac:dyDescent="0.15">
      <c r="C31" s="1"/>
      <c r="D31" t="s">
        <v>44</v>
      </c>
      <c r="E31" s="4"/>
      <c r="F31" s="4">
        <v>80</v>
      </c>
      <c r="G31" s="4">
        <f t="shared" si="1"/>
        <v>9230</v>
      </c>
    </row>
    <row r="32" spans="1:7" x14ac:dyDescent="0.15">
      <c r="A32">
        <v>12</v>
      </c>
      <c r="B32">
        <v>8</v>
      </c>
      <c r="C32" s="1" t="s">
        <v>59</v>
      </c>
      <c r="D32" t="s">
        <v>41</v>
      </c>
      <c r="E32" s="4">
        <v>12050</v>
      </c>
      <c r="F32" s="4"/>
      <c r="G32" s="4">
        <f t="shared" si="1"/>
        <v>21280</v>
      </c>
    </row>
    <row r="33" spans="1:7" x14ac:dyDescent="0.15">
      <c r="C33" s="1"/>
      <c r="D33" t="s">
        <v>44</v>
      </c>
      <c r="E33" s="4"/>
      <c r="F33" s="4">
        <v>80</v>
      </c>
      <c r="G33" s="4">
        <f t="shared" si="1"/>
        <v>21200</v>
      </c>
    </row>
    <row r="34" spans="1:7" x14ac:dyDescent="0.15">
      <c r="B34">
        <v>9</v>
      </c>
      <c r="C34" s="1" t="s">
        <v>60</v>
      </c>
      <c r="D34" t="s">
        <v>41</v>
      </c>
      <c r="E34" s="4">
        <v>6960</v>
      </c>
      <c r="F34" s="4"/>
      <c r="G34" s="4">
        <f t="shared" si="1"/>
        <v>28160</v>
      </c>
    </row>
    <row r="35" spans="1:7" x14ac:dyDescent="0.15">
      <c r="D35" t="s">
        <v>44</v>
      </c>
      <c r="E35" s="4"/>
      <c r="F35" s="4">
        <v>80</v>
      </c>
      <c r="G35" s="4">
        <f t="shared" si="1"/>
        <v>28080</v>
      </c>
    </row>
    <row r="36" spans="1:7" x14ac:dyDescent="0.15">
      <c r="B36">
        <v>14</v>
      </c>
      <c r="C36" s="1" t="s">
        <v>61</v>
      </c>
      <c r="E36" s="4"/>
      <c r="F36" s="4">
        <v>602</v>
      </c>
      <c r="G36" s="4">
        <f t="shared" si="1"/>
        <v>27478</v>
      </c>
    </row>
    <row r="37" spans="1:7" x14ac:dyDescent="0.15">
      <c r="B37">
        <v>16</v>
      </c>
      <c r="D37" t="s">
        <v>53</v>
      </c>
      <c r="E37" s="4"/>
      <c r="F37" s="4">
        <v>20000</v>
      </c>
      <c r="G37" s="4">
        <f t="shared" si="1"/>
        <v>7478</v>
      </c>
    </row>
    <row r="38" spans="1:7" x14ac:dyDescent="0.15">
      <c r="B38">
        <v>17</v>
      </c>
      <c r="C38" t="s">
        <v>62</v>
      </c>
      <c r="D38" t="s">
        <v>41</v>
      </c>
      <c r="E38" s="4">
        <v>12460</v>
      </c>
      <c r="F38" s="4"/>
      <c r="G38" s="4">
        <f t="shared" si="1"/>
        <v>19938</v>
      </c>
    </row>
    <row r="39" spans="1:7" x14ac:dyDescent="0.15">
      <c r="D39" t="s">
        <v>44</v>
      </c>
      <c r="E39" s="4"/>
      <c r="F39" s="4">
        <v>80</v>
      </c>
      <c r="G39" s="4">
        <f t="shared" si="1"/>
        <v>19858</v>
      </c>
    </row>
    <row r="40" spans="1:7" x14ac:dyDescent="0.15">
      <c r="B40">
        <v>21</v>
      </c>
      <c r="C40" s="1" t="s">
        <v>63</v>
      </c>
      <c r="D40" t="s">
        <v>41</v>
      </c>
      <c r="E40" s="4">
        <v>6620</v>
      </c>
      <c r="F40" s="4"/>
      <c r="G40" s="4">
        <f t="shared" si="1"/>
        <v>26478</v>
      </c>
    </row>
    <row r="41" spans="1:7" x14ac:dyDescent="0.15">
      <c r="B41">
        <v>21</v>
      </c>
      <c r="C41" s="1" t="s">
        <v>64</v>
      </c>
      <c r="D41" t="s">
        <v>41</v>
      </c>
      <c r="E41" s="4">
        <v>14720</v>
      </c>
      <c r="F41" s="4"/>
      <c r="G41" s="4">
        <f t="shared" si="1"/>
        <v>41198</v>
      </c>
    </row>
    <row r="42" spans="1:7" x14ac:dyDescent="0.15">
      <c r="D42" t="s">
        <v>44</v>
      </c>
      <c r="E42" s="4"/>
      <c r="F42" s="4">
        <v>210</v>
      </c>
      <c r="G42" s="4">
        <f t="shared" si="1"/>
        <v>40988</v>
      </c>
    </row>
    <row r="43" spans="1:7" x14ac:dyDescent="0.15">
      <c r="B43">
        <v>26</v>
      </c>
      <c r="C43" t="s">
        <v>65</v>
      </c>
      <c r="D43" t="s">
        <v>41</v>
      </c>
      <c r="E43" s="4">
        <v>17510</v>
      </c>
      <c r="F43" s="4"/>
      <c r="G43" s="4">
        <f t="shared" si="1"/>
        <v>58498</v>
      </c>
    </row>
    <row r="44" spans="1:7" x14ac:dyDescent="0.15">
      <c r="D44" t="s">
        <v>44</v>
      </c>
      <c r="E44" s="4"/>
      <c r="F44" s="4">
        <v>80</v>
      </c>
      <c r="G44" s="4">
        <f t="shared" si="1"/>
        <v>58418</v>
      </c>
    </row>
    <row r="45" spans="1:7" x14ac:dyDescent="0.15">
      <c r="B45">
        <v>27</v>
      </c>
      <c r="C45" s="1" t="s">
        <v>66</v>
      </c>
      <c r="D45" t="s">
        <v>41</v>
      </c>
      <c r="E45" s="4">
        <v>2850</v>
      </c>
      <c r="F45" s="4"/>
      <c r="G45" s="4">
        <f t="shared" si="1"/>
        <v>61268</v>
      </c>
    </row>
    <row r="46" spans="1:7" x14ac:dyDescent="0.15">
      <c r="A46">
        <v>1</v>
      </c>
      <c r="B46">
        <v>13</v>
      </c>
      <c r="C46" s="1" t="s">
        <v>67</v>
      </c>
      <c r="D46" s="1" t="s">
        <v>41</v>
      </c>
      <c r="E46" s="4">
        <v>7700</v>
      </c>
      <c r="F46" s="4"/>
      <c r="G46" s="4">
        <f t="shared" si="1"/>
        <v>68968</v>
      </c>
    </row>
    <row r="47" spans="1:7" x14ac:dyDescent="0.15">
      <c r="D47" s="1" t="s">
        <v>44</v>
      </c>
      <c r="E47" s="4"/>
      <c r="F47" s="4">
        <v>210</v>
      </c>
      <c r="G47" s="4">
        <f t="shared" si="1"/>
        <v>68758</v>
      </c>
    </row>
    <row r="48" spans="1:7" x14ac:dyDescent="0.15">
      <c r="B48">
        <v>14</v>
      </c>
      <c r="C48" s="1" t="s">
        <v>68</v>
      </c>
      <c r="D48" t="s">
        <v>41</v>
      </c>
      <c r="E48" s="4">
        <v>3850</v>
      </c>
      <c r="F48" s="4"/>
      <c r="G48" s="4">
        <f t="shared" si="1"/>
        <v>72608</v>
      </c>
    </row>
    <row r="49" spans="2:7" x14ac:dyDescent="0.15">
      <c r="B49">
        <v>15</v>
      </c>
      <c r="C49" s="1" t="s">
        <v>68</v>
      </c>
      <c r="D49" t="s">
        <v>41</v>
      </c>
      <c r="E49" s="4">
        <v>2050</v>
      </c>
      <c r="F49" s="4"/>
      <c r="G49" s="4">
        <f t="shared" si="1"/>
        <v>74658</v>
      </c>
    </row>
    <row r="50" spans="2:7" x14ac:dyDescent="0.15">
      <c r="D50" t="s">
        <v>44</v>
      </c>
      <c r="E50" s="4"/>
      <c r="F50" s="4">
        <v>80</v>
      </c>
      <c r="G50" s="4">
        <f t="shared" si="1"/>
        <v>74578</v>
      </c>
    </row>
    <row r="51" spans="2:7" x14ac:dyDescent="0.15">
      <c r="B51">
        <v>16</v>
      </c>
      <c r="C51" t="s">
        <v>69</v>
      </c>
      <c r="D51" t="s">
        <v>41</v>
      </c>
      <c r="E51" s="4">
        <v>1820</v>
      </c>
      <c r="F51" s="4"/>
      <c r="G51" s="4">
        <f t="shared" si="1"/>
        <v>76398</v>
      </c>
    </row>
    <row r="52" spans="2:7" x14ac:dyDescent="0.15">
      <c r="B52">
        <v>18</v>
      </c>
      <c r="C52" t="s">
        <v>70</v>
      </c>
      <c r="D52" t="s">
        <v>41</v>
      </c>
      <c r="E52" s="4">
        <v>5100</v>
      </c>
      <c r="F52" s="4"/>
      <c r="G52" s="4">
        <f t="shared" si="1"/>
        <v>81498</v>
      </c>
    </row>
    <row r="53" spans="2:7" x14ac:dyDescent="0.15">
      <c r="B53">
        <v>18</v>
      </c>
      <c r="C53" s="1" t="s">
        <v>67</v>
      </c>
      <c r="D53" t="s">
        <v>41</v>
      </c>
      <c r="E53" s="4">
        <v>6240</v>
      </c>
      <c r="F53" s="4"/>
      <c r="G53" s="4">
        <f t="shared" si="1"/>
        <v>87738</v>
      </c>
    </row>
    <row r="54" spans="2:7" x14ac:dyDescent="0.15">
      <c r="C54" s="1"/>
      <c r="D54" t="s">
        <v>44</v>
      </c>
      <c r="E54" s="4"/>
      <c r="F54" s="4">
        <v>210</v>
      </c>
      <c r="G54" s="4">
        <f t="shared" si="1"/>
        <v>87528</v>
      </c>
    </row>
    <row r="55" spans="2:7" x14ac:dyDescent="0.15">
      <c r="B55">
        <v>19</v>
      </c>
      <c r="C55" s="1" t="s">
        <v>68</v>
      </c>
      <c r="D55" t="s">
        <v>41</v>
      </c>
      <c r="E55" s="4">
        <v>2050</v>
      </c>
      <c r="F55" s="4"/>
      <c r="G55" s="4">
        <f t="shared" si="1"/>
        <v>89578</v>
      </c>
    </row>
    <row r="56" spans="2:7" x14ac:dyDescent="0.15">
      <c r="C56" s="1"/>
      <c r="D56" t="s">
        <v>44</v>
      </c>
      <c r="E56" s="4"/>
      <c r="F56" s="4">
        <v>80</v>
      </c>
      <c r="G56" s="4">
        <f t="shared" si="1"/>
        <v>89498</v>
      </c>
    </row>
    <row r="57" spans="2:7" x14ac:dyDescent="0.15">
      <c r="B57">
        <v>20</v>
      </c>
      <c r="C57" s="1" t="s">
        <v>68</v>
      </c>
      <c r="D57" t="s">
        <v>41</v>
      </c>
      <c r="E57" s="4">
        <v>4220</v>
      </c>
      <c r="F57" s="4"/>
      <c r="G57" s="4">
        <f t="shared" si="1"/>
        <v>93718</v>
      </c>
    </row>
    <row r="58" spans="2:7" x14ac:dyDescent="0.15">
      <c r="C58" s="1" t="s">
        <v>68</v>
      </c>
      <c r="D58" t="s">
        <v>41</v>
      </c>
      <c r="E58" s="4">
        <v>3250</v>
      </c>
      <c r="F58" s="4"/>
      <c r="G58" s="4">
        <f t="shared" si="1"/>
        <v>96968</v>
      </c>
    </row>
    <row r="59" spans="2:7" x14ac:dyDescent="0.15">
      <c r="B59">
        <v>22</v>
      </c>
      <c r="C59" s="1" t="s">
        <v>68</v>
      </c>
      <c r="D59" t="s">
        <v>41</v>
      </c>
      <c r="E59" s="4">
        <v>3250</v>
      </c>
      <c r="F59" s="4"/>
      <c r="G59" s="4">
        <f t="shared" si="1"/>
        <v>100218</v>
      </c>
    </row>
    <row r="60" spans="2:7" x14ac:dyDescent="0.15">
      <c r="C60" s="1"/>
      <c r="D60" t="s">
        <v>44</v>
      </c>
      <c r="E60" s="4"/>
      <c r="F60" s="4">
        <v>80</v>
      </c>
      <c r="G60" s="4">
        <f t="shared" si="1"/>
        <v>100138</v>
      </c>
    </row>
    <row r="61" spans="2:7" x14ac:dyDescent="0.15">
      <c r="B61">
        <v>26</v>
      </c>
      <c r="C61" s="1"/>
      <c r="D61" t="s">
        <v>53</v>
      </c>
      <c r="E61" s="4"/>
      <c r="F61" s="4">
        <v>100000</v>
      </c>
      <c r="G61" s="4">
        <f t="shared" si="1"/>
        <v>138</v>
      </c>
    </row>
    <row r="62" spans="2:7" x14ac:dyDescent="0.15">
      <c r="B62">
        <v>27</v>
      </c>
      <c r="C62" s="1" t="s">
        <v>68</v>
      </c>
      <c r="D62" t="s">
        <v>41</v>
      </c>
      <c r="E62" s="4">
        <v>3320</v>
      </c>
      <c r="F62" s="4"/>
      <c r="G62" s="4">
        <f t="shared" si="1"/>
        <v>3458</v>
      </c>
    </row>
    <row r="63" spans="2:7" x14ac:dyDescent="0.15">
      <c r="D63" t="s">
        <v>44</v>
      </c>
      <c r="E63" s="4"/>
      <c r="F63" s="4">
        <v>130</v>
      </c>
      <c r="G63" s="4">
        <f t="shared" si="1"/>
        <v>3328</v>
      </c>
    </row>
    <row r="64" spans="2:7" x14ac:dyDescent="0.15">
      <c r="B64">
        <v>28</v>
      </c>
      <c r="C64" s="1" t="s">
        <v>68</v>
      </c>
      <c r="D64" t="s">
        <v>41</v>
      </c>
      <c r="E64" s="4">
        <v>1820</v>
      </c>
      <c r="F64" s="4"/>
      <c r="G64" s="4">
        <f t="shared" si="1"/>
        <v>5148</v>
      </c>
    </row>
    <row r="65" spans="1:7" x14ac:dyDescent="0.15">
      <c r="B65">
        <v>29</v>
      </c>
      <c r="C65" s="1" t="s">
        <v>68</v>
      </c>
      <c r="D65" t="s">
        <v>41</v>
      </c>
      <c r="E65" s="4">
        <v>3050</v>
      </c>
      <c r="F65" s="4"/>
      <c r="G65" s="4">
        <f t="shared" si="1"/>
        <v>8198</v>
      </c>
    </row>
    <row r="66" spans="1:7" x14ac:dyDescent="0.15">
      <c r="D66" t="s">
        <v>44</v>
      </c>
      <c r="E66" s="4"/>
      <c r="F66" s="4">
        <v>130</v>
      </c>
      <c r="G66" s="4">
        <f t="shared" si="1"/>
        <v>8068</v>
      </c>
    </row>
    <row r="67" spans="1:7" x14ac:dyDescent="0.15">
      <c r="A67">
        <v>2</v>
      </c>
      <c r="B67">
        <v>2</v>
      </c>
      <c r="C67" s="1" t="s">
        <v>68</v>
      </c>
      <c r="D67" t="s">
        <v>41</v>
      </c>
      <c r="E67" s="4">
        <v>3020</v>
      </c>
      <c r="F67" s="4"/>
      <c r="G67" s="4">
        <f t="shared" si="1"/>
        <v>11088</v>
      </c>
    </row>
    <row r="68" spans="1:7" x14ac:dyDescent="0.15">
      <c r="B68">
        <v>4</v>
      </c>
      <c r="C68" s="1" t="s">
        <v>71</v>
      </c>
      <c r="D68" t="s">
        <v>41</v>
      </c>
      <c r="E68" s="4">
        <v>19870</v>
      </c>
      <c r="F68" s="4"/>
      <c r="G68" s="4">
        <f t="shared" si="1"/>
        <v>30958</v>
      </c>
    </row>
    <row r="69" spans="1:7" x14ac:dyDescent="0.15">
      <c r="C69" s="1"/>
      <c r="D69" t="s">
        <v>44</v>
      </c>
      <c r="E69" s="4"/>
      <c r="F69" s="4">
        <v>400</v>
      </c>
      <c r="G69" s="4">
        <f t="shared" si="1"/>
        <v>30558</v>
      </c>
    </row>
    <row r="70" spans="1:7" x14ac:dyDescent="0.15">
      <c r="B70">
        <v>5</v>
      </c>
      <c r="C70" s="1" t="s">
        <v>67</v>
      </c>
      <c r="D70" s="1" t="s">
        <v>41</v>
      </c>
      <c r="E70" s="4">
        <v>20170</v>
      </c>
      <c r="F70" s="4"/>
      <c r="G70" s="4">
        <f t="shared" si="1"/>
        <v>50728</v>
      </c>
    </row>
    <row r="71" spans="1:7" x14ac:dyDescent="0.15">
      <c r="C71" s="1"/>
      <c r="D71" t="s">
        <v>44</v>
      </c>
      <c r="E71" s="4"/>
      <c r="F71" s="4">
        <v>210</v>
      </c>
      <c r="G71" s="4">
        <f t="shared" si="1"/>
        <v>50518</v>
      </c>
    </row>
    <row r="72" spans="1:7" x14ac:dyDescent="0.15">
      <c r="B72">
        <v>9</v>
      </c>
      <c r="C72" s="1" t="s">
        <v>68</v>
      </c>
      <c r="D72" t="s">
        <v>41</v>
      </c>
      <c r="E72" s="4">
        <v>3320</v>
      </c>
      <c r="F72" s="4"/>
      <c r="G72" s="4">
        <f t="shared" si="1"/>
        <v>53838</v>
      </c>
    </row>
    <row r="73" spans="1:7" x14ac:dyDescent="0.15">
      <c r="D73" t="s">
        <v>44</v>
      </c>
      <c r="E73" s="4"/>
      <c r="F73" s="4">
        <v>130</v>
      </c>
      <c r="G73" s="4">
        <f t="shared" si="1"/>
        <v>53708</v>
      </c>
    </row>
    <row r="74" spans="1:7" x14ac:dyDescent="0.15">
      <c r="B74">
        <v>16</v>
      </c>
      <c r="C74" s="1" t="s">
        <v>68</v>
      </c>
      <c r="D74" t="s">
        <v>41</v>
      </c>
      <c r="E74" s="4">
        <v>4750</v>
      </c>
      <c r="F74" s="4"/>
      <c r="G74" s="4">
        <f t="shared" si="1"/>
        <v>58458</v>
      </c>
    </row>
    <row r="75" spans="1:7" x14ac:dyDescent="0.15">
      <c r="C75" s="1"/>
      <c r="D75" t="s">
        <v>44</v>
      </c>
      <c r="E75" s="4"/>
      <c r="F75" s="4">
        <v>80</v>
      </c>
      <c r="G75" s="4">
        <f t="shared" si="1"/>
        <v>58378</v>
      </c>
    </row>
    <row r="76" spans="1:7" x14ac:dyDescent="0.15">
      <c r="B76">
        <v>22</v>
      </c>
      <c r="C76" s="1" t="s">
        <v>68</v>
      </c>
      <c r="D76" t="s">
        <v>41</v>
      </c>
      <c r="E76" s="4">
        <v>2940</v>
      </c>
      <c r="F76" s="4"/>
      <c r="G76" s="4">
        <f t="shared" si="1"/>
        <v>61318</v>
      </c>
    </row>
    <row r="77" spans="1:7" x14ac:dyDescent="0.15">
      <c r="C77" s="1" t="s">
        <v>68</v>
      </c>
      <c r="D77" t="s">
        <v>41</v>
      </c>
      <c r="E77" s="4">
        <v>4000</v>
      </c>
      <c r="F77" s="4"/>
      <c r="G77" s="4">
        <f t="shared" si="1"/>
        <v>65318</v>
      </c>
    </row>
    <row r="78" spans="1:7" x14ac:dyDescent="0.15">
      <c r="C78" s="1" t="s">
        <v>68</v>
      </c>
      <c r="D78" t="s">
        <v>41</v>
      </c>
      <c r="E78" s="4">
        <v>4980</v>
      </c>
      <c r="F78" s="4"/>
      <c r="G78" s="4">
        <f t="shared" si="1"/>
        <v>70298</v>
      </c>
    </row>
    <row r="79" spans="1:7" x14ac:dyDescent="0.15">
      <c r="C79" s="1"/>
      <c r="D79" t="s">
        <v>44</v>
      </c>
      <c r="E79" s="4"/>
      <c r="F79" s="4">
        <v>80</v>
      </c>
      <c r="G79" s="4">
        <f t="shared" si="1"/>
        <v>70218</v>
      </c>
    </row>
    <row r="80" spans="1:7" x14ac:dyDescent="0.15">
      <c r="B80">
        <v>23</v>
      </c>
      <c r="C80" s="1" t="s">
        <v>68</v>
      </c>
      <c r="D80" t="s">
        <v>41</v>
      </c>
      <c r="E80" s="4">
        <v>2400</v>
      </c>
      <c r="F80" s="4"/>
      <c r="G80" s="4">
        <f t="shared" si="1"/>
        <v>72618</v>
      </c>
    </row>
    <row r="81" spans="1:7" x14ac:dyDescent="0.15">
      <c r="B81">
        <v>28</v>
      </c>
      <c r="C81" s="1" t="s">
        <v>68</v>
      </c>
      <c r="D81" t="s">
        <v>41</v>
      </c>
      <c r="E81" s="4">
        <v>8990</v>
      </c>
      <c r="F81" s="4"/>
      <c r="G81" s="4">
        <f t="shared" si="1"/>
        <v>81608</v>
      </c>
    </row>
    <row r="82" spans="1:7" x14ac:dyDescent="0.15">
      <c r="A82">
        <v>3</v>
      </c>
      <c r="B82">
        <v>1</v>
      </c>
      <c r="C82" s="1"/>
      <c r="D82" t="s">
        <v>53</v>
      </c>
      <c r="E82" s="4"/>
      <c r="F82" s="4">
        <v>80000</v>
      </c>
      <c r="G82" s="4">
        <f t="shared" si="1"/>
        <v>1608</v>
      </c>
    </row>
    <row r="83" spans="1:7" x14ac:dyDescent="0.15">
      <c r="C83" s="1" t="s">
        <v>68</v>
      </c>
      <c r="D83" t="s">
        <v>41</v>
      </c>
      <c r="E83" s="4">
        <v>3140</v>
      </c>
      <c r="F83" s="4"/>
      <c r="G83" s="4">
        <f t="shared" si="1"/>
        <v>4748</v>
      </c>
    </row>
    <row r="84" spans="1:7" x14ac:dyDescent="0.15">
      <c r="B84">
        <v>18</v>
      </c>
      <c r="C84" s="1" t="s">
        <v>68</v>
      </c>
      <c r="D84" t="s">
        <v>41</v>
      </c>
      <c r="E84" s="4">
        <v>3550</v>
      </c>
      <c r="F84" s="4"/>
      <c r="G84" s="4">
        <f t="shared" si="1"/>
        <v>8298</v>
      </c>
    </row>
    <row r="85" spans="1:7" x14ac:dyDescent="0.15">
      <c r="D85" t="s">
        <v>44</v>
      </c>
      <c r="E85" s="4"/>
      <c r="F85" s="4">
        <v>130</v>
      </c>
      <c r="G85" s="4">
        <f t="shared" ref="G85:G88" si="2">G84+E85-F85</f>
        <v>8168</v>
      </c>
    </row>
    <row r="86" spans="1:7" x14ac:dyDescent="0.15">
      <c r="B86">
        <v>31</v>
      </c>
      <c r="C86" s="1" t="s">
        <v>68</v>
      </c>
      <c r="D86" t="s">
        <v>41</v>
      </c>
      <c r="E86" s="4">
        <v>6780</v>
      </c>
      <c r="F86" s="4"/>
      <c r="G86" s="4">
        <f t="shared" si="2"/>
        <v>14948</v>
      </c>
    </row>
    <row r="87" spans="1:7" x14ac:dyDescent="0.15">
      <c r="D87" t="s">
        <v>44</v>
      </c>
      <c r="E87" s="4"/>
      <c r="F87" s="4">
        <v>80</v>
      </c>
      <c r="G87" s="4">
        <f t="shared" si="2"/>
        <v>14868</v>
      </c>
    </row>
    <row r="88" spans="1:7" x14ac:dyDescent="0.15">
      <c r="C88" s="1"/>
      <c r="E88" s="4"/>
      <c r="F88" s="4"/>
      <c r="G88" s="4">
        <f t="shared" si="2"/>
        <v>14868</v>
      </c>
    </row>
    <row r="89" spans="1:7" x14ac:dyDescent="0.15">
      <c r="C89" s="1"/>
      <c r="E89" s="4"/>
      <c r="F89" s="4"/>
      <c r="G89" s="4"/>
    </row>
    <row r="90" spans="1:7" x14ac:dyDescent="0.15">
      <c r="E90" s="4">
        <f>SUM(E19:E89)</f>
        <v>568660</v>
      </c>
      <c r="F90" s="4">
        <f>SUM(F19:F89)</f>
        <v>553792</v>
      </c>
      <c r="G90" s="4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user</cp:lastModifiedBy>
  <cp:lastPrinted>2016-04-25T06:14:24Z</cp:lastPrinted>
  <dcterms:created xsi:type="dcterms:W3CDTF">2011-09-22T20:52:11Z</dcterms:created>
  <dcterms:modified xsi:type="dcterms:W3CDTF">2016-04-25T07:32:02Z</dcterms:modified>
</cp:coreProperties>
</file>