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oyo\Downloads\"/>
    </mc:Choice>
  </mc:AlternateContent>
  <xr:revisionPtr revIDLastSave="0" documentId="8_{4A490AB8-D88A-4453-B76D-0D7168C8BE7A}" xr6:coauthVersionLast="46" xr6:coauthVersionMax="46" xr10:uidLastSave="{00000000-0000-0000-0000-000000000000}"/>
  <bookViews>
    <workbookView xWindow="-110" yWindow="-110" windowWidth="21820" windowHeight="14020" xr2:uid="{9AE8DDCF-E5E2-4610-B2C9-575C0FD76D11}"/>
  </bookViews>
  <sheets>
    <sheet name="令和2年度活動計算書 (案)" sheetId="5" r:id="rId1"/>
  </sheets>
  <externalReferences>
    <externalReference r:id="rId2"/>
  </externalReferences>
  <definedNames>
    <definedName name="_xlnm.Print_Area" localSheetId="0">'令和2年度活動計算書 (案)'!$A$1:$X$102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1" i="5" l="1"/>
  <c r="U96" i="5"/>
  <c r="U93" i="5"/>
  <c r="M87" i="5"/>
  <c r="M68" i="5"/>
  <c r="Q88" i="5" s="1"/>
  <c r="M61" i="5"/>
  <c r="M36" i="5"/>
  <c r="Q28" i="5"/>
  <c r="Q25" i="5"/>
  <c r="Q15" i="5"/>
  <c r="Q11" i="5"/>
  <c r="Q8" i="5"/>
  <c r="U29" i="5" s="1"/>
  <c r="T3" i="5"/>
  <c r="S3" i="5"/>
  <c r="R3" i="5"/>
  <c r="Q3" i="5"/>
  <c r="P3" i="5"/>
  <c r="M3" i="5"/>
  <c r="L3" i="5"/>
  <c r="K3" i="5"/>
  <c r="J3" i="5"/>
  <c r="I3" i="5"/>
  <c r="H3" i="5"/>
  <c r="E1" i="5"/>
  <c r="Q62" i="5" l="1"/>
  <c r="U89" i="5" s="1"/>
  <c r="U90" i="5" s="1"/>
  <c r="U98" i="5" s="1"/>
  <c r="U100" i="5" s="1"/>
  <c r="U102" i="5" s="1"/>
  <c r="U97" i="5"/>
</calcChain>
</file>

<file path=xl/sharedStrings.xml><?xml version="1.0" encoding="utf-8"?>
<sst xmlns="http://schemas.openxmlformats.org/spreadsheetml/2006/main" count="121" uniqueCount="100">
  <si>
    <t>法人名：</t>
    <rPh sb="0" eb="2">
      <t>ホウジン</t>
    </rPh>
    <rPh sb="2" eb="3">
      <t>メイ</t>
    </rPh>
    <phoneticPr fontId="4"/>
  </si>
  <si>
    <t>活動計算書</t>
    <rPh sb="0" eb="2">
      <t>カツドウ</t>
    </rPh>
    <phoneticPr fontId="4"/>
  </si>
  <si>
    <t>まで</t>
    <phoneticPr fontId="4"/>
  </si>
  <si>
    <t>（単位：円）</t>
    <rPh sb="1" eb="3">
      <t>タンイ</t>
    </rPh>
    <rPh sb="4" eb="5">
      <t>エン</t>
    </rPh>
    <phoneticPr fontId="4"/>
  </si>
  <si>
    <t>科　　目</t>
  </si>
  <si>
    <t>金　　額</t>
  </si>
  <si>
    <t>Ⅰ 経常収益</t>
    <rPh sb="4" eb="6">
      <t>シュウエキ</t>
    </rPh>
    <phoneticPr fontId="4"/>
  </si>
  <si>
    <t>１.</t>
    <phoneticPr fontId="4"/>
  </si>
  <si>
    <t>受取会費</t>
    <rPh sb="0" eb="2">
      <t>ウケトリ</t>
    </rPh>
    <phoneticPr fontId="4"/>
  </si>
  <si>
    <t>正会員受取会費</t>
    <rPh sb="0" eb="3">
      <t>セイカイイン</t>
    </rPh>
    <rPh sb="3" eb="5">
      <t>ウケトリ</t>
    </rPh>
    <phoneticPr fontId="4"/>
  </si>
  <si>
    <t>２.</t>
    <phoneticPr fontId="4"/>
  </si>
  <si>
    <t>受取寄附金</t>
    <rPh sb="0" eb="2">
      <t>ウケトリ</t>
    </rPh>
    <rPh sb="2" eb="5">
      <t>キフキン</t>
    </rPh>
    <phoneticPr fontId="4"/>
  </si>
  <si>
    <t>３.</t>
    <phoneticPr fontId="4"/>
  </si>
  <si>
    <t>受取助成金等</t>
    <rPh sb="0" eb="2">
      <t>ウケトリ</t>
    </rPh>
    <rPh sb="2" eb="5">
      <t>ジョセイキン</t>
    </rPh>
    <rPh sb="5" eb="6">
      <t>ナド</t>
    </rPh>
    <phoneticPr fontId="4"/>
  </si>
  <si>
    <t>受取地方公共団体補助金</t>
    <rPh sb="2" eb="4">
      <t>チホウ</t>
    </rPh>
    <rPh sb="8" eb="11">
      <t>ホジョキン</t>
    </rPh>
    <phoneticPr fontId="4"/>
  </si>
  <si>
    <t>受取民間助成金</t>
    <phoneticPr fontId="4"/>
  </si>
  <si>
    <t>４.</t>
    <phoneticPr fontId="4"/>
  </si>
  <si>
    <t>事業収益</t>
    <rPh sb="0" eb="2">
      <t>ジギョウ</t>
    </rPh>
    <rPh sb="2" eb="4">
      <t>シュウエキ</t>
    </rPh>
    <phoneticPr fontId="4"/>
  </si>
  <si>
    <t>自立支援費収益</t>
    <rPh sb="5" eb="7">
      <t>シュウエキ</t>
    </rPh>
    <phoneticPr fontId="4"/>
  </si>
  <si>
    <t>受託事業収益</t>
    <rPh sb="5" eb="6">
      <t>エキ</t>
    </rPh>
    <phoneticPr fontId="4"/>
  </si>
  <si>
    <t>就労支援収益</t>
    <rPh sb="5" eb="6">
      <t>エキ</t>
    </rPh>
    <phoneticPr fontId="4"/>
  </si>
  <si>
    <t>ククル利用料収益</t>
    <rPh sb="6" eb="8">
      <t>シュウエキ</t>
    </rPh>
    <phoneticPr fontId="4"/>
  </si>
  <si>
    <t>相談・アウトリーチ収益</t>
    <rPh sb="9" eb="11">
      <t>シュウエキ</t>
    </rPh>
    <phoneticPr fontId="4"/>
  </si>
  <si>
    <t>給食費収益</t>
    <rPh sb="4" eb="5">
      <t>エキ</t>
    </rPh>
    <phoneticPr fontId="4"/>
  </si>
  <si>
    <t>いどばたごはん会派遣費</t>
    <rPh sb="7" eb="8">
      <t>カイ</t>
    </rPh>
    <rPh sb="8" eb="10">
      <t>ハケン</t>
    </rPh>
    <rPh sb="10" eb="11">
      <t>ヒ</t>
    </rPh>
    <phoneticPr fontId="4"/>
  </si>
  <si>
    <t>雑収益</t>
    <rPh sb="0" eb="1">
      <t>ザツ</t>
    </rPh>
    <rPh sb="1" eb="3">
      <t>シュウエキ</t>
    </rPh>
    <phoneticPr fontId="4"/>
  </si>
  <si>
    <t>５.</t>
    <phoneticPr fontId="4"/>
  </si>
  <si>
    <t>その他収益</t>
    <rPh sb="2" eb="3">
      <t>タ</t>
    </rPh>
    <rPh sb="3" eb="5">
      <t>シュウエキ</t>
    </rPh>
    <phoneticPr fontId="4"/>
  </si>
  <si>
    <t>受取利息収益</t>
    <rPh sb="0" eb="2">
      <t>ウケトリ</t>
    </rPh>
    <rPh sb="2" eb="4">
      <t>リソク</t>
    </rPh>
    <rPh sb="4" eb="6">
      <t>シュウエキ</t>
    </rPh>
    <phoneticPr fontId="4"/>
  </si>
  <si>
    <t>　　経常収益計</t>
    <rPh sb="4" eb="6">
      <t>シュウエキ</t>
    </rPh>
    <phoneticPr fontId="4"/>
  </si>
  <si>
    <t>Ⅱ 経常費用</t>
    <rPh sb="4" eb="6">
      <t>ヒヨウ</t>
    </rPh>
    <phoneticPr fontId="4"/>
  </si>
  <si>
    <t>事業費</t>
    <phoneticPr fontId="4"/>
  </si>
  <si>
    <t>（１）人件費</t>
    <rPh sb="3" eb="6">
      <t>ジンケンヒ</t>
    </rPh>
    <phoneticPr fontId="4"/>
  </si>
  <si>
    <t>給料手当</t>
    <rPh sb="0" eb="2">
      <t>キュウリョウ</t>
    </rPh>
    <rPh sb="2" eb="4">
      <t>テア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</si>
  <si>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</si>
  <si>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福利厚生費</t>
    <rPh sb="0" eb="2">
      <t>フクリ</t>
    </rPh>
    <rPh sb="2" eb="5">
      <t>コウセイヒ</t>
    </rPh>
    <phoneticPr fontId="4"/>
  </si>
  <si>
    <t xml:space="preserve"> </t>
    <phoneticPr fontId="4"/>
  </si>
  <si>
    <t>人件費計</t>
    <rPh sb="0" eb="3">
      <t>ジンケンヒ</t>
    </rPh>
    <rPh sb="3" eb="4">
      <t>ケイ</t>
    </rPh>
    <phoneticPr fontId="4"/>
  </si>
  <si>
    <t>（２）その他経費</t>
    <rPh sb="5" eb="6">
      <t>タ</t>
    </rPh>
    <rPh sb="6" eb="8">
      <t>ケイヒ</t>
    </rPh>
    <phoneticPr fontId="4"/>
  </si>
  <si>
    <t>就労支援費(利用者工賃)</t>
    <rPh sb="0" eb="4">
      <t>シュウロウシエン</t>
    </rPh>
    <rPh sb="4" eb="5">
      <t>ヒ</t>
    </rPh>
    <rPh sb="6" eb="9">
      <t>リヨウシャ</t>
    </rPh>
    <rPh sb="9" eb="11">
      <t>コウチン</t>
    </rPh>
    <phoneticPr fontId="4"/>
  </si>
  <si>
    <t>諸謝金</t>
    <rPh sb="0" eb="1">
      <t>ショ</t>
    </rPh>
    <phoneticPr fontId="4"/>
  </si>
  <si>
    <t>印刷製本費</t>
    <phoneticPr fontId="4"/>
  </si>
  <si>
    <t>会議費</t>
    <phoneticPr fontId="4"/>
  </si>
  <si>
    <t>旅費交通費</t>
    <phoneticPr fontId="4"/>
  </si>
  <si>
    <t>車両費</t>
    <phoneticPr fontId="4"/>
  </si>
  <si>
    <t>通信運搬費</t>
    <phoneticPr fontId="4"/>
  </si>
  <si>
    <t>消耗品費</t>
    <phoneticPr fontId="4"/>
  </si>
  <si>
    <t>修繕費</t>
    <phoneticPr fontId="4"/>
  </si>
  <si>
    <t>水道光熱費</t>
    <phoneticPr fontId="4"/>
  </si>
  <si>
    <t>地代家賃</t>
    <phoneticPr fontId="4"/>
  </si>
  <si>
    <t>賃借料</t>
    <phoneticPr fontId="4"/>
  </si>
  <si>
    <t>減価償却費</t>
    <phoneticPr fontId="4"/>
  </si>
  <si>
    <t>保険料</t>
    <phoneticPr fontId="4"/>
  </si>
  <si>
    <t>諸会費</t>
    <rPh sb="0" eb="3">
      <t>ショカイヒ</t>
    </rPh>
    <phoneticPr fontId="4"/>
  </si>
  <si>
    <t>租税公課</t>
    <phoneticPr fontId="4"/>
  </si>
  <si>
    <t>　</t>
    <phoneticPr fontId="4"/>
  </si>
  <si>
    <t>研修費</t>
    <phoneticPr fontId="4"/>
  </si>
  <si>
    <t>支払手数料</t>
    <phoneticPr fontId="4"/>
  </si>
  <si>
    <t>新聞図書費</t>
    <phoneticPr fontId="4"/>
  </si>
  <si>
    <t>施設使用料</t>
    <phoneticPr fontId="4"/>
  </si>
  <si>
    <t>給食費</t>
    <rPh sb="0" eb="3">
      <t>キュウショクヒ</t>
    </rPh>
    <phoneticPr fontId="4"/>
  </si>
  <si>
    <t>プログラム活動費</t>
    <phoneticPr fontId="4"/>
  </si>
  <si>
    <t>雑費</t>
    <rPh sb="0" eb="1">
      <t>ザツ</t>
    </rPh>
    <rPh sb="1" eb="2">
      <t>ヒ</t>
    </rPh>
    <phoneticPr fontId="4"/>
  </si>
  <si>
    <t>　　　　　　　　　　その他経費計</t>
    <rPh sb="12" eb="13">
      <t>タ</t>
    </rPh>
    <rPh sb="13" eb="15">
      <t>ケイヒ</t>
    </rPh>
    <rPh sb="15" eb="16">
      <t>ケイ</t>
    </rPh>
    <phoneticPr fontId="4"/>
  </si>
  <si>
    <t>事業費計</t>
    <phoneticPr fontId="4"/>
  </si>
  <si>
    <t>管理費</t>
    <phoneticPr fontId="4"/>
  </si>
  <si>
    <t>（1）人件費</t>
    <rPh sb="3" eb="6">
      <t>ジンケンヒ</t>
    </rPh>
    <phoneticPr fontId="4"/>
  </si>
  <si>
    <t>（2）その他経費</t>
    <rPh sb="5" eb="6">
      <t>タ</t>
    </rPh>
    <rPh sb="6" eb="8">
      <t>ケイヒ</t>
    </rPh>
    <phoneticPr fontId="4"/>
  </si>
  <si>
    <t>支払寄附金</t>
    <rPh sb="2" eb="4">
      <t>キフ</t>
    </rPh>
    <phoneticPr fontId="4"/>
  </si>
  <si>
    <t>広告宣伝費</t>
    <rPh sb="0" eb="2">
      <t>コウコク</t>
    </rPh>
    <rPh sb="2" eb="4">
      <t>センデン</t>
    </rPh>
    <phoneticPr fontId="4"/>
  </si>
  <si>
    <t>渉外費</t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</si>
  <si>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</si>
  <si>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管理費計</t>
    <rPh sb="0" eb="2">
      <t>カンリ</t>
    </rPh>
    <phoneticPr fontId="4"/>
  </si>
  <si>
    <t>事業活動費用合計</t>
    <rPh sb="0" eb="2">
      <t>ジギョウ</t>
    </rPh>
    <rPh sb="2" eb="4">
      <t>カツドウ</t>
    </rPh>
    <rPh sb="4" eb="6">
      <t>ヒヨウ</t>
    </rPh>
    <rPh sb="6" eb="8">
      <t>ゴウケイ</t>
    </rPh>
    <phoneticPr fontId="4"/>
  </si>
  <si>
    <t>　　　　当期経常増減額</t>
    <rPh sb="4" eb="6">
      <t>トウキ</t>
    </rPh>
    <rPh sb="6" eb="8">
      <t>ケイジョウ</t>
    </rPh>
    <rPh sb="8" eb="11">
      <t>ゾウゲンガク</t>
    </rPh>
    <phoneticPr fontId="4"/>
  </si>
  <si>
    <t>Ⅲ 経常外損益</t>
    <rPh sb="2" eb="4">
      <t>ケイジョウ</t>
    </rPh>
    <rPh sb="4" eb="5">
      <t>ガイ</t>
    </rPh>
    <rPh sb="5" eb="7">
      <t>ソンエキ</t>
    </rPh>
    <phoneticPr fontId="4"/>
  </si>
  <si>
    <t>　　１．経常外収益</t>
    <rPh sb="4" eb="6">
      <t>ケイジョウ</t>
    </rPh>
    <rPh sb="6" eb="7">
      <t>ガイ</t>
    </rPh>
    <rPh sb="7" eb="9">
      <t>シュウエキ</t>
    </rPh>
    <phoneticPr fontId="4"/>
  </si>
  <si>
    <t>　　　　　　　雑収入</t>
    <rPh sb="7" eb="8">
      <t>ザツ</t>
    </rPh>
    <rPh sb="8" eb="10">
      <t>シュウニュウ</t>
    </rPh>
    <phoneticPr fontId="4"/>
  </si>
  <si>
    <t>　　２．経常外損失</t>
    <rPh sb="4" eb="6">
      <t>ケイジョウ</t>
    </rPh>
    <rPh sb="6" eb="7">
      <t>ガイ</t>
    </rPh>
    <rPh sb="7" eb="9">
      <t>ソンシツ</t>
    </rPh>
    <phoneticPr fontId="4"/>
  </si>
  <si>
    <t>　　　　　　　雑損失</t>
    <rPh sb="7" eb="10">
      <t>ザッソンシツ</t>
    </rPh>
    <phoneticPr fontId="4"/>
  </si>
  <si>
    <t>　　経常外損益計</t>
    <rPh sb="4" eb="5">
      <t>ガイ</t>
    </rPh>
    <rPh sb="5" eb="7">
      <t>ソンエキ</t>
    </rPh>
    <rPh sb="7" eb="8">
      <t>ケイ</t>
    </rPh>
    <phoneticPr fontId="4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</si>
  <si>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4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</si>
  <si>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4"/>
  </si>
  <si>
    <t> 　　　</t>
    <phoneticPr fontId="4"/>
  </si>
  <si>
    <t>当期正味財産増減額</t>
    <phoneticPr fontId="4"/>
  </si>
  <si>
    <t>前期繰越正味財産額</t>
    <phoneticPr fontId="4"/>
  </si>
  <si>
    <t> 　　</t>
    <phoneticPr fontId="4"/>
  </si>
  <si>
    <t>次期繰越正味財産額</t>
    <phoneticPr fontId="4"/>
  </si>
  <si>
    <t>子若</t>
    <rPh sb="0" eb="1">
      <t>コ</t>
    </rPh>
    <rPh sb="1" eb="2">
      <t>ワカ</t>
    </rPh>
    <phoneticPr fontId="15"/>
  </si>
  <si>
    <t>パブリック3,287,000　キリン1,000,000　からふる28,080,000</t>
    <phoneticPr fontId="15"/>
  </si>
  <si>
    <t>コミュッと</t>
    <phoneticPr fontId="15"/>
  </si>
  <si>
    <t>kukulu・うるまkukulu</t>
    <phoneticPr fontId="15"/>
  </si>
  <si>
    <t>ホテル実習、外部委託等</t>
    <rPh sb="3" eb="5">
      <t>ジッシュウ</t>
    </rPh>
    <rPh sb="6" eb="8">
      <t>ガイブ</t>
    </rPh>
    <rPh sb="8" eb="10">
      <t>イタク</t>
    </rPh>
    <rPh sb="10" eb="11">
      <t>トウ</t>
    </rPh>
    <phoneticPr fontId="15"/>
  </si>
  <si>
    <t>正会員2名、スポット、訪問相談</t>
    <rPh sb="0" eb="1">
      <t>セイ</t>
    </rPh>
    <rPh sb="1" eb="3">
      <t>カイイン</t>
    </rPh>
    <rPh sb="4" eb="5">
      <t>メイ</t>
    </rPh>
    <rPh sb="11" eb="13">
      <t>ホウモン</t>
    </rPh>
    <rPh sb="13" eb="15">
      <t>ソウダン</t>
    </rPh>
    <phoneticPr fontId="15"/>
  </si>
  <si>
    <t>金城相談料</t>
    <rPh sb="0" eb="2">
      <t>キンジョウ</t>
    </rPh>
    <rPh sb="2" eb="5">
      <t>ソウダンリョウ</t>
    </rPh>
    <phoneticPr fontId="15"/>
  </si>
  <si>
    <t>職員18名</t>
    <rPh sb="0" eb="2">
      <t>ショクイン</t>
    </rPh>
    <rPh sb="4" eb="5">
      <t>メイ</t>
    </rPh>
    <phoneticPr fontId="15"/>
  </si>
  <si>
    <t>ルネ高紹介料、資料代、実習生受入等</t>
    <rPh sb="2" eb="3">
      <t>コウ</t>
    </rPh>
    <rPh sb="3" eb="6">
      <t>ショウカイリョウ</t>
    </rPh>
    <rPh sb="7" eb="9">
      <t>シリョウ</t>
    </rPh>
    <rPh sb="9" eb="10">
      <t>ダイ</t>
    </rPh>
    <rPh sb="11" eb="14">
      <t>ジッシュウセイ</t>
    </rPh>
    <rPh sb="14" eb="16">
      <t>ウケイレ</t>
    </rPh>
    <rPh sb="16" eb="17">
      <t>トウ</t>
    </rPh>
    <phoneticPr fontId="15"/>
  </si>
  <si>
    <t>4事業所+子若</t>
    <rPh sb="1" eb="3">
      <t>ジギョウ</t>
    </rPh>
    <rPh sb="3" eb="4">
      <t>ショ</t>
    </rPh>
    <rPh sb="5" eb="6">
      <t>コ</t>
    </rPh>
    <rPh sb="6" eb="7">
      <t>ワカ</t>
    </rPh>
    <phoneticPr fontId="15"/>
  </si>
  <si>
    <t>実績1,506,222　理想2,000,000</t>
    <rPh sb="0" eb="2">
      <t>ジッセキ</t>
    </rPh>
    <rPh sb="12" eb="14">
      <t>リソウ</t>
    </rPh>
    <phoneticPr fontId="15"/>
  </si>
  <si>
    <t>ガソリン代、送迎手当、県外旅費等</t>
    <rPh sb="4" eb="5">
      <t>ダイ</t>
    </rPh>
    <rPh sb="6" eb="8">
      <t>ソウゲイ</t>
    </rPh>
    <rPh sb="8" eb="10">
      <t>テアテ</t>
    </rPh>
    <rPh sb="11" eb="13">
      <t>ケンガイ</t>
    </rPh>
    <rPh sb="13" eb="15">
      <t>リョヒ</t>
    </rPh>
    <rPh sb="15" eb="16">
      <t>トウ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</si>
</sst>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;&quot;△ &quot;#,##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游ゴシック"/>
      <family val="3"/>
      <charset val="128"/>
      <scheme val="minor"/>
    </font>
    <font>
      <b/>
      <sz val="10"/>
      <color rgb="FFC00000"/>
      <name val="ＭＳ Ｐ明朝"/>
      <family val="1"/>
      <charset val="128"/>
    </font>
    <font>
      <sz val="6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5" fillId="2" borderId="0" xfId="1" applyFont="1" applyFill="1">
      <alignment vertical="center"/>
    </xf>
    <xf numFmtId="0" fontId="5" fillId="0" borderId="0" xfId="1" applyFont="1">
      <alignment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left" vertical="center" shrinkToFit="1"/>
    </xf>
    <xf numFmtId="0" fontId="9" fillId="3" borderId="0" xfId="1" applyFont="1" applyFill="1" applyAlignment="1">
      <alignment horizontal="right" vertical="center" shrinkToFit="1"/>
    </xf>
    <xf numFmtId="0" fontId="9" fillId="3" borderId="0" xfId="1" applyFont="1" applyFill="1" applyAlignment="1">
      <alignment horizontal="center" vertical="center" shrinkToFit="1"/>
    </xf>
    <xf numFmtId="0" fontId="9" fillId="3" borderId="0" xfId="1" applyFont="1" applyFill="1" applyAlignment="1">
      <alignment vertical="center" shrinkToFit="1"/>
    </xf>
    <xf numFmtId="0" fontId="5" fillId="3" borderId="0" xfId="1" applyFont="1" applyFill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vertical="center" wrapText="1"/>
    </xf>
    <xf numFmtId="0" fontId="5" fillId="3" borderId="0" xfId="1" applyFont="1" applyFill="1">
      <alignment vertical="center"/>
    </xf>
    <xf numFmtId="0" fontId="3" fillId="3" borderId="16" xfId="1" applyFont="1" applyFill="1" applyBorder="1" applyAlignment="1">
      <alignment vertical="center" wrapText="1"/>
    </xf>
    <xf numFmtId="49" fontId="3" fillId="3" borderId="17" xfId="1" applyNumberFormat="1" applyFont="1" applyFill="1" applyBorder="1" applyAlignment="1">
      <alignment horizontal="left" vertical="center" wrapText="1"/>
    </xf>
    <xf numFmtId="0" fontId="12" fillId="3" borderId="16" xfId="1" applyFont="1" applyFill="1" applyBorder="1" applyAlignment="1">
      <alignment vertical="center" wrapText="1"/>
    </xf>
    <xf numFmtId="49" fontId="12" fillId="3" borderId="17" xfId="1" applyNumberFormat="1" applyFont="1" applyFill="1" applyBorder="1" applyAlignment="1">
      <alignment horizontal="left" vertical="center" wrapText="1"/>
    </xf>
    <xf numFmtId="177" fontId="12" fillId="2" borderId="25" xfId="2" applyNumberFormat="1" applyFont="1" applyFill="1" applyBorder="1" applyAlignment="1">
      <alignment horizontal="right" vertical="center" shrinkToFit="1"/>
    </xf>
    <xf numFmtId="177" fontId="12" fillId="2" borderId="0" xfId="2" applyNumberFormat="1" applyFont="1" applyFill="1" applyBorder="1" applyAlignment="1">
      <alignment horizontal="right" vertical="center" shrinkToFit="1"/>
    </xf>
    <xf numFmtId="177" fontId="12" fillId="2" borderId="26" xfId="2" applyNumberFormat="1" applyFont="1" applyFill="1" applyBorder="1" applyAlignment="1">
      <alignment horizontal="right" vertical="center" shrinkToFit="1"/>
    </xf>
    <xf numFmtId="177" fontId="12" fillId="2" borderId="19" xfId="2" applyNumberFormat="1" applyFont="1" applyFill="1" applyBorder="1" applyAlignment="1">
      <alignment horizontal="right" vertical="center" shrinkToFit="1"/>
    </xf>
    <xf numFmtId="177" fontId="12" fillId="2" borderId="2" xfId="2" applyNumberFormat="1" applyFont="1" applyFill="1" applyBorder="1" applyAlignment="1">
      <alignment horizontal="right" vertical="center" shrinkToFit="1"/>
    </xf>
    <xf numFmtId="177" fontId="12" fillId="2" borderId="20" xfId="2" applyNumberFormat="1" applyFont="1" applyFill="1" applyBorder="1" applyAlignment="1">
      <alignment horizontal="right" vertical="center" shrinkToFit="1"/>
    </xf>
    <xf numFmtId="177" fontId="3" fillId="2" borderId="19" xfId="2" applyNumberFormat="1" applyFont="1" applyFill="1" applyBorder="1" applyAlignment="1">
      <alignment horizontal="right" vertical="center" shrinkToFit="1"/>
    </xf>
    <xf numFmtId="177" fontId="3" fillId="2" borderId="2" xfId="2" applyNumberFormat="1" applyFont="1" applyFill="1" applyBorder="1" applyAlignment="1">
      <alignment horizontal="right" vertical="center" shrinkToFit="1"/>
    </xf>
    <xf numFmtId="177" fontId="3" fillId="2" borderId="20" xfId="2" applyNumberFormat="1" applyFont="1" applyFill="1" applyBorder="1" applyAlignment="1">
      <alignment horizontal="right" vertical="center" shrinkToFit="1"/>
    </xf>
    <xf numFmtId="177" fontId="12" fillId="2" borderId="27" xfId="2" applyNumberFormat="1" applyFont="1" applyFill="1" applyBorder="1" applyAlignment="1">
      <alignment horizontal="right" vertical="center" shrinkToFit="1"/>
    </xf>
    <xf numFmtId="177" fontId="12" fillId="2" borderId="4" xfId="2" applyNumberFormat="1" applyFont="1" applyFill="1" applyBorder="1" applyAlignment="1">
      <alignment horizontal="right" vertical="center" shrinkToFit="1"/>
    </xf>
    <xf numFmtId="177" fontId="12" fillId="2" borderId="28" xfId="2" applyNumberFormat="1" applyFont="1" applyFill="1" applyBorder="1" applyAlignment="1">
      <alignment horizontal="right" vertical="center" shrinkToFit="1"/>
    </xf>
    <xf numFmtId="0" fontId="12" fillId="3" borderId="25" xfId="1" applyFont="1" applyFill="1" applyBorder="1" applyAlignment="1">
      <alignment vertical="center" wrapText="1"/>
    </xf>
    <xf numFmtId="49" fontId="12" fillId="3" borderId="0" xfId="1" applyNumberFormat="1" applyFont="1" applyFill="1" applyAlignment="1">
      <alignment horizontal="left" vertical="center" wrapText="1"/>
    </xf>
    <xf numFmtId="177" fontId="12" fillId="2" borderId="33" xfId="2" applyNumberFormat="1" applyFont="1" applyFill="1" applyBorder="1" applyAlignment="1">
      <alignment horizontal="right" vertical="center" shrinkToFit="1"/>
    </xf>
    <xf numFmtId="177" fontId="12" fillId="2" borderId="34" xfId="2" applyNumberFormat="1" applyFont="1" applyFill="1" applyBorder="1" applyAlignment="1">
      <alignment horizontal="right" vertical="center" shrinkToFit="1"/>
    </xf>
    <xf numFmtId="177" fontId="12" fillId="2" borderId="35" xfId="2" applyNumberFormat="1" applyFont="1" applyFill="1" applyBorder="1" applyAlignment="1">
      <alignment horizontal="right" vertical="center" shrinkToFit="1"/>
    </xf>
    <xf numFmtId="0" fontId="12" fillId="3" borderId="3" xfId="1" applyFont="1" applyFill="1" applyBorder="1" applyAlignment="1">
      <alignment vertical="center" shrinkToFit="1"/>
    </xf>
    <xf numFmtId="0" fontId="12" fillId="3" borderId="42" xfId="1" applyFont="1" applyFill="1" applyBorder="1" applyAlignment="1">
      <alignment vertical="center" wrapText="1"/>
    </xf>
    <xf numFmtId="0" fontId="3" fillId="3" borderId="3" xfId="1" applyFont="1" applyFill="1" applyBorder="1" applyAlignment="1">
      <alignment vertical="center" shrinkToFit="1"/>
    </xf>
    <xf numFmtId="0" fontId="5" fillId="2" borderId="9" xfId="1" applyFont="1" applyFill="1" applyBorder="1" applyAlignment="1">
      <alignment vertical="center" wrapText="1"/>
    </xf>
    <xf numFmtId="0" fontId="5" fillId="0" borderId="25" xfId="1" applyFont="1" applyBorder="1">
      <alignment vertical="center"/>
    </xf>
    <xf numFmtId="0" fontId="5" fillId="0" borderId="26" xfId="1" applyFont="1" applyBorder="1">
      <alignment vertical="center"/>
    </xf>
    <xf numFmtId="0" fontId="12" fillId="6" borderId="16" xfId="1" applyFont="1" applyFill="1" applyBorder="1" applyAlignment="1">
      <alignment vertical="center" wrapText="1"/>
    </xf>
    <xf numFmtId="49" fontId="12" fillId="6" borderId="17" xfId="1" applyNumberFormat="1" applyFont="1" applyFill="1" applyBorder="1" applyAlignment="1">
      <alignment horizontal="left" vertical="center" wrapText="1"/>
    </xf>
    <xf numFmtId="0" fontId="3" fillId="7" borderId="16" xfId="1" applyFont="1" applyFill="1" applyBorder="1" applyAlignment="1">
      <alignment vertical="center" wrapText="1"/>
    </xf>
    <xf numFmtId="49" fontId="3" fillId="7" borderId="17" xfId="1" applyNumberFormat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vertical="center" shrinkToFit="1"/>
    </xf>
    <xf numFmtId="0" fontId="12" fillId="3" borderId="48" xfId="1" applyFont="1" applyFill="1" applyBorder="1" applyAlignment="1">
      <alignment vertical="center" wrapText="1"/>
    </xf>
    <xf numFmtId="0" fontId="12" fillId="7" borderId="16" xfId="1" applyFont="1" applyFill="1" applyBorder="1" applyAlignment="1">
      <alignment vertical="center" wrapText="1"/>
    </xf>
    <xf numFmtId="49" fontId="12" fillId="7" borderId="17" xfId="1" applyNumberFormat="1" applyFont="1" applyFill="1" applyBorder="1" applyAlignment="1">
      <alignment horizontal="left" vertical="center" wrapText="1"/>
    </xf>
    <xf numFmtId="0" fontId="12" fillId="0" borderId="27" xfId="1" applyFont="1" applyBorder="1" applyAlignment="1">
      <alignment vertical="center" wrapText="1"/>
    </xf>
    <xf numFmtId="49" fontId="12" fillId="0" borderId="17" xfId="1" applyNumberFormat="1" applyFont="1" applyBorder="1" applyAlignment="1">
      <alignment horizontal="left" vertical="center" wrapText="1"/>
    </xf>
    <xf numFmtId="177" fontId="3" fillId="0" borderId="25" xfId="2" applyNumberFormat="1" applyFont="1" applyFill="1" applyBorder="1" applyAlignment="1">
      <alignment horizontal="right" vertical="center" shrinkToFit="1"/>
    </xf>
    <xf numFmtId="177" fontId="3" fillId="0" borderId="0" xfId="2" applyNumberFormat="1" applyFont="1" applyFill="1" applyBorder="1" applyAlignment="1">
      <alignment horizontal="right" vertical="center" shrinkToFit="1"/>
    </xf>
    <xf numFmtId="177" fontId="3" fillId="0" borderId="26" xfId="2" applyNumberFormat="1" applyFont="1" applyFill="1" applyBorder="1" applyAlignment="1">
      <alignment horizontal="right" vertical="center" shrinkToFit="1"/>
    </xf>
    <xf numFmtId="0" fontId="5" fillId="0" borderId="9" xfId="1" applyFont="1" applyBorder="1" applyAlignment="1">
      <alignment vertical="center" wrapText="1"/>
    </xf>
    <xf numFmtId="177" fontId="3" fillId="2" borderId="25" xfId="2" applyNumberFormat="1" applyFont="1" applyFill="1" applyBorder="1" applyAlignment="1">
      <alignment horizontal="right" vertical="center" shrinkToFit="1"/>
    </xf>
    <xf numFmtId="177" fontId="3" fillId="2" borderId="0" xfId="2" applyNumberFormat="1" applyFont="1" applyFill="1" applyBorder="1" applyAlignment="1">
      <alignment horizontal="right" vertical="center" shrinkToFit="1"/>
    </xf>
    <xf numFmtId="177" fontId="3" fillId="2" borderId="26" xfId="2" applyNumberFormat="1" applyFont="1" applyFill="1" applyBorder="1" applyAlignment="1">
      <alignment horizontal="right" vertical="center" shrinkToFit="1"/>
    </xf>
    <xf numFmtId="177" fontId="3" fillId="8" borderId="19" xfId="2" applyNumberFormat="1" applyFont="1" applyFill="1" applyBorder="1" applyAlignment="1">
      <alignment horizontal="right" vertical="center" shrinkToFit="1"/>
    </xf>
    <xf numFmtId="177" fontId="3" fillId="8" borderId="2" xfId="2" applyNumberFormat="1" applyFont="1" applyFill="1" applyBorder="1" applyAlignment="1">
      <alignment horizontal="right" vertical="center" shrinkToFit="1"/>
    </xf>
    <xf numFmtId="177" fontId="3" fillId="8" borderId="20" xfId="2" applyNumberFormat="1" applyFont="1" applyFill="1" applyBorder="1" applyAlignment="1">
      <alignment horizontal="right" vertical="center" shrinkToFit="1"/>
    </xf>
    <xf numFmtId="177" fontId="3" fillId="8" borderId="25" xfId="2" applyNumberFormat="1" applyFont="1" applyFill="1" applyBorder="1" applyAlignment="1">
      <alignment horizontal="right" vertical="center" shrinkToFit="1"/>
    </xf>
    <xf numFmtId="177" fontId="3" fillId="8" borderId="0" xfId="2" applyNumberFormat="1" applyFont="1" applyFill="1" applyBorder="1" applyAlignment="1">
      <alignment horizontal="right" vertical="center" shrinkToFit="1"/>
    </xf>
    <xf numFmtId="177" fontId="3" fillId="8" borderId="26" xfId="2" applyNumberFormat="1" applyFont="1" applyFill="1" applyBorder="1" applyAlignment="1">
      <alignment horizontal="right" vertical="center" shrinkToFit="1"/>
    </xf>
    <xf numFmtId="177" fontId="12" fillId="8" borderId="25" xfId="2" applyNumberFormat="1" applyFont="1" applyFill="1" applyBorder="1" applyAlignment="1">
      <alignment horizontal="right" vertical="center" shrinkToFit="1"/>
    </xf>
    <xf numFmtId="177" fontId="12" fillId="8" borderId="0" xfId="2" applyNumberFormat="1" applyFont="1" applyFill="1" applyBorder="1" applyAlignment="1">
      <alignment horizontal="right" vertical="center" shrinkToFit="1"/>
    </xf>
    <xf numFmtId="177" fontId="12" fillId="8" borderId="26" xfId="2" applyNumberFormat="1" applyFont="1" applyFill="1" applyBorder="1" applyAlignment="1">
      <alignment horizontal="right" vertical="center" shrinkToFit="1"/>
    </xf>
    <xf numFmtId="0" fontId="3" fillId="3" borderId="29" xfId="1" applyFont="1" applyFill="1" applyBorder="1" applyAlignment="1">
      <alignment vertical="center" shrinkToFit="1"/>
    </xf>
    <xf numFmtId="0" fontId="3" fillId="3" borderId="17" xfId="1" applyFont="1" applyFill="1" applyBorder="1" applyAlignment="1">
      <alignment vertical="center" shrinkToFit="1"/>
    </xf>
    <xf numFmtId="0" fontId="3" fillId="3" borderId="29" xfId="1" applyFont="1" applyFill="1" applyBorder="1" applyAlignment="1">
      <alignment vertical="center" wrapText="1"/>
    </xf>
    <xf numFmtId="0" fontId="3" fillId="3" borderId="17" xfId="1" applyFont="1" applyFill="1" applyBorder="1" applyAlignment="1">
      <alignment vertical="center" wrapText="1"/>
    </xf>
    <xf numFmtId="0" fontId="12" fillId="3" borderId="0" xfId="1" applyFont="1" applyFill="1" applyAlignment="1">
      <alignment vertical="center" wrapText="1"/>
    </xf>
    <xf numFmtId="0" fontId="12" fillId="3" borderId="51" xfId="1" applyFont="1" applyFill="1" applyBorder="1" applyAlignment="1">
      <alignment vertical="center" wrapText="1"/>
    </xf>
    <xf numFmtId="0" fontId="12" fillId="3" borderId="52" xfId="1" applyFont="1" applyFill="1" applyBorder="1" applyAlignment="1">
      <alignment vertical="center" wrapText="1"/>
    </xf>
    <xf numFmtId="0" fontId="12" fillId="0" borderId="0" xfId="1" applyFont="1">
      <alignment vertical="center"/>
    </xf>
    <xf numFmtId="0" fontId="3" fillId="0" borderId="0" xfId="1" applyFont="1" applyAlignment="1">
      <alignment vertical="center" shrinkToFit="1"/>
    </xf>
    <xf numFmtId="0" fontId="3" fillId="0" borderId="26" xfId="1" applyFont="1" applyBorder="1" applyAlignment="1">
      <alignment vertical="center" shrinkToFit="1"/>
    </xf>
    <xf numFmtId="177" fontId="12" fillId="2" borderId="19" xfId="2" applyNumberFormat="1" applyFont="1" applyFill="1" applyBorder="1" applyAlignment="1">
      <alignment horizontal="right" vertical="center" shrinkToFit="1"/>
    </xf>
    <xf numFmtId="177" fontId="12" fillId="2" borderId="2" xfId="2" applyNumberFormat="1" applyFont="1" applyFill="1" applyBorder="1" applyAlignment="1">
      <alignment horizontal="right" vertical="center" shrinkToFit="1"/>
    </xf>
    <xf numFmtId="177" fontId="12" fillId="2" borderId="20" xfId="2" applyNumberFormat="1" applyFont="1" applyFill="1" applyBorder="1" applyAlignment="1">
      <alignment horizontal="right" vertical="center" shrinkToFit="1"/>
    </xf>
    <xf numFmtId="177" fontId="14" fillId="2" borderId="30" xfId="2" applyNumberFormat="1" applyFont="1" applyFill="1" applyBorder="1" applyAlignment="1">
      <alignment horizontal="right" vertical="center" shrinkToFit="1"/>
    </xf>
    <xf numFmtId="177" fontId="14" fillId="2" borderId="31" xfId="2" applyNumberFormat="1" applyFont="1" applyFill="1" applyBorder="1" applyAlignment="1">
      <alignment horizontal="right" vertical="center" shrinkToFit="1"/>
    </xf>
    <xf numFmtId="177" fontId="14" fillId="2" borderId="32" xfId="2" applyNumberFormat="1" applyFont="1" applyFill="1" applyBorder="1" applyAlignment="1">
      <alignment horizontal="right" vertical="center" shrinkToFit="1"/>
    </xf>
    <xf numFmtId="0" fontId="3" fillId="0" borderId="52" xfId="1" applyFont="1" applyBorder="1" applyAlignment="1">
      <alignment vertical="center" shrinkToFit="1"/>
    </xf>
    <xf numFmtId="0" fontId="3" fillId="0" borderId="53" xfId="1" applyFont="1" applyBorder="1" applyAlignment="1">
      <alignment vertical="center" shrinkToFit="1"/>
    </xf>
    <xf numFmtId="177" fontId="3" fillId="3" borderId="51" xfId="2" applyNumberFormat="1" applyFont="1" applyFill="1" applyBorder="1" applyAlignment="1">
      <alignment horizontal="right" vertical="center" shrinkToFit="1"/>
    </xf>
    <xf numFmtId="177" fontId="3" fillId="3" borderId="52" xfId="2" applyNumberFormat="1" applyFont="1" applyFill="1" applyBorder="1" applyAlignment="1">
      <alignment horizontal="right" vertical="center" shrinkToFit="1"/>
    </xf>
    <xf numFmtId="177" fontId="3" fillId="3" borderId="53" xfId="2" applyNumberFormat="1" applyFont="1" applyFill="1" applyBorder="1" applyAlignment="1">
      <alignment horizontal="right" vertical="center" shrinkToFit="1"/>
    </xf>
    <xf numFmtId="177" fontId="3" fillId="9" borderId="45" xfId="2" applyNumberFormat="1" applyFont="1" applyFill="1" applyBorder="1" applyAlignment="1">
      <alignment horizontal="right" vertical="center" shrinkToFit="1"/>
    </xf>
    <xf numFmtId="177" fontId="3" fillId="9" borderId="46" xfId="2" applyNumberFormat="1" applyFont="1" applyFill="1" applyBorder="1" applyAlignment="1">
      <alignment horizontal="right" vertical="center" shrinkToFit="1"/>
    </xf>
    <xf numFmtId="177" fontId="3" fillId="9" borderId="47" xfId="2" applyNumberFormat="1" applyFont="1" applyFill="1" applyBorder="1" applyAlignment="1">
      <alignment horizontal="right" vertical="center" shrinkToFit="1"/>
    </xf>
    <xf numFmtId="177" fontId="12" fillId="2" borderId="29" xfId="2" applyNumberFormat="1" applyFont="1" applyFill="1" applyBorder="1" applyAlignment="1">
      <alignment horizontal="right" vertical="center" shrinkToFit="1"/>
    </xf>
    <xf numFmtId="177" fontId="12" fillId="2" borderId="17" xfId="2" applyNumberFormat="1" applyFont="1" applyFill="1" applyBorder="1" applyAlignment="1">
      <alignment horizontal="right" vertical="center" shrinkToFit="1"/>
    </xf>
    <xf numFmtId="177" fontId="12" fillId="2" borderId="21" xfId="2" applyNumberFormat="1" applyFont="1" applyFill="1" applyBorder="1" applyAlignment="1">
      <alignment horizontal="right" vertical="center" shrinkToFit="1"/>
    </xf>
    <xf numFmtId="177" fontId="3" fillId="2" borderId="36" xfId="2" applyNumberFormat="1" applyFont="1" applyFill="1" applyBorder="1" applyAlignment="1">
      <alignment horizontal="right" vertical="center" shrinkToFit="1"/>
    </xf>
    <xf numFmtId="177" fontId="3" fillId="2" borderId="37" xfId="2" applyNumberFormat="1" applyFont="1" applyFill="1" applyBorder="1" applyAlignment="1">
      <alignment horizontal="right" vertical="center" shrinkToFit="1"/>
    </xf>
    <xf numFmtId="177" fontId="3" fillId="2" borderId="38" xfId="2" applyNumberFormat="1" applyFont="1" applyFill="1" applyBorder="1" applyAlignment="1">
      <alignment horizontal="right" vertical="center" shrinkToFit="1"/>
    </xf>
    <xf numFmtId="177" fontId="3" fillId="2" borderId="19" xfId="2" applyNumberFormat="1" applyFont="1" applyFill="1" applyBorder="1" applyAlignment="1">
      <alignment horizontal="right" vertical="center" shrinkToFit="1"/>
    </xf>
    <xf numFmtId="177" fontId="3" fillId="2" borderId="2" xfId="2" applyNumberFormat="1" applyFont="1" applyFill="1" applyBorder="1" applyAlignment="1">
      <alignment horizontal="right" vertical="center" shrinkToFit="1"/>
    </xf>
    <xf numFmtId="177" fontId="3" fillId="2" borderId="20" xfId="2" applyNumberFormat="1" applyFont="1" applyFill="1" applyBorder="1" applyAlignment="1">
      <alignment horizontal="right" vertical="center" shrinkToFit="1"/>
    </xf>
    <xf numFmtId="177" fontId="3" fillId="0" borderId="19" xfId="2" applyNumberFormat="1" applyFont="1" applyFill="1" applyBorder="1" applyAlignment="1">
      <alignment horizontal="right" vertical="center" shrinkToFit="1"/>
    </xf>
    <xf numFmtId="177" fontId="3" fillId="0" borderId="2" xfId="2" applyNumberFormat="1" applyFont="1" applyFill="1" applyBorder="1" applyAlignment="1">
      <alignment horizontal="right" vertical="center" shrinkToFit="1"/>
    </xf>
    <xf numFmtId="177" fontId="3" fillId="0" borderId="20" xfId="2" applyNumberFormat="1" applyFont="1" applyFill="1" applyBorder="1" applyAlignment="1">
      <alignment horizontal="right" vertical="center" shrinkToFit="1"/>
    </xf>
    <xf numFmtId="177" fontId="12" fillId="2" borderId="30" xfId="2" applyNumberFormat="1" applyFont="1" applyFill="1" applyBorder="1" applyAlignment="1">
      <alignment horizontal="right" vertical="center" shrinkToFit="1"/>
    </xf>
    <xf numFmtId="177" fontId="12" fillId="2" borderId="31" xfId="2" applyNumberFormat="1" applyFont="1" applyFill="1" applyBorder="1" applyAlignment="1">
      <alignment horizontal="right" vertical="center" shrinkToFit="1"/>
    </xf>
    <xf numFmtId="177" fontId="12" fillId="2" borderId="32" xfId="2" applyNumberFormat="1" applyFont="1" applyFill="1" applyBorder="1" applyAlignment="1">
      <alignment horizontal="right" vertical="center" shrinkToFit="1"/>
    </xf>
    <xf numFmtId="0" fontId="3" fillId="8" borderId="27" xfId="1" applyFont="1" applyFill="1" applyBorder="1" applyAlignment="1">
      <alignment vertical="center" shrinkToFit="1"/>
    </xf>
    <xf numFmtId="0" fontId="3" fillId="8" borderId="4" xfId="1" applyFont="1" applyFill="1" applyBorder="1" applyAlignment="1">
      <alignment vertical="center" shrinkToFit="1"/>
    </xf>
    <xf numFmtId="177" fontId="3" fillId="8" borderId="19" xfId="2" applyNumberFormat="1" applyFont="1" applyFill="1" applyBorder="1" applyAlignment="1">
      <alignment horizontal="right" vertical="center" shrinkToFit="1"/>
    </xf>
    <xf numFmtId="177" fontId="3" fillId="8" borderId="2" xfId="2" applyNumberFormat="1" applyFont="1" applyFill="1" applyBorder="1" applyAlignment="1">
      <alignment horizontal="right" vertical="center" shrinkToFit="1"/>
    </xf>
    <xf numFmtId="177" fontId="3" fillId="8" borderId="20" xfId="2" applyNumberFormat="1" applyFont="1" applyFill="1" applyBorder="1" applyAlignment="1">
      <alignment horizontal="right" vertical="center" shrinkToFit="1"/>
    </xf>
    <xf numFmtId="177" fontId="11" fillId="8" borderId="36" xfId="1" applyNumberFormat="1" applyFont="1" applyFill="1" applyBorder="1">
      <alignment vertical="center"/>
    </xf>
    <xf numFmtId="0" fontId="13" fillId="8" borderId="37" xfId="1" applyFont="1" applyFill="1" applyBorder="1">
      <alignment vertical="center"/>
    </xf>
    <xf numFmtId="0" fontId="13" fillId="8" borderId="50" xfId="1" applyFont="1" applyFill="1" applyBorder="1">
      <alignment vertical="center"/>
    </xf>
    <xf numFmtId="177" fontId="3" fillId="2" borderId="25" xfId="2" applyNumberFormat="1" applyFont="1" applyFill="1" applyBorder="1" applyAlignment="1">
      <alignment horizontal="right" vertical="center" shrinkToFit="1"/>
    </xf>
    <xf numFmtId="177" fontId="3" fillId="2" borderId="0" xfId="2" applyNumberFormat="1" applyFont="1" applyFill="1" applyBorder="1" applyAlignment="1">
      <alignment horizontal="right" vertical="center" shrinkToFit="1"/>
    </xf>
    <xf numFmtId="177" fontId="3" fillId="2" borderId="26" xfId="2" applyNumberFormat="1" applyFont="1" applyFill="1" applyBorder="1" applyAlignment="1">
      <alignment horizontal="right" vertical="center" shrinkToFit="1"/>
    </xf>
    <xf numFmtId="0" fontId="12" fillId="3" borderId="29" xfId="1" applyFont="1" applyFill="1" applyBorder="1" applyAlignment="1">
      <alignment vertical="center" wrapText="1"/>
    </xf>
    <xf numFmtId="0" fontId="12" fillId="3" borderId="17" xfId="1" applyFont="1" applyFill="1" applyBorder="1" applyAlignment="1">
      <alignment vertical="center" wrapText="1"/>
    </xf>
    <xf numFmtId="0" fontId="12" fillId="3" borderId="21" xfId="1" applyFont="1" applyFill="1" applyBorder="1" applyAlignment="1">
      <alignment vertical="center" wrapText="1"/>
    </xf>
    <xf numFmtId="177" fontId="12" fillId="2" borderId="25" xfId="2" applyNumberFormat="1" applyFont="1" applyFill="1" applyBorder="1" applyAlignment="1">
      <alignment horizontal="right" vertical="center" shrinkToFit="1"/>
    </xf>
    <xf numFmtId="177" fontId="12" fillId="2" borderId="0" xfId="2" applyNumberFormat="1" applyFont="1" applyFill="1" applyBorder="1" applyAlignment="1">
      <alignment horizontal="right" vertical="center" shrinkToFit="1"/>
    </xf>
    <xf numFmtId="177" fontId="12" fillId="2" borderId="26" xfId="2" applyNumberFormat="1" applyFont="1" applyFill="1" applyBorder="1" applyAlignment="1">
      <alignment horizontal="right" vertical="center" shrinkToFit="1"/>
    </xf>
    <xf numFmtId="0" fontId="3" fillId="3" borderId="29" xfId="1" applyFont="1" applyFill="1" applyBorder="1" applyAlignment="1">
      <alignment vertical="center" wrapText="1"/>
    </xf>
    <xf numFmtId="0" fontId="3" fillId="3" borderId="17" xfId="1" applyFont="1" applyFill="1" applyBorder="1" applyAlignment="1">
      <alignment vertical="center" wrapText="1"/>
    </xf>
    <xf numFmtId="0" fontId="3" fillId="3" borderId="21" xfId="1" applyFont="1" applyFill="1" applyBorder="1" applyAlignment="1">
      <alignment vertical="center" wrapText="1"/>
    </xf>
    <xf numFmtId="0" fontId="3" fillId="8" borderId="29" xfId="1" applyFont="1" applyFill="1" applyBorder="1" applyAlignment="1">
      <alignment vertical="center" wrapText="1"/>
    </xf>
    <xf numFmtId="0" fontId="3" fillId="8" borderId="17" xfId="1" applyFont="1" applyFill="1" applyBorder="1" applyAlignment="1">
      <alignment vertical="center" wrapText="1"/>
    </xf>
    <xf numFmtId="0" fontId="3" fillId="8" borderId="21" xfId="1" applyFont="1" applyFill="1" applyBorder="1" applyAlignment="1">
      <alignment vertical="center" wrapText="1"/>
    </xf>
    <xf numFmtId="177" fontId="12" fillId="2" borderId="27" xfId="2" applyNumberFormat="1" applyFont="1" applyFill="1" applyBorder="1" applyAlignment="1">
      <alignment horizontal="right" vertical="center" shrinkToFit="1"/>
    </xf>
    <xf numFmtId="177" fontId="12" fillId="2" borderId="4" xfId="2" applyNumberFormat="1" applyFont="1" applyFill="1" applyBorder="1" applyAlignment="1">
      <alignment horizontal="right" vertical="center" shrinkToFit="1"/>
    </xf>
    <xf numFmtId="177" fontId="12" fillId="2" borderId="28" xfId="2" applyNumberFormat="1" applyFont="1" applyFill="1" applyBorder="1" applyAlignment="1">
      <alignment horizontal="right" vertical="center" shrinkToFit="1"/>
    </xf>
    <xf numFmtId="0" fontId="3" fillId="7" borderId="1" xfId="1" applyFont="1" applyFill="1" applyBorder="1" applyAlignment="1">
      <alignment vertical="center" shrinkToFit="1"/>
    </xf>
    <xf numFmtId="0" fontId="3" fillId="7" borderId="2" xfId="1" applyFont="1" applyFill="1" applyBorder="1" applyAlignment="1">
      <alignment vertical="center" shrinkToFit="1"/>
    </xf>
    <xf numFmtId="177" fontId="3" fillId="7" borderId="19" xfId="2" applyNumberFormat="1" applyFont="1" applyFill="1" applyBorder="1" applyAlignment="1">
      <alignment horizontal="right" vertical="center" shrinkToFit="1"/>
    </xf>
    <xf numFmtId="177" fontId="3" fillId="7" borderId="2" xfId="2" applyNumberFormat="1" applyFont="1" applyFill="1" applyBorder="1" applyAlignment="1">
      <alignment horizontal="right" vertical="center" shrinkToFit="1"/>
    </xf>
    <xf numFmtId="177" fontId="3" fillId="7" borderId="20" xfId="2" applyNumberFormat="1" applyFont="1" applyFill="1" applyBorder="1" applyAlignment="1">
      <alignment horizontal="right" vertical="center" shrinkToFit="1"/>
    </xf>
    <xf numFmtId="177" fontId="3" fillId="7" borderId="36" xfId="2" applyNumberFormat="1" applyFont="1" applyFill="1" applyBorder="1" applyAlignment="1">
      <alignment horizontal="right" vertical="center" shrinkToFit="1"/>
    </xf>
    <xf numFmtId="177" fontId="3" fillId="7" borderId="37" xfId="2" applyNumberFormat="1" applyFont="1" applyFill="1" applyBorder="1" applyAlignment="1">
      <alignment horizontal="right" vertical="center" shrinkToFit="1"/>
    </xf>
    <xf numFmtId="177" fontId="3" fillId="7" borderId="38" xfId="2" applyNumberFormat="1" applyFont="1" applyFill="1" applyBorder="1" applyAlignment="1">
      <alignment horizontal="right" vertical="center" shrinkToFit="1"/>
    </xf>
    <xf numFmtId="177" fontId="12" fillId="7" borderId="19" xfId="2" applyNumberFormat="1" applyFont="1" applyFill="1" applyBorder="1" applyAlignment="1">
      <alignment horizontal="right" vertical="center" shrinkToFit="1"/>
    </xf>
    <xf numFmtId="177" fontId="12" fillId="7" borderId="2" xfId="2" applyNumberFormat="1" applyFont="1" applyFill="1" applyBorder="1" applyAlignment="1">
      <alignment horizontal="right" vertical="center" shrinkToFit="1"/>
    </xf>
    <xf numFmtId="177" fontId="12" fillId="7" borderId="20" xfId="2" applyNumberFormat="1" applyFont="1" applyFill="1" applyBorder="1" applyAlignment="1">
      <alignment horizontal="right" vertical="center" shrinkToFit="1"/>
    </xf>
    <xf numFmtId="0" fontId="3" fillId="0" borderId="48" xfId="1" applyFont="1" applyBorder="1" applyAlignment="1">
      <alignment horizontal="left" vertical="center" shrinkToFit="1"/>
    </xf>
    <xf numFmtId="0" fontId="3" fillId="0" borderId="0" xfId="1" applyFont="1" applyAlignment="1">
      <alignment horizontal="left" vertical="center" shrinkToFit="1"/>
    </xf>
    <xf numFmtId="0" fontId="3" fillId="0" borderId="26" xfId="1" applyFont="1" applyBorder="1" applyAlignment="1">
      <alignment horizontal="left" vertical="center" shrinkToFit="1"/>
    </xf>
    <xf numFmtId="177" fontId="3" fillId="0" borderId="25" xfId="2" applyNumberFormat="1" applyFont="1" applyFill="1" applyBorder="1" applyAlignment="1">
      <alignment horizontal="right" vertical="center" shrinkToFit="1"/>
    </xf>
    <xf numFmtId="177" fontId="3" fillId="0" borderId="0" xfId="2" applyNumberFormat="1" applyFont="1" applyFill="1" applyBorder="1" applyAlignment="1">
      <alignment horizontal="right" vertical="center" shrinkToFit="1"/>
    </xf>
    <xf numFmtId="177" fontId="3" fillId="0" borderId="26" xfId="2" applyNumberFormat="1" applyFont="1" applyFill="1" applyBorder="1" applyAlignment="1">
      <alignment horizontal="right" vertical="center" shrinkToFit="1"/>
    </xf>
    <xf numFmtId="177" fontId="3" fillId="0" borderId="36" xfId="2" applyNumberFormat="1" applyFont="1" applyFill="1" applyBorder="1" applyAlignment="1">
      <alignment horizontal="right" vertical="center" shrinkToFit="1"/>
    </xf>
    <xf numFmtId="177" fontId="3" fillId="0" borderId="37" xfId="2" applyNumberFormat="1" applyFont="1" applyFill="1" applyBorder="1" applyAlignment="1">
      <alignment horizontal="right" vertical="center" shrinkToFit="1"/>
    </xf>
    <xf numFmtId="177" fontId="3" fillId="0" borderId="38" xfId="2" applyNumberFormat="1" applyFont="1" applyFill="1" applyBorder="1" applyAlignment="1">
      <alignment horizontal="right" vertical="center" shrinkToFit="1"/>
    </xf>
    <xf numFmtId="0" fontId="3" fillId="3" borderId="4" xfId="1" applyFont="1" applyFill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177" fontId="3" fillId="2" borderId="45" xfId="2" applyNumberFormat="1" applyFont="1" applyFill="1" applyBorder="1" applyAlignment="1">
      <alignment horizontal="right" vertical="center" shrinkToFit="1"/>
    </xf>
    <xf numFmtId="177" fontId="3" fillId="2" borderId="46" xfId="2" applyNumberFormat="1" applyFont="1" applyFill="1" applyBorder="1" applyAlignment="1">
      <alignment horizontal="right" vertical="center" shrinkToFit="1"/>
    </xf>
    <xf numFmtId="177" fontId="3" fillId="2" borderId="47" xfId="2" applyNumberFormat="1" applyFont="1" applyFill="1" applyBorder="1" applyAlignment="1">
      <alignment horizontal="right" vertical="center" shrinkToFit="1"/>
    </xf>
    <xf numFmtId="0" fontId="12" fillId="3" borderId="18" xfId="1" applyFont="1" applyFill="1" applyBorder="1" applyAlignment="1">
      <alignment vertical="center" shrinkToFit="1"/>
    </xf>
    <xf numFmtId="0" fontId="12" fillId="3" borderId="17" xfId="1" applyFont="1" applyFill="1" applyBorder="1" applyAlignment="1">
      <alignment vertical="center" shrinkToFit="1"/>
    </xf>
    <xf numFmtId="0" fontId="12" fillId="0" borderId="17" xfId="1" applyFont="1" applyBorder="1" applyAlignment="1">
      <alignment vertical="center" shrinkToFit="1"/>
    </xf>
    <xf numFmtId="0" fontId="12" fillId="3" borderId="1" xfId="1" applyFont="1" applyFill="1" applyBorder="1" applyAlignment="1">
      <alignment vertical="center" shrinkToFit="1"/>
    </xf>
    <xf numFmtId="0" fontId="12" fillId="3" borderId="2" xfId="1" applyFont="1" applyFill="1" applyBorder="1" applyAlignment="1">
      <alignment vertical="center" shrinkToFit="1"/>
    </xf>
    <xf numFmtId="0" fontId="12" fillId="0" borderId="2" xfId="1" applyFont="1" applyBorder="1" applyAlignment="1">
      <alignment vertical="center" shrinkToFit="1"/>
    </xf>
    <xf numFmtId="0" fontId="3" fillId="3" borderId="1" xfId="1" applyFont="1" applyFill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3" fillId="3" borderId="48" xfId="1" applyFont="1" applyFill="1" applyBorder="1" applyAlignment="1">
      <alignment vertical="center" shrinkToFit="1"/>
    </xf>
    <xf numFmtId="0" fontId="3" fillId="3" borderId="0" xfId="1" applyFont="1" applyFill="1" applyAlignment="1">
      <alignment vertical="center" shrinkToFit="1"/>
    </xf>
    <xf numFmtId="177" fontId="3" fillId="2" borderId="49" xfId="2" applyNumberFormat="1" applyFont="1" applyFill="1" applyBorder="1" applyAlignment="1">
      <alignment horizontal="right" vertical="center" shrinkToFit="1"/>
    </xf>
    <xf numFmtId="177" fontId="3" fillId="2" borderId="34" xfId="2" applyNumberFormat="1" applyFont="1" applyFill="1" applyBorder="1" applyAlignment="1">
      <alignment horizontal="right" vertical="center" shrinkToFit="1"/>
    </xf>
    <xf numFmtId="177" fontId="3" fillId="2" borderId="35" xfId="2" applyNumberFormat="1" applyFont="1" applyFill="1" applyBorder="1" applyAlignment="1">
      <alignment horizontal="right" vertical="center" shrinkToFit="1"/>
    </xf>
    <xf numFmtId="177" fontId="12" fillId="2" borderId="44" xfId="2" applyNumberFormat="1" applyFont="1" applyFill="1" applyBorder="1" applyAlignment="1">
      <alignment horizontal="right" vertical="center" shrinkToFit="1"/>
    </xf>
    <xf numFmtId="0" fontId="3" fillId="7" borderId="18" xfId="1" applyFont="1" applyFill="1" applyBorder="1" applyAlignment="1">
      <alignment vertical="center" shrinkToFit="1"/>
    </xf>
    <xf numFmtId="0" fontId="3" fillId="7" borderId="17" xfId="1" applyFont="1" applyFill="1" applyBorder="1" applyAlignment="1">
      <alignment vertical="center" shrinkToFit="1"/>
    </xf>
    <xf numFmtId="177" fontId="12" fillId="7" borderId="39" xfId="2" applyNumberFormat="1" applyFont="1" applyFill="1" applyBorder="1" applyAlignment="1">
      <alignment horizontal="right" vertical="center" shrinkToFit="1"/>
    </xf>
    <xf numFmtId="0" fontId="3" fillId="3" borderId="3" xfId="1" applyFont="1" applyFill="1" applyBorder="1" applyAlignment="1">
      <alignment vertical="center" shrinkToFit="1"/>
    </xf>
    <xf numFmtId="177" fontId="12" fillId="2" borderId="40" xfId="2" applyNumberFormat="1" applyFont="1" applyFill="1" applyBorder="1" applyAlignment="1">
      <alignment horizontal="right" vertical="center" shrinkToFit="1"/>
    </xf>
    <xf numFmtId="0" fontId="3" fillId="0" borderId="25" xfId="1" applyFont="1" applyBorder="1" applyAlignment="1">
      <alignment horizontal="left" vertical="center" shrinkToFit="1"/>
    </xf>
    <xf numFmtId="177" fontId="3" fillId="0" borderId="45" xfId="2" applyNumberFormat="1" applyFont="1" applyFill="1" applyBorder="1" applyAlignment="1">
      <alignment horizontal="right" vertical="center" shrinkToFit="1"/>
    </xf>
    <xf numFmtId="177" fontId="3" fillId="0" borderId="46" xfId="2" applyNumberFormat="1" applyFont="1" applyFill="1" applyBorder="1" applyAlignment="1">
      <alignment horizontal="right" vertical="center" shrinkToFit="1"/>
    </xf>
    <xf numFmtId="177" fontId="3" fillId="0" borderId="47" xfId="2" applyNumberFormat="1" applyFont="1" applyFill="1" applyBorder="1" applyAlignment="1">
      <alignment horizontal="right" vertical="center" shrinkToFit="1"/>
    </xf>
    <xf numFmtId="177" fontId="12" fillId="0" borderId="19" xfId="2" applyNumberFormat="1" applyFont="1" applyFill="1" applyBorder="1" applyAlignment="1">
      <alignment horizontal="right" vertical="center" shrinkToFit="1"/>
    </xf>
    <xf numFmtId="177" fontId="12" fillId="0" borderId="2" xfId="2" applyNumberFormat="1" applyFont="1" applyFill="1" applyBorder="1" applyAlignment="1">
      <alignment horizontal="right" vertical="center" shrinkToFit="1"/>
    </xf>
    <xf numFmtId="177" fontId="12" fillId="0" borderId="20" xfId="2" applyNumberFormat="1" applyFont="1" applyFill="1" applyBorder="1" applyAlignment="1">
      <alignment horizontal="right" vertical="center" shrinkToFit="1"/>
    </xf>
    <xf numFmtId="0" fontId="3" fillId="6" borderId="1" xfId="1" applyFont="1" applyFill="1" applyBorder="1" applyAlignment="1">
      <alignment vertical="center" shrinkToFit="1"/>
    </xf>
    <xf numFmtId="0" fontId="3" fillId="6" borderId="2" xfId="1" applyFont="1" applyFill="1" applyBorder="1" applyAlignment="1">
      <alignment vertical="center" shrinkToFit="1"/>
    </xf>
    <xf numFmtId="177" fontId="3" fillId="6" borderId="39" xfId="2" applyNumberFormat="1" applyFont="1" applyFill="1" applyBorder="1" applyAlignment="1">
      <alignment horizontal="right" vertical="center" shrinkToFit="1"/>
    </xf>
    <xf numFmtId="177" fontId="3" fillId="6" borderId="2" xfId="2" applyNumberFormat="1" applyFont="1" applyFill="1" applyBorder="1" applyAlignment="1">
      <alignment horizontal="right" vertical="center" shrinkToFit="1"/>
    </xf>
    <xf numFmtId="177" fontId="3" fillId="6" borderId="20" xfId="2" applyNumberFormat="1" applyFont="1" applyFill="1" applyBorder="1" applyAlignment="1">
      <alignment horizontal="right" vertical="center" shrinkToFit="1"/>
    </xf>
    <xf numFmtId="177" fontId="3" fillId="6" borderId="19" xfId="2" applyNumberFormat="1" applyFont="1" applyFill="1" applyBorder="1" applyAlignment="1">
      <alignment horizontal="right" vertical="center" shrinkToFit="1"/>
    </xf>
    <xf numFmtId="177" fontId="12" fillId="6" borderId="29" xfId="2" applyNumberFormat="1" applyFont="1" applyFill="1" applyBorder="1" applyAlignment="1">
      <alignment horizontal="right" vertical="center" shrinkToFit="1"/>
    </xf>
    <xf numFmtId="177" fontId="12" fillId="6" borderId="17" xfId="2" applyNumberFormat="1" applyFont="1" applyFill="1" applyBorder="1" applyAlignment="1">
      <alignment horizontal="right" vertical="center" shrinkToFit="1"/>
    </xf>
    <xf numFmtId="177" fontId="12" fillId="6" borderId="21" xfId="2" applyNumberFormat="1" applyFont="1" applyFill="1" applyBorder="1" applyAlignment="1">
      <alignment horizontal="right" vertical="center" shrinkToFit="1"/>
    </xf>
    <xf numFmtId="177" fontId="12" fillId="2" borderId="39" xfId="2" applyNumberFormat="1" applyFont="1" applyFill="1" applyBorder="1" applyAlignment="1">
      <alignment horizontal="right" vertical="center" shrinkToFit="1"/>
    </xf>
    <xf numFmtId="0" fontId="12" fillId="3" borderId="18" xfId="1" applyFont="1" applyFill="1" applyBorder="1" applyAlignment="1">
      <alignment horizontal="left" vertical="center" shrinkToFit="1"/>
    </xf>
    <xf numFmtId="0" fontId="12" fillId="3" borderId="17" xfId="1" applyFont="1" applyFill="1" applyBorder="1" applyAlignment="1">
      <alignment horizontal="left" vertical="center" shrinkToFit="1"/>
    </xf>
    <xf numFmtId="0" fontId="12" fillId="3" borderId="43" xfId="1" applyFont="1" applyFill="1" applyBorder="1" applyAlignment="1">
      <alignment horizontal="left" vertical="center" shrinkToFit="1"/>
    </xf>
    <xf numFmtId="0" fontId="12" fillId="0" borderId="17" xfId="1" applyFont="1" applyBorder="1" applyAlignment="1">
      <alignment horizontal="left" vertical="center" shrinkToFit="1"/>
    </xf>
    <xf numFmtId="0" fontId="12" fillId="0" borderId="43" xfId="1" applyFont="1" applyBorder="1" applyAlignment="1">
      <alignment horizontal="left" vertical="center" shrinkToFit="1"/>
    </xf>
    <xf numFmtId="0" fontId="3" fillId="3" borderId="2" xfId="1" applyFont="1" applyFill="1" applyBorder="1" applyAlignment="1">
      <alignment vertical="center" shrinkToFit="1"/>
    </xf>
    <xf numFmtId="0" fontId="3" fillId="0" borderId="2" xfId="1" applyFont="1" applyBorder="1">
      <alignment vertical="center"/>
    </xf>
    <xf numFmtId="0" fontId="3" fillId="3" borderId="18" xfId="1" applyFont="1" applyFill="1" applyBorder="1" applyAlignment="1">
      <alignment vertical="center" shrinkToFit="1"/>
    </xf>
    <xf numFmtId="0" fontId="3" fillId="0" borderId="17" xfId="1" applyFont="1" applyBorder="1" applyAlignment="1">
      <alignment vertical="center" shrinkToFit="1"/>
    </xf>
    <xf numFmtId="177" fontId="12" fillId="2" borderId="41" xfId="2" applyNumberFormat="1" applyFont="1" applyFill="1" applyBorder="1" applyAlignment="1">
      <alignment horizontal="right" vertical="center" shrinkToFit="1"/>
    </xf>
    <xf numFmtId="0" fontId="3" fillId="0" borderId="4" xfId="1" applyFont="1" applyBorder="1">
      <alignment vertical="center"/>
    </xf>
    <xf numFmtId="0" fontId="3" fillId="6" borderId="19" xfId="1" applyFont="1" applyFill="1" applyBorder="1" applyAlignment="1">
      <alignment vertical="center" wrapText="1"/>
    </xf>
    <xf numFmtId="0" fontId="3" fillId="6" borderId="2" xfId="1" applyFont="1" applyFill="1" applyBorder="1" applyAlignment="1">
      <alignment vertical="center" wrapText="1"/>
    </xf>
    <xf numFmtId="0" fontId="3" fillId="3" borderId="17" xfId="1" applyFont="1" applyFill="1" applyBorder="1" applyAlignment="1">
      <alignment vertical="center" shrinkToFit="1"/>
    </xf>
    <xf numFmtId="0" fontId="3" fillId="5" borderId="25" xfId="1" applyFont="1" applyFill="1" applyBorder="1" applyAlignment="1">
      <alignment vertical="center" shrinkToFit="1"/>
    </xf>
    <xf numFmtId="0" fontId="3" fillId="5" borderId="0" xfId="1" applyFont="1" applyFill="1" applyAlignment="1">
      <alignment vertical="center" shrinkToFit="1"/>
    </xf>
    <xf numFmtId="177" fontId="3" fillId="5" borderId="39" xfId="2" applyNumberFormat="1" applyFont="1" applyFill="1" applyBorder="1" applyAlignment="1">
      <alignment horizontal="right" vertical="center" shrinkToFit="1"/>
    </xf>
    <xf numFmtId="177" fontId="3" fillId="5" borderId="2" xfId="2" applyNumberFormat="1" applyFont="1" applyFill="1" applyBorder="1" applyAlignment="1">
      <alignment horizontal="right" vertical="center" shrinkToFit="1"/>
    </xf>
    <xf numFmtId="177" fontId="3" fillId="5" borderId="20" xfId="2" applyNumberFormat="1" applyFont="1" applyFill="1" applyBorder="1" applyAlignment="1">
      <alignment horizontal="right" vertical="center" shrinkToFit="1"/>
    </xf>
    <xf numFmtId="177" fontId="3" fillId="5" borderId="19" xfId="2" applyNumberFormat="1" applyFont="1" applyFill="1" applyBorder="1" applyAlignment="1">
      <alignment horizontal="right" vertical="center" shrinkToFit="1"/>
    </xf>
    <xf numFmtId="0" fontId="12" fillId="0" borderId="21" xfId="1" applyFont="1" applyBorder="1" applyAlignment="1">
      <alignment vertical="center" shrinkToFit="1"/>
    </xf>
    <xf numFmtId="177" fontId="12" fillId="0" borderId="30" xfId="2" applyNumberFormat="1" applyFont="1" applyFill="1" applyBorder="1" applyAlignment="1">
      <alignment horizontal="right" vertical="center" shrinkToFit="1"/>
    </xf>
    <xf numFmtId="177" fontId="12" fillId="0" borderId="31" xfId="2" applyNumberFormat="1" applyFont="1" applyFill="1" applyBorder="1" applyAlignment="1">
      <alignment horizontal="right" vertical="center" shrinkToFit="1"/>
    </xf>
    <xf numFmtId="177" fontId="12" fillId="0" borderId="32" xfId="2" applyNumberFormat="1" applyFont="1" applyFill="1" applyBorder="1" applyAlignment="1">
      <alignment horizontal="right" vertical="center" shrinkToFit="1"/>
    </xf>
    <xf numFmtId="0" fontId="12" fillId="3" borderId="21" xfId="1" applyFont="1" applyFill="1" applyBorder="1" applyAlignment="1">
      <alignment horizontal="left" vertical="center" shrinkToFit="1"/>
    </xf>
    <xf numFmtId="177" fontId="12" fillId="2" borderId="22" xfId="2" applyNumberFormat="1" applyFont="1" applyFill="1" applyBorder="1" applyAlignment="1">
      <alignment horizontal="right" vertical="center" shrinkToFit="1"/>
    </xf>
    <xf numFmtId="0" fontId="10" fillId="0" borderId="23" xfId="1" applyFont="1" applyBorder="1" applyAlignment="1">
      <alignment horizontal="right" vertical="center" shrinkToFit="1"/>
    </xf>
    <xf numFmtId="0" fontId="10" fillId="0" borderId="24" xfId="1" applyFont="1" applyBorder="1" applyAlignment="1">
      <alignment horizontal="right" vertical="center" shrinkToFit="1"/>
    </xf>
    <xf numFmtId="177" fontId="3" fillId="2" borderId="29" xfId="2" applyNumberFormat="1" applyFont="1" applyFill="1" applyBorder="1" applyAlignment="1">
      <alignment horizontal="right" vertical="center" shrinkToFit="1"/>
    </xf>
    <xf numFmtId="0" fontId="10" fillId="0" borderId="17" xfId="1" applyFont="1" applyBorder="1" applyAlignment="1">
      <alignment horizontal="right" vertical="center" shrinkToFit="1"/>
    </xf>
    <xf numFmtId="0" fontId="10" fillId="0" borderId="21" xfId="1" applyFont="1" applyBorder="1" applyAlignment="1">
      <alignment horizontal="right" vertical="center" shrinkToFit="1"/>
    </xf>
    <xf numFmtId="0" fontId="10" fillId="0" borderId="17" xfId="1" applyFont="1" applyBorder="1" applyAlignment="1">
      <alignment vertical="center" shrinkToFit="1"/>
    </xf>
    <xf numFmtId="0" fontId="10" fillId="0" borderId="21" xfId="1" applyFont="1" applyBorder="1" applyAlignment="1">
      <alignment vertical="center" shrinkToFit="1"/>
    </xf>
    <xf numFmtId="0" fontId="12" fillId="3" borderId="21" xfId="1" applyFont="1" applyFill="1" applyBorder="1" applyAlignment="1">
      <alignment vertical="center" shrinkToFit="1"/>
    </xf>
    <xf numFmtId="177" fontId="3" fillId="2" borderId="17" xfId="2" applyNumberFormat="1" applyFont="1" applyFill="1" applyBorder="1" applyAlignment="1">
      <alignment horizontal="right" vertical="center" shrinkToFit="1"/>
    </xf>
    <xf numFmtId="177" fontId="3" fillId="2" borderId="21" xfId="2" applyNumberFormat="1" applyFont="1" applyFill="1" applyBorder="1" applyAlignment="1">
      <alignment horizontal="right" vertical="center" shrinkToFit="1"/>
    </xf>
    <xf numFmtId="177" fontId="12" fillId="2" borderId="23" xfId="2" applyNumberFormat="1" applyFont="1" applyFill="1" applyBorder="1" applyAlignment="1">
      <alignment horizontal="right" vertical="center" shrinkToFit="1"/>
    </xf>
    <xf numFmtId="177" fontId="12" fillId="2" borderId="24" xfId="2" applyNumberFormat="1" applyFont="1" applyFill="1" applyBorder="1" applyAlignment="1">
      <alignment horizontal="right" vertical="center" shrinkToFit="1"/>
    </xf>
    <xf numFmtId="38" fontId="3" fillId="3" borderId="27" xfId="2" applyFont="1" applyFill="1" applyBorder="1" applyAlignment="1">
      <alignment vertical="center"/>
    </xf>
    <xf numFmtId="38" fontId="3" fillId="3" borderId="4" xfId="2" applyFont="1" applyFill="1" applyBorder="1" applyAlignment="1">
      <alignment vertical="center"/>
    </xf>
    <xf numFmtId="38" fontId="3" fillId="3" borderId="28" xfId="2" applyFont="1" applyFill="1" applyBorder="1" applyAlignment="1">
      <alignment vertical="center"/>
    </xf>
    <xf numFmtId="0" fontId="11" fillId="4" borderId="6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 shrinkToFit="1"/>
    </xf>
    <xf numFmtId="0" fontId="11" fillId="4" borderId="7" xfId="1" applyFont="1" applyFill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3" fillId="5" borderId="10" xfId="1" applyFont="1" applyFill="1" applyBorder="1" applyAlignment="1">
      <alignment vertical="center" wrapText="1"/>
    </xf>
    <xf numFmtId="0" fontId="3" fillId="5" borderId="11" xfId="1" applyFont="1" applyFill="1" applyBorder="1" applyAlignment="1">
      <alignment vertical="center" wrapText="1"/>
    </xf>
    <xf numFmtId="177" fontId="12" fillId="5" borderId="12" xfId="2" applyNumberFormat="1" applyFont="1" applyFill="1" applyBorder="1" applyAlignment="1">
      <alignment horizontal="right" vertical="center" shrinkToFit="1"/>
    </xf>
    <xf numFmtId="177" fontId="12" fillId="5" borderId="13" xfId="2" applyNumberFormat="1" applyFont="1" applyFill="1" applyBorder="1" applyAlignment="1">
      <alignment horizontal="right" vertical="center" shrinkToFit="1"/>
    </xf>
    <xf numFmtId="177" fontId="12" fillId="5" borderId="14" xfId="2" applyNumberFormat="1" applyFont="1" applyFill="1" applyBorder="1" applyAlignment="1">
      <alignment horizontal="right" vertical="center" shrinkToFit="1"/>
    </xf>
    <xf numFmtId="177" fontId="12" fillId="5" borderId="10" xfId="2" applyNumberFormat="1" applyFont="1" applyFill="1" applyBorder="1" applyAlignment="1">
      <alignment horizontal="right" vertical="center" shrinkToFit="1"/>
    </xf>
    <xf numFmtId="177" fontId="12" fillId="5" borderId="11" xfId="2" applyNumberFormat="1" applyFont="1" applyFill="1" applyBorder="1" applyAlignment="1">
      <alignment horizontal="right" vertical="center" shrinkToFit="1"/>
    </xf>
    <xf numFmtId="177" fontId="12" fillId="5" borderId="15" xfId="2" applyNumberFormat="1" applyFont="1" applyFill="1" applyBorder="1" applyAlignment="1">
      <alignment horizontal="right" vertical="center" shrinkToFit="1"/>
    </xf>
    <xf numFmtId="49" fontId="3" fillId="0" borderId="2" xfId="1" applyNumberFormat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6" fillId="3" borderId="3" xfId="1" applyFont="1" applyFill="1" applyBorder="1" applyAlignment="1">
      <alignment horizontal="center" vertical="center" shrinkToFit="1"/>
    </xf>
    <xf numFmtId="0" fontId="7" fillId="3" borderId="4" xfId="1" applyFont="1" applyFill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9" fillId="3" borderId="0" xfId="1" applyFont="1" applyFill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right" vertical="center" shrinkToFit="1"/>
    </xf>
    <xf numFmtId="0" fontId="3" fillId="0" borderId="0" xfId="1" applyFont="1" applyAlignment="1">
      <alignment horizontal="right" vertical="center" shrinkToFit="1"/>
    </xf>
    <xf numFmtId="0" fontId="10" fillId="2" borderId="17" xfId="1" applyFont="1" applyFill="1" applyBorder="1" applyAlignment="1">
      <alignment horizontal="right" vertical="center" shrinkToFit="1"/>
    </xf>
    <xf numFmtId="0" fontId="10" fillId="2" borderId="21" xfId="1" applyFont="1" applyFill="1" applyBorder="1" applyAlignment="1">
      <alignment horizontal="right" vertical="center" shrinkToFit="1"/>
    </xf>
  </cellXfs>
  <cellStyles count="3">
    <cellStyle name="桁区切り 2" xfId="2" xr:uid="{F4C98D21-78B8-4140-9D36-4123AEA3938A}"/>
    <cellStyle name="標準" xfId="0" builtinId="0"/>
    <cellStyle name="標準 2" xfId="1" xr:uid="{CE14EDD6-5CAC-4D70-A743-DCE230F4CC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\share\kukulu\00&#12288;kukulu\07&#12288;&#27861;&#20154;&#29702;&#20107;&#20250;&#12539;&#32207;&#20250;&#36039;&#26009;\H31&#24180;&#24230;&#27770;&#31639;&#29702;&#20107;&#20250;&#12289;&#32207;&#20250;\NPO&#12503;&#12521;&#12470;&#25552;&#20986;&#36039;&#26009;\2018&#24180;&#24230;&#27963;&#21205;&#35336;&#3163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13活動計算書"/>
      <sheetName val="14貸借対照表"/>
      <sheetName val="13活動計算書(按分) "/>
      <sheetName val="財産目録"/>
      <sheetName val="注記"/>
      <sheetName val="計算シート"/>
    </sheetNames>
    <sheetDataSet>
      <sheetData sheetId="0">
        <row r="5">
          <cell r="D5" t="str">
            <v>特定非営利活動法人　沖縄青少年自立援助センターちゅらゆい</v>
          </cell>
        </row>
        <row r="7">
          <cell r="F7" t="str">
            <v>年</v>
          </cell>
          <cell r="G7">
            <v>4</v>
          </cell>
          <cell r="H7" t="str">
            <v>月</v>
          </cell>
          <cell r="I7">
            <v>1</v>
          </cell>
          <cell r="J7" t="str">
            <v>日</v>
          </cell>
          <cell r="K7" t="str">
            <v>～</v>
          </cell>
          <cell r="N7" t="str">
            <v>年</v>
          </cell>
          <cell r="O7">
            <v>3</v>
          </cell>
          <cell r="P7" t="str">
            <v>月</v>
          </cell>
          <cell r="Q7">
            <v>31</v>
          </cell>
          <cell r="R7" t="str">
            <v>日</v>
          </cell>
        </row>
        <row r="11">
          <cell r="N11">
            <v>25325875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F13C7-7127-43C5-8EF8-3DCB78471884}">
  <dimension ref="B1:AA104"/>
  <sheetViews>
    <sheetView tabSelected="1" view="pageBreakPreview" topLeftCell="B1" zoomScaleNormal="100" zoomScaleSheetLayoutView="100" workbookViewId="0">
      <selection activeCell="B2" sqref="B2:X2"/>
    </sheetView>
  </sheetViews>
  <sheetFormatPr defaultColWidth="8.08203125" defaultRowHeight="13" outlineLevelRow="1" x14ac:dyDescent="0.55000000000000004"/>
  <cols>
    <col min="1" max="24" width="4.1640625" style="4" customWidth="1"/>
    <col min="25" max="26" width="3.33203125" style="4" customWidth="1"/>
    <col min="27" max="27" width="8.5" style="4" bestFit="1" customWidth="1"/>
    <col min="28" max="256" width="8.08203125" style="4"/>
    <col min="257" max="280" width="4.1640625" style="4" customWidth="1"/>
    <col min="281" max="282" width="3.33203125" style="4" customWidth="1"/>
    <col min="283" max="283" width="8.5" style="4" bestFit="1" customWidth="1"/>
    <col min="284" max="512" width="8.08203125" style="4"/>
    <col min="513" max="536" width="4.1640625" style="4" customWidth="1"/>
    <col min="537" max="538" width="3.33203125" style="4" customWidth="1"/>
    <col min="539" max="539" width="8.5" style="4" bestFit="1" customWidth="1"/>
    <col min="540" max="768" width="8.08203125" style="4"/>
    <col min="769" max="792" width="4.1640625" style="4" customWidth="1"/>
    <col min="793" max="794" width="3.33203125" style="4" customWidth="1"/>
    <col min="795" max="795" width="8.5" style="4" bestFit="1" customWidth="1"/>
    <col min="796" max="1024" width="8.08203125" style="4"/>
    <col min="1025" max="1048" width="4.1640625" style="4" customWidth="1"/>
    <col min="1049" max="1050" width="3.33203125" style="4" customWidth="1"/>
    <col min="1051" max="1051" width="8.5" style="4" bestFit="1" customWidth="1"/>
    <col min="1052" max="1280" width="8.08203125" style="4"/>
    <col min="1281" max="1304" width="4.1640625" style="4" customWidth="1"/>
    <col min="1305" max="1306" width="3.33203125" style="4" customWidth="1"/>
    <col min="1307" max="1307" width="8.5" style="4" bestFit="1" customWidth="1"/>
    <col min="1308" max="1536" width="8.08203125" style="4"/>
    <col min="1537" max="1560" width="4.1640625" style="4" customWidth="1"/>
    <col min="1561" max="1562" width="3.33203125" style="4" customWidth="1"/>
    <col min="1563" max="1563" width="8.5" style="4" bestFit="1" customWidth="1"/>
    <col min="1564" max="1792" width="8.08203125" style="4"/>
    <col min="1793" max="1816" width="4.1640625" style="4" customWidth="1"/>
    <col min="1817" max="1818" width="3.33203125" style="4" customWidth="1"/>
    <col min="1819" max="1819" width="8.5" style="4" bestFit="1" customWidth="1"/>
    <col min="1820" max="2048" width="8.08203125" style="4"/>
    <col min="2049" max="2072" width="4.1640625" style="4" customWidth="1"/>
    <col min="2073" max="2074" width="3.33203125" style="4" customWidth="1"/>
    <col min="2075" max="2075" width="8.5" style="4" bestFit="1" customWidth="1"/>
    <col min="2076" max="2304" width="8.08203125" style="4"/>
    <col min="2305" max="2328" width="4.1640625" style="4" customWidth="1"/>
    <col min="2329" max="2330" width="3.33203125" style="4" customWidth="1"/>
    <col min="2331" max="2331" width="8.5" style="4" bestFit="1" customWidth="1"/>
    <col min="2332" max="2560" width="8.08203125" style="4"/>
    <col min="2561" max="2584" width="4.1640625" style="4" customWidth="1"/>
    <col min="2585" max="2586" width="3.33203125" style="4" customWidth="1"/>
    <col min="2587" max="2587" width="8.5" style="4" bestFit="1" customWidth="1"/>
    <col min="2588" max="2816" width="8.08203125" style="4"/>
    <col min="2817" max="2840" width="4.1640625" style="4" customWidth="1"/>
    <col min="2841" max="2842" width="3.33203125" style="4" customWidth="1"/>
    <col min="2843" max="2843" width="8.5" style="4" bestFit="1" customWidth="1"/>
    <col min="2844" max="3072" width="8.08203125" style="4"/>
    <col min="3073" max="3096" width="4.1640625" style="4" customWidth="1"/>
    <col min="3097" max="3098" width="3.33203125" style="4" customWidth="1"/>
    <col min="3099" max="3099" width="8.5" style="4" bestFit="1" customWidth="1"/>
    <col min="3100" max="3328" width="8.08203125" style="4"/>
    <col min="3329" max="3352" width="4.1640625" style="4" customWidth="1"/>
    <col min="3353" max="3354" width="3.33203125" style="4" customWidth="1"/>
    <col min="3355" max="3355" width="8.5" style="4" bestFit="1" customWidth="1"/>
    <col min="3356" max="3584" width="8.08203125" style="4"/>
    <col min="3585" max="3608" width="4.1640625" style="4" customWidth="1"/>
    <col min="3609" max="3610" width="3.33203125" style="4" customWidth="1"/>
    <col min="3611" max="3611" width="8.5" style="4" bestFit="1" customWidth="1"/>
    <col min="3612" max="3840" width="8.08203125" style="4"/>
    <col min="3841" max="3864" width="4.1640625" style="4" customWidth="1"/>
    <col min="3865" max="3866" width="3.33203125" style="4" customWidth="1"/>
    <col min="3867" max="3867" width="8.5" style="4" bestFit="1" customWidth="1"/>
    <col min="3868" max="4096" width="8.08203125" style="4"/>
    <col min="4097" max="4120" width="4.1640625" style="4" customWidth="1"/>
    <col min="4121" max="4122" width="3.33203125" style="4" customWidth="1"/>
    <col min="4123" max="4123" width="8.5" style="4" bestFit="1" customWidth="1"/>
    <col min="4124" max="4352" width="8.08203125" style="4"/>
    <col min="4353" max="4376" width="4.1640625" style="4" customWidth="1"/>
    <col min="4377" max="4378" width="3.33203125" style="4" customWidth="1"/>
    <col min="4379" max="4379" width="8.5" style="4" bestFit="1" customWidth="1"/>
    <col min="4380" max="4608" width="8.08203125" style="4"/>
    <col min="4609" max="4632" width="4.1640625" style="4" customWidth="1"/>
    <col min="4633" max="4634" width="3.33203125" style="4" customWidth="1"/>
    <col min="4635" max="4635" width="8.5" style="4" bestFit="1" customWidth="1"/>
    <col min="4636" max="4864" width="8.08203125" style="4"/>
    <col min="4865" max="4888" width="4.1640625" style="4" customWidth="1"/>
    <col min="4889" max="4890" width="3.33203125" style="4" customWidth="1"/>
    <col min="4891" max="4891" width="8.5" style="4" bestFit="1" customWidth="1"/>
    <col min="4892" max="5120" width="8.08203125" style="4"/>
    <col min="5121" max="5144" width="4.1640625" style="4" customWidth="1"/>
    <col min="5145" max="5146" width="3.33203125" style="4" customWidth="1"/>
    <col min="5147" max="5147" width="8.5" style="4" bestFit="1" customWidth="1"/>
    <col min="5148" max="5376" width="8.08203125" style="4"/>
    <col min="5377" max="5400" width="4.1640625" style="4" customWidth="1"/>
    <col min="5401" max="5402" width="3.33203125" style="4" customWidth="1"/>
    <col min="5403" max="5403" width="8.5" style="4" bestFit="1" customWidth="1"/>
    <col min="5404" max="5632" width="8.08203125" style="4"/>
    <col min="5633" max="5656" width="4.1640625" style="4" customWidth="1"/>
    <col min="5657" max="5658" width="3.33203125" style="4" customWidth="1"/>
    <col min="5659" max="5659" width="8.5" style="4" bestFit="1" customWidth="1"/>
    <col min="5660" max="5888" width="8.08203125" style="4"/>
    <col min="5889" max="5912" width="4.1640625" style="4" customWidth="1"/>
    <col min="5913" max="5914" width="3.33203125" style="4" customWidth="1"/>
    <col min="5915" max="5915" width="8.5" style="4" bestFit="1" customWidth="1"/>
    <col min="5916" max="6144" width="8.08203125" style="4"/>
    <col min="6145" max="6168" width="4.1640625" style="4" customWidth="1"/>
    <col min="6169" max="6170" width="3.33203125" style="4" customWidth="1"/>
    <col min="6171" max="6171" width="8.5" style="4" bestFit="1" customWidth="1"/>
    <col min="6172" max="6400" width="8.08203125" style="4"/>
    <col min="6401" max="6424" width="4.1640625" style="4" customWidth="1"/>
    <col min="6425" max="6426" width="3.33203125" style="4" customWidth="1"/>
    <col min="6427" max="6427" width="8.5" style="4" bestFit="1" customWidth="1"/>
    <col min="6428" max="6656" width="8.08203125" style="4"/>
    <col min="6657" max="6680" width="4.1640625" style="4" customWidth="1"/>
    <col min="6681" max="6682" width="3.33203125" style="4" customWidth="1"/>
    <col min="6683" max="6683" width="8.5" style="4" bestFit="1" customWidth="1"/>
    <col min="6684" max="6912" width="8.08203125" style="4"/>
    <col min="6913" max="6936" width="4.1640625" style="4" customWidth="1"/>
    <col min="6937" max="6938" width="3.33203125" style="4" customWidth="1"/>
    <col min="6939" max="6939" width="8.5" style="4" bestFit="1" customWidth="1"/>
    <col min="6940" max="7168" width="8.08203125" style="4"/>
    <col min="7169" max="7192" width="4.1640625" style="4" customWidth="1"/>
    <col min="7193" max="7194" width="3.33203125" style="4" customWidth="1"/>
    <col min="7195" max="7195" width="8.5" style="4" bestFit="1" customWidth="1"/>
    <col min="7196" max="7424" width="8.08203125" style="4"/>
    <col min="7425" max="7448" width="4.1640625" style="4" customWidth="1"/>
    <col min="7449" max="7450" width="3.33203125" style="4" customWidth="1"/>
    <col min="7451" max="7451" width="8.5" style="4" bestFit="1" customWidth="1"/>
    <col min="7452" max="7680" width="8.08203125" style="4"/>
    <col min="7681" max="7704" width="4.1640625" style="4" customWidth="1"/>
    <col min="7705" max="7706" width="3.33203125" style="4" customWidth="1"/>
    <col min="7707" max="7707" width="8.5" style="4" bestFit="1" customWidth="1"/>
    <col min="7708" max="7936" width="8.08203125" style="4"/>
    <col min="7937" max="7960" width="4.1640625" style="4" customWidth="1"/>
    <col min="7961" max="7962" width="3.33203125" style="4" customWidth="1"/>
    <col min="7963" max="7963" width="8.5" style="4" bestFit="1" customWidth="1"/>
    <col min="7964" max="8192" width="8.08203125" style="4"/>
    <col min="8193" max="8216" width="4.1640625" style="4" customWidth="1"/>
    <col min="8217" max="8218" width="3.33203125" style="4" customWidth="1"/>
    <col min="8219" max="8219" width="8.5" style="4" bestFit="1" customWidth="1"/>
    <col min="8220" max="8448" width="8.08203125" style="4"/>
    <col min="8449" max="8472" width="4.1640625" style="4" customWidth="1"/>
    <col min="8473" max="8474" width="3.33203125" style="4" customWidth="1"/>
    <col min="8475" max="8475" width="8.5" style="4" bestFit="1" customWidth="1"/>
    <col min="8476" max="8704" width="8.08203125" style="4"/>
    <col min="8705" max="8728" width="4.1640625" style="4" customWidth="1"/>
    <col min="8729" max="8730" width="3.33203125" style="4" customWidth="1"/>
    <col min="8731" max="8731" width="8.5" style="4" bestFit="1" customWidth="1"/>
    <col min="8732" max="8960" width="8.08203125" style="4"/>
    <col min="8961" max="8984" width="4.1640625" style="4" customWidth="1"/>
    <col min="8985" max="8986" width="3.33203125" style="4" customWidth="1"/>
    <col min="8987" max="8987" width="8.5" style="4" bestFit="1" customWidth="1"/>
    <col min="8988" max="9216" width="8.08203125" style="4"/>
    <col min="9217" max="9240" width="4.1640625" style="4" customWidth="1"/>
    <col min="9241" max="9242" width="3.33203125" style="4" customWidth="1"/>
    <col min="9243" max="9243" width="8.5" style="4" bestFit="1" customWidth="1"/>
    <col min="9244" max="9472" width="8.08203125" style="4"/>
    <col min="9473" max="9496" width="4.1640625" style="4" customWidth="1"/>
    <col min="9497" max="9498" width="3.33203125" style="4" customWidth="1"/>
    <col min="9499" max="9499" width="8.5" style="4" bestFit="1" customWidth="1"/>
    <col min="9500" max="9728" width="8.08203125" style="4"/>
    <col min="9729" max="9752" width="4.1640625" style="4" customWidth="1"/>
    <col min="9753" max="9754" width="3.33203125" style="4" customWidth="1"/>
    <col min="9755" max="9755" width="8.5" style="4" bestFit="1" customWidth="1"/>
    <col min="9756" max="9984" width="8.08203125" style="4"/>
    <col min="9985" max="10008" width="4.1640625" style="4" customWidth="1"/>
    <col min="10009" max="10010" width="3.33203125" style="4" customWidth="1"/>
    <col min="10011" max="10011" width="8.5" style="4" bestFit="1" customWidth="1"/>
    <col min="10012" max="10240" width="8.08203125" style="4"/>
    <col min="10241" max="10264" width="4.1640625" style="4" customWidth="1"/>
    <col min="10265" max="10266" width="3.33203125" style="4" customWidth="1"/>
    <col min="10267" max="10267" width="8.5" style="4" bestFit="1" customWidth="1"/>
    <col min="10268" max="10496" width="8.08203125" style="4"/>
    <col min="10497" max="10520" width="4.1640625" style="4" customWidth="1"/>
    <col min="10521" max="10522" width="3.33203125" style="4" customWidth="1"/>
    <col min="10523" max="10523" width="8.5" style="4" bestFit="1" customWidth="1"/>
    <col min="10524" max="10752" width="8.08203125" style="4"/>
    <col min="10753" max="10776" width="4.1640625" style="4" customWidth="1"/>
    <col min="10777" max="10778" width="3.33203125" style="4" customWidth="1"/>
    <col min="10779" max="10779" width="8.5" style="4" bestFit="1" customWidth="1"/>
    <col min="10780" max="11008" width="8.08203125" style="4"/>
    <col min="11009" max="11032" width="4.1640625" style="4" customWidth="1"/>
    <col min="11033" max="11034" width="3.33203125" style="4" customWidth="1"/>
    <col min="11035" max="11035" width="8.5" style="4" bestFit="1" customWidth="1"/>
    <col min="11036" max="11264" width="8.08203125" style="4"/>
    <col min="11265" max="11288" width="4.1640625" style="4" customWidth="1"/>
    <col min="11289" max="11290" width="3.33203125" style="4" customWidth="1"/>
    <col min="11291" max="11291" width="8.5" style="4" bestFit="1" customWidth="1"/>
    <col min="11292" max="11520" width="8.08203125" style="4"/>
    <col min="11521" max="11544" width="4.1640625" style="4" customWidth="1"/>
    <col min="11545" max="11546" width="3.33203125" style="4" customWidth="1"/>
    <col min="11547" max="11547" width="8.5" style="4" bestFit="1" customWidth="1"/>
    <col min="11548" max="11776" width="8.08203125" style="4"/>
    <col min="11777" max="11800" width="4.1640625" style="4" customWidth="1"/>
    <col min="11801" max="11802" width="3.33203125" style="4" customWidth="1"/>
    <col min="11803" max="11803" width="8.5" style="4" bestFit="1" customWidth="1"/>
    <col min="11804" max="12032" width="8.08203125" style="4"/>
    <col min="12033" max="12056" width="4.1640625" style="4" customWidth="1"/>
    <col min="12057" max="12058" width="3.33203125" style="4" customWidth="1"/>
    <col min="12059" max="12059" width="8.5" style="4" bestFit="1" customWidth="1"/>
    <col min="12060" max="12288" width="8.08203125" style="4"/>
    <col min="12289" max="12312" width="4.1640625" style="4" customWidth="1"/>
    <col min="12313" max="12314" width="3.33203125" style="4" customWidth="1"/>
    <col min="12315" max="12315" width="8.5" style="4" bestFit="1" customWidth="1"/>
    <col min="12316" max="12544" width="8.08203125" style="4"/>
    <col min="12545" max="12568" width="4.1640625" style="4" customWidth="1"/>
    <col min="12569" max="12570" width="3.33203125" style="4" customWidth="1"/>
    <col min="12571" max="12571" width="8.5" style="4" bestFit="1" customWidth="1"/>
    <col min="12572" max="12800" width="8.08203125" style="4"/>
    <col min="12801" max="12824" width="4.1640625" style="4" customWidth="1"/>
    <col min="12825" max="12826" width="3.33203125" style="4" customWidth="1"/>
    <col min="12827" max="12827" width="8.5" style="4" bestFit="1" customWidth="1"/>
    <col min="12828" max="13056" width="8.08203125" style="4"/>
    <col min="13057" max="13080" width="4.1640625" style="4" customWidth="1"/>
    <col min="13081" max="13082" width="3.33203125" style="4" customWidth="1"/>
    <col min="13083" max="13083" width="8.5" style="4" bestFit="1" customWidth="1"/>
    <col min="13084" max="13312" width="8.08203125" style="4"/>
    <col min="13313" max="13336" width="4.1640625" style="4" customWidth="1"/>
    <col min="13337" max="13338" width="3.33203125" style="4" customWidth="1"/>
    <col min="13339" max="13339" width="8.5" style="4" bestFit="1" customWidth="1"/>
    <col min="13340" max="13568" width="8.08203125" style="4"/>
    <col min="13569" max="13592" width="4.1640625" style="4" customWidth="1"/>
    <col min="13593" max="13594" width="3.33203125" style="4" customWidth="1"/>
    <col min="13595" max="13595" width="8.5" style="4" bestFit="1" customWidth="1"/>
    <col min="13596" max="13824" width="8.08203125" style="4"/>
    <col min="13825" max="13848" width="4.1640625" style="4" customWidth="1"/>
    <col min="13849" max="13850" width="3.33203125" style="4" customWidth="1"/>
    <col min="13851" max="13851" width="8.5" style="4" bestFit="1" customWidth="1"/>
    <col min="13852" max="14080" width="8.08203125" style="4"/>
    <col min="14081" max="14104" width="4.1640625" style="4" customWidth="1"/>
    <col min="14105" max="14106" width="3.33203125" style="4" customWidth="1"/>
    <col min="14107" max="14107" width="8.5" style="4" bestFit="1" customWidth="1"/>
    <col min="14108" max="14336" width="8.08203125" style="4"/>
    <col min="14337" max="14360" width="4.1640625" style="4" customWidth="1"/>
    <col min="14361" max="14362" width="3.33203125" style="4" customWidth="1"/>
    <col min="14363" max="14363" width="8.5" style="4" bestFit="1" customWidth="1"/>
    <col min="14364" max="14592" width="8.08203125" style="4"/>
    <col min="14593" max="14616" width="4.1640625" style="4" customWidth="1"/>
    <col min="14617" max="14618" width="3.33203125" style="4" customWidth="1"/>
    <col min="14619" max="14619" width="8.5" style="4" bestFit="1" customWidth="1"/>
    <col min="14620" max="14848" width="8.08203125" style="4"/>
    <col min="14849" max="14872" width="4.1640625" style="4" customWidth="1"/>
    <col min="14873" max="14874" width="3.33203125" style="4" customWidth="1"/>
    <col min="14875" max="14875" width="8.5" style="4" bestFit="1" customWidth="1"/>
    <col min="14876" max="15104" width="8.08203125" style="4"/>
    <col min="15105" max="15128" width="4.1640625" style="4" customWidth="1"/>
    <col min="15129" max="15130" width="3.33203125" style="4" customWidth="1"/>
    <col min="15131" max="15131" width="8.5" style="4" bestFit="1" customWidth="1"/>
    <col min="15132" max="15360" width="8.08203125" style="4"/>
    <col min="15361" max="15384" width="4.1640625" style="4" customWidth="1"/>
    <col min="15385" max="15386" width="3.33203125" style="4" customWidth="1"/>
    <col min="15387" max="15387" width="8.5" style="4" bestFit="1" customWidth="1"/>
    <col min="15388" max="15616" width="8.08203125" style="4"/>
    <col min="15617" max="15640" width="4.1640625" style="4" customWidth="1"/>
    <col min="15641" max="15642" width="3.33203125" style="4" customWidth="1"/>
    <col min="15643" max="15643" width="8.5" style="4" bestFit="1" customWidth="1"/>
    <col min="15644" max="15872" width="8.08203125" style="4"/>
    <col min="15873" max="15896" width="4.1640625" style="4" customWidth="1"/>
    <col min="15897" max="15898" width="3.33203125" style="4" customWidth="1"/>
    <col min="15899" max="15899" width="8.5" style="4" bestFit="1" customWidth="1"/>
    <col min="15900" max="16128" width="8.08203125" style="4"/>
    <col min="16129" max="16152" width="4.1640625" style="4" customWidth="1"/>
    <col min="16153" max="16154" width="3.33203125" style="4" customWidth="1"/>
    <col min="16155" max="16155" width="8.5" style="4" bestFit="1" customWidth="1"/>
    <col min="16156" max="16384" width="8.08203125" style="4"/>
  </cols>
  <sheetData>
    <row r="1" spans="2:27" ht="18" customHeight="1" x14ac:dyDescent="0.55000000000000004">
      <c r="B1" s="1" t="s">
        <v>0</v>
      </c>
      <c r="C1" s="2"/>
      <c r="D1" s="2"/>
      <c r="E1" s="250" t="str">
        <f>+[1]基礎データ!D5</f>
        <v>特定非営利活動法人　沖縄青少年自立援助センターちゅらゆい</v>
      </c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3"/>
      <c r="Z1" s="3"/>
    </row>
    <row r="2" spans="2:27" s="6" customFormat="1" ht="18.75" customHeight="1" x14ac:dyDescent="0.55000000000000004">
      <c r="B2" s="252" t="s">
        <v>1</v>
      </c>
      <c r="C2" s="253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5"/>
    </row>
    <row r="3" spans="2:27" s="6" customFormat="1" ht="18" customHeight="1" x14ac:dyDescent="0.55000000000000004">
      <c r="B3" s="255"/>
      <c r="C3" s="256"/>
      <c r="D3" s="256"/>
      <c r="E3" s="256"/>
      <c r="F3" s="257">
        <v>2020</v>
      </c>
      <c r="G3" s="257"/>
      <c r="H3" s="7" t="str">
        <f>+[1]基礎データ!F7</f>
        <v>年</v>
      </c>
      <c r="I3" s="8">
        <f>+[1]基礎データ!G7</f>
        <v>4</v>
      </c>
      <c r="J3" s="7" t="str">
        <f>+[1]基礎データ!H7</f>
        <v>月</v>
      </c>
      <c r="K3" s="8">
        <f>+[1]基礎データ!I7</f>
        <v>1</v>
      </c>
      <c r="L3" s="7" t="str">
        <f>+[1]基礎データ!J7</f>
        <v>日</v>
      </c>
      <c r="M3" s="9" t="str">
        <f>+[1]基礎データ!K7</f>
        <v>～</v>
      </c>
      <c r="N3" s="257">
        <v>2021</v>
      </c>
      <c r="O3" s="257"/>
      <c r="P3" s="7" t="str">
        <f>+[1]基礎データ!N7</f>
        <v>年</v>
      </c>
      <c r="Q3" s="8">
        <f>+[1]基礎データ!O7</f>
        <v>3</v>
      </c>
      <c r="R3" s="7" t="str">
        <f>+[1]基礎データ!P7</f>
        <v>月</v>
      </c>
      <c r="S3" s="8">
        <f>+[1]基礎データ!Q7</f>
        <v>31</v>
      </c>
      <c r="T3" s="7" t="str">
        <f>+[1]基礎データ!R7</f>
        <v>日</v>
      </c>
      <c r="U3" s="10" t="s">
        <v>2</v>
      </c>
      <c r="V3" s="258" t="s">
        <v>3</v>
      </c>
      <c r="W3" s="258"/>
      <c r="X3" s="258"/>
      <c r="Y3" s="11"/>
    </row>
    <row r="4" spans="2:27" s="6" customFormat="1" ht="12" customHeight="1" x14ac:dyDescent="0.55000000000000004">
      <c r="B4" s="235" t="s">
        <v>4</v>
      </c>
      <c r="C4" s="236"/>
      <c r="D4" s="236"/>
      <c r="E4" s="236"/>
      <c r="F4" s="236"/>
      <c r="G4" s="236"/>
      <c r="H4" s="237"/>
      <c r="I4" s="237"/>
      <c r="J4" s="237"/>
      <c r="K4" s="237"/>
      <c r="L4" s="237"/>
      <c r="M4" s="238" t="s">
        <v>5</v>
      </c>
      <c r="N4" s="239"/>
      <c r="O4" s="239"/>
      <c r="P4" s="240"/>
      <c r="Q4" s="240"/>
      <c r="R4" s="240"/>
      <c r="S4" s="240"/>
      <c r="T4" s="240"/>
      <c r="U4" s="240"/>
      <c r="V4" s="240"/>
      <c r="W4" s="240"/>
      <c r="X4" s="241"/>
      <c r="Y4" s="12"/>
    </row>
    <row r="5" spans="2:27" s="14" customFormat="1" ht="12" customHeight="1" x14ac:dyDescent="0.55000000000000004">
      <c r="B5" s="242" t="s">
        <v>6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4"/>
      <c r="N5" s="245"/>
      <c r="O5" s="245"/>
      <c r="P5" s="246"/>
      <c r="Q5" s="247"/>
      <c r="R5" s="248"/>
      <c r="S5" s="248"/>
      <c r="T5" s="249"/>
      <c r="U5" s="247"/>
      <c r="V5" s="248"/>
      <c r="W5" s="248"/>
      <c r="X5" s="249"/>
      <c r="Y5" s="13"/>
    </row>
    <row r="6" spans="2:27" s="14" customFormat="1" ht="12" customHeight="1" x14ac:dyDescent="0.55000000000000004">
      <c r="B6" s="15"/>
      <c r="C6" s="16" t="s">
        <v>7</v>
      </c>
      <c r="D6" s="201" t="s">
        <v>8</v>
      </c>
      <c r="E6" s="207"/>
      <c r="F6" s="207"/>
      <c r="G6" s="207"/>
      <c r="H6" s="202"/>
      <c r="I6" s="202"/>
      <c r="J6" s="202"/>
      <c r="K6" s="202"/>
      <c r="L6" s="202"/>
      <c r="M6" s="78"/>
      <c r="N6" s="79"/>
      <c r="O6" s="79"/>
      <c r="P6" s="80"/>
      <c r="Q6" s="78"/>
      <c r="R6" s="79"/>
      <c r="S6" s="79"/>
      <c r="T6" s="80"/>
      <c r="U6" s="78"/>
      <c r="V6" s="79"/>
      <c r="W6" s="79"/>
      <c r="X6" s="80"/>
      <c r="Y6" s="13"/>
    </row>
    <row r="7" spans="2:27" s="14" customFormat="1" ht="12" customHeight="1" x14ac:dyDescent="0.55000000000000004">
      <c r="B7" s="17"/>
      <c r="C7" s="18"/>
      <c r="D7" s="158" t="s">
        <v>9</v>
      </c>
      <c r="E7" s="160"/>
      <c r="F7" s="160"/>
      <c r="G7" s="160"/>
      <c r="H7" s="160"/>
      <c r="I7" s="160"/>
      <c r="J7" s="160"/>
      <c r="K7" s="160"/>
      <c r="L7" s="214"/>
      <c r="M7" s="219">
        <v>250000</v>
      </c>
      <c r="N7" s="230"/>
      <c r="O7" s="230"/>
      <c r="P7" s="231"/>
      <c r="Q7" s="78"/>
      <c r="R7" s="79"/>
      <c r="S7" s="79"/>
      <c r="T7" s="80"/>
      <c r="U7" s="78"/>
      <c r="V7" s="79"/>
      <c r="W7" s="79"/>
      <c r="X7" s="80"/>
      <c r="Y7" s="13"/>
    </row>
    <row r="8" spans="2:27" s="14" customFormat="1" ht="12" customHeight="1" x14ac:dyDescent="0.55000000000000004">
      <c r="B8" s="17"/>
      <c r="C8" s="18"/>
      <c r="D8" s="158"/>
      <c r="E8" s="159"/>
      <c r="F8" s="159"/>
      <c r="G8" s="159"/>
      <c r="H8" s="159"/>
      <c r="I8" s="159"/>
      <c r="J8" s="159"/>
      <c r="K8" s="159"/>
      <c r="L8" s="227"/>
      <c r="M8" s="19"/>
      <c r="N8" s="20"/>
      <c r="O8" s="20"/>
      <c r="P8" s="21"/>
      <c r="Q8" s="232">
        <f>+M7</f>
        <v>250000</v>
      </c>
      <c r="R8" s="233"/>
      <c r="S8" s="233"/>
      <c r="T8" s="234"/>
      <c r="U8" s="22"/>
      <c r="V8" s="23"/>
      <c r="W8" s="23"/>
      <c r="X8" s="24"/>
      <c r="Y8" s="13"/>
    </row>
    <row r="9" spans="2:27" s="14" customFormat="1" ht="12" customHeight="1" x14ac:dyDescent="0.55000000000000004">
      <c r="B9" s="15"/>
      <c r="C9" s="16" t="s">
        <v>10</v>
      </c>
      <c r="D9" s="201" t="s">
        <v>11</v>
      </c>
      <c r="E9" s="207"/>
      <c r="F9" s="207"/>
      <c r="G9" s="207"/>
      <c r="H9" s="202"/>
      <c r="I9" s="202"/>
      <c r="J9" s="202"/>
      <c r="K9" s="202"/>
      <c r="L9" s="202"/>
      <c r="M9" s="78"/>
      <c r="N9" s="79"/>
      <c r="O9" s="79"/>
      <c r="P9" s="80"/>
      <c r="Q9" s="98"/>
      <c r="R9" s="99"/>
      <c r="S9" s="99"/>
      <c r="T9" s="100"/>
      <c r="U9" s="78"/>
      <c r="V9" s="79"/>
      <c r="W9" s="79"/>
      <c r="X9" s="80"/>
      <c r="Y9" s="13"/>
    </row>
    <row r="10" spans="2:27" s="14" customFormat="1" ht="12" customHeight="1" x14ac:dyDescent="0.55000000000000004">
      <c r="B10" s="17"/>
      <c r="C10" s="18"/>
      <c r="D10" s="158" t="s">
        <v>11</v>
      </c>
      <c r="E10" s="160"/>
      <c r="F10" s="160"/>
      <c r="G10" s="160"/>
      <c r="H10" s="160"/>
      <c r="I10" s="160"/>
      <c r="J10" s="160"/>
      <c r="K10" s="160"/>
      <c r="L10" s="214"/>
      <c r="M10" s="219">
        <v>1000000</v>
      </c>
      <c r="N10" s="230"/>
      <c r="O10" s="230"/>
      <c r="P10" s="231"/>
      <c r="Q10" s="98"/>
      <c r="R10" s="99"/>
      <c r="S10" s="99"/>
      <c r="T10" s="100"/>
      <c r="U10" s="78"/>
      <c r="V10" s="79"/>
      <c r="W10" s="79"/>
      <c r="X10" s="80"/>
      <c r="Y10" s="13"/>
    </row>
    <row r="11" spans="2:27" s="14" customFormat="1" ht="12" customHeight="1" x14ac:dyDescent="0.55000000000000004">
      <c r="B11" s="17"/>
      <c r="C11" s="18"/>
      <c r="D11" s="158"/>
      <c r="E11" s="159"/>
      <c r="F11" s="159"/>
      <c r="G11" s="159"/>
      <c r="H11" s="159"/>
      <c r="I11" s="159"/>
      <c r="J11" s="159"/>
      <c r="K11" s="159"/>
      <c r="L11" s="227"/>
      <c r="M11" s="19"/>
      <c r="N11" s="20"/>
      <c r="O11" s="20"/>
      <c r="P11" s="21"/>
      <c r="Q11" s="222">
        <f>SUM(M10:P10)</f>
        <v>1000000</v>
      </c>
      <c r="R11" s="228"/>
      <c r="S11" s="228"/>
      <c r="T11" s="229"/>
      <c r="U11" s="22"/>
      <c r="V11" s="23"/>
      <c r="W11" s="23"/>
      <c r="X11" s="24"/>
      <c r="Y11" s="13"/>
    </row>
    <row r="12" spans="2:27" s="14" customFormat="1" ht="12" customHeight="1" x14ac:dyDescent="0.55000000000000004">
      <c r="B12" s="15"/>
      <c r="C12" s="16" t="s">
        <v>12</v>
      </c>
      <c r="D12" s="201" t="s">
        <v>13</v>
      </c>
      <c r="E12" s="207"/>
      <c r="F12" s="207"/>
      <c r="G12" s="207"/>
      <c r="H12" s="202"/>
      <c r="I12" s="202"/>
      <c r="J12" s="202"/>
      <c r="K12" s="202"/>
      <c r="L12" s="202"/>
      <c r="M12" s="78"/>
      <c r="N12" s="79"/>
      <c r="O12" s="79"/>
      <c r="P12" s="80"/>
      <c r="Q12" s="98"/>
      <c r="R12" s="99"/>
      <c r="S12" s="99"/>
      <c r="T12" s="100"/>
      <c r="U12" s="78"/>
      <c r="V12" s="79"/>
      <c r="W12" s="79"/>
      <c r="X12" s="80"/>
      <c r="Y12" s="13"/>
    </row>
    <row r="13" spans="2:27" s="14" customFormat="1" ht="12" customHeight="1" x14ac:dyDescent="0.55000000000000004">
      <c r="B13" s="17"/>
      <c r="C13" s="18"/>
      <c r="D13" s="158" t="s">
        <v>14</v>
      </c>
      <c r="E13" s="160"/>
      <c r="F13" s="160"/>
      <c r="G13" s="160"/>
      <c r="H13" s="160"/>
      <c r="I13" s="160"/>
      <c r="J13" s="160"/>
      <c r="K13" s="160"/>
      <c r="L13" s="214"/>
      <c r="M13" s="92">
        <v>2000000</v>
      </c>
      <c r="N13" s="223"/>
      <c r="O13" s="223"/>
      <c r="P13" s="224"/>
      <c r="Q13" s="25"/>
      <c r="R13" s="26"/>
      <c r="S13" s="26"/>
      <c r="T13" s="27"/>
      <c r="U13" s="22"/>
      <c r="V13" s="23"/>
      <c r="W13" s="23"/>
      <c r="X13" s="24"/>
      <c r="Y13" s="13"/>
      <c r="AA13" s="14" t="s">
        <v>88</v>
      </c>
    </row>
    <row r="14" spans="2:27" s="14" customFormat="1" ht="12" customHeight="1" x14ac:dyDescent="0.55000000000000004">
      <c r="B14" s="17"/>
      <c r="C14" s="18"/>
      <c r="D14" s="158" t="s">
        <v>15</v>
      </c>
      <c r="E14" s="160"/>
      <c r="F14" s="160"/>
      <c r="G14" s="160"/>
      <c r="H14" s="160"/>
      <c r="I14" s="160"/>
      <c r="J14" s="160"/>
      <c r="K14" s="160"/>
      <c r="L14" s="214"/>
      <c r="M14" s="219">
        <v>32370000</v>
      </c>
      <c r="N14" s="230"/>
      <c r="O14" s="230"/>
      <c r="P14" s="231"/>
      <c r="Q14" s="98"/>
      <c r="R14" s="99"/>
      <c r="S14" s="99"/>
      <c r="T14" s="100"/>
      <c r="U14" s="78"/>
      <c r="V14" s="79"/>
      <c r="W14" s="79"/>
      <c r="X14" s="80"/>
      <c r="Y14" s="13"/>
      <c r="AA14" s="14" t="s">
        <v>89</v>
      </c>
    </row>
    <row r="15" spans="2:27" s="14" customFormat="1" ht="12" customHeight="1" x14ac:dyDescent="0.55000000000000004">
      <c r="B15" s="17"/>
      <c r="C15" s="18"/>
      <c r="D15" s="158"/>
      <c r="E15" s="159"/>
      <c r="F15" s="159"/>
      <c r="G15" s="159"/>
      <c r="H15" s="159"/>
      <c r="I15" s="159"/>
      <c r="J15" s="159"/>
      <c r="K15" s="159"/>
      <c r="L15" s="227"/>
      <c r="M15" s="19"/>
      <c r="N15" s="20"/>
      <c r="O15" s="20"/>
      <c r="P15" s="21"/>
      <c r="Q15" s="222">
        <f>+M13+M14</f>
        <v>34370000</v>
      </c>
      <c r="R15" s="228"/>
      <c r="S15" s="228"/>
      <c r="T15" s="229"/>
      <c r="U15" s="22"/>
      <c r="V15" s="23"/>
      <c r="W15" s="23"/>
      <c r="X15" s="24"/>
      <c r="Y15" s="13"/>
    </row>
    <row r="16" spans="2:27" s="14" customFormat="1" ht="12" customHeight="1" x14ac:dyDescent="0.55000000000000004">
      <c r="B16" s="17"/>
      <c r="C16" s="16" t="s">
        <v>16</v>
      </c>
      <c r="D16" s="201" t="s">
        <v>17</v>
      </c>
      <c r="E16" s="207"/>
      <c r="F16" s="207"/>
      <c r="G16" s="207"/>
      <c r="H16" s="202"/>
      <c r="I16" s="202"/>
      <c r="J16" s="202"/>
      <c r="K16" s="202"/>
      <c r="L16" s="202"/>
      <c r="M16" s="28"/>
      <c r="N16" s="29"/>
      <c r="O16" s="29"/>
      <c r="P16" s="30"/>
      <c r="Q16" s="25"/>
      <c r="R16" s="26"/>
      <c r="S16" s="26"/>
      <c r="T16" s="27"/>
      <c r="U16" s="22"/>
      <c r="V16" s="23"/>
      <c r="W16" s="23"/>
      <c r="X16" s="24"/>
      <c r="Y16" s="13"/>
    </row>
    <row r="17" spans="2:27" s="14" customFormat="1" ht="12" customHeight="1" x14ac:dyDescent="0.55000000000000004">
      <c r="B17" s="17"/>
      <c r="C17" s="18"/>
      <c r="D17" s="158" t="s">
        <v>18</v>
      </c>
      <c r="E17" s="160"/>
      <c r="F17" s="160"/>
      <c r="G17" s="160"/>
      <c r="H17" s="160"/>
      <c r="I17" s="160"/>
      <c r="J17" s="160"/>
      <c r="K17" s="160"/>
      <c r="L17" s="214"/>
      <c r="M17" s="92">
        <v>26000000</v>
      </c>
      <c r="N17" s="223"/>
      <c r="O17" s="223"/>
      <c r="P17" s="224"/>
      <c r="Q17" s="25"/>
      <c r="R17" s="26"/>
      <c r="S17" s="26"/>
      <c r="T17" s="27"/>
      <c r="U17" s="22"/>
      <c r="V17" s="23"/>
      <c r="W17" s="23"/>
      <c r="X17" s="24"/>
      <c r="Y17" s="13"/>
      <c r="AA17" s="14" t="s">
        <v>90</v>
      </c>
    </row>
    <row r="18" spans="2:27" s="14" customFormat="1" ht="12" customHeight="1" x14ac:dyDescent="0.55000000000000004">
      <c r="B18" s="17"/>
      <c r="C18" s="18"/>
      <c r="D18" s="158" t="s">
        <v>19</v>
      </c>
      <c r="E18" s="160"/>
      <c r="F18" s="160"/>
      <c r="G18" s="160"/>
      <c r="H18" s="160"/>
      <c r="I18" s="160"/>
      <c r="J18" s="160"/>
      <c r="K18" s="160"/>
      <c r="L18" s="214"/>
      <c r="M18" s="92">
        <v>46700000</v>
      </c>
      <c r="N18" s="223"/>
      <c r="O18" s="223"/>
      <c r="P18" s="224"/>
      <c r="Q18" s="25"/>
      <c r="R18" s="26"/>
      <c r="S18" s="26"/>
      <c r="T18" s="27"/>
      <c r="U18" s="22"/>
      <c r="V18" s="23"/>
      <c r="W18" s="23"/>
      <c r="X18" s="24"/>
      <c r="Y18" s="13"/>
      <c r="AA18" s="14" t="s">
        <v>91</v>
      </c>
    </row>
    <row r="19" spans="2:27" s="14" customFormat="1" ht="12" customHeight="1" x14ac:dyDescent="0.55000000000000004">
      <c r="B19" s="17"/>
      <c r="C19" s="18"/>
      <c r="D19" s="158" t="s">
        <v>20</v>
      </c>
      <c r="E19" s="160"/>
      <c r="F19" s="160"/>
      <c r="G19" s="160"/>
      <c r="H19" s="160"/>
      <c r="I19" s="160"/>
      <c r="J19" s="160"/>
      <c r="K19" s="160"/>
      <c r="L19" s="214"/>
      <c r="M19" s="92">
        <v>1200000</v>
      </c>
      <c r="N19" s="259"/>
      <c r="O19" s="259"/>
      <c r="P19" s="260"/>
      <c r="Q19" s="25"/>
      <c r="R19" s="26"/>
      <c r="S19" s="26"/>
      <c r="T19" s="27"/>
      <c r="U19" s="22"/>
      <c r="V19" s="23"/>
      <c r="W19" s="23"/>
      <c r="X19" s="24"/>
      <c r="Y19" s="13"/>
      <c r="AA19" s="14" t="s">
        <v>92</v>
      </c>
    </row>
    <row r="20" spans="2:27" s="14" customFormat="1" ht="12" customHeight="1" x14ac:dyDescent="0.55000000000000004">
      <c r="B20" s="17"/>
      <c r="C20" s="18"/>
      <c r="D20" s="158" t="s">
        <v>21</v>
      </c>
      <c r="E20" s="160"/>
      <c r="F20" s="160"/>
      <c r="G20" s="160"/>
      <c r="H20" s="160"/>
      <c r="I20" s="160"/>
      <c r="J20" s="160"/>
      <c r="K20" s="160"/>
      <c r="L20" s="214"/>
      <c r="M20" s="92">
        <v>1500000</v>
      </c>
      <c r="N20" s="223"/>
      <c r="O20" s="223"/>
      <c r="P20" s="224"/>
      <c r="Q20" s="25"/>
      <c r="R20" s="26"/>
      <c r="S20" s="26"/>
      <c r="T20" s="27"/>
      <c r="U20" s="22"/>
      <c r="V20" s="23"/>
      <c r="W20" s="23"/>
      <c r="X20" s="24"/>
      <c r="Y20" s="13"/>
      <c r="AA20" s="14" t="s">
        <v>93</v>
      </c>
    </row>
    <row r="21" spans="2:27" s="14" customFormat="1" ht="12" customHeight="1" x14ac:dyDescent="0.55000000000000004">
      <c r="B21" s="17"/>
      <c r="C21" s="18"/>
      <c r="D21" s="158" t="s">
        <v>22</v>
      </c>
      <c r="E21" s="160"/>
      <c r="F21" s="160"/>
      <c r="G21" s="160"/>
      <c r="H21" s="160"/>
      <c r="I21" s="160"/>
      <c r="J21" s="160"/>
      <c r="K21" s="160"/>
      <c r="L21" s="214"/>
      <c r="M21" s="92">
        <v>150000</v>
      </c>
      <c r="N21" s="223"/>
      <c r="O21" s="223"/>
      <c r="P21" s="224"/>
      <c r="Q21" s="25"/>
      <c r="R21" s="26"/>
      <c r="S21" s="26"/>
      <c r="T21" s="27"/>
      <c r="U21" s="22"/>
      <c r="V21" s="23"/>
      <c r="W21" s="23"/>
      <c r="X21" s="24"/>
      <c r="Y21" s="13"/>
      <c r="AA21" s="14" t="s">
        <v>94</v>
      </c>
    </row>
    <row r="22" spans="2:27" s="14" customFormat="1" ht="12" customHeight="1" x14ac:dyDescent="0.55000000000000004">
      <c r="B22" s="17"/>
      <c r="C22" s="18"/>
      <c r="D22" s="158" t="s">
        <v>23</v>
      </c>
      <c r="E22" s="225"/>
      <c r="F22" s="225"/>
      <c r="G22" s="225"/>
      <c r="H22" s="225"/>
      <c r="I22" s="225"/>
      <c r="J22" s="225"/>
      <c r="K22" s="225"/>
      <c r="L22" s="226"/>
      <c r="M22" s="92">
        <v>500000</v>
      </c>
      <c r="N22" s="223"/>
      <c r="O22" s="223"/>
      <c r="P22" s="224"/>
      <c r="Q22" s="25"/>
      <c r="R22" s="26"/>
      <c r="S22" s="26"/>
      <c r="T22" s="27"/>
      <c r="U22" s="22"/>
      <c r="V22" s="23"/>
      <c r="W22" s="23"/>
      <c r="X22" s="24"/>
      <c r="Y22" s="13"/>
      <c r="AA22" s="14" t="s">
        <v>95</v>
      </c>
    </row>
    <row r="23" spans="2:27" s="14" customFormat="1" ht="12" customHeight="1" x14ac:dyDescent="0.55000000000000004">
      <c r="B23" s="17"/>
      <c r="C23" s="18"/>
      <c r="D23" s="194" t="s">
        <v>24</v>
      </c>
      <c r="E23" s="195"/>
      <c r="F23" s="195"/>
      <c r="G23" s="195"/>
      <c r="H23" s="195"/>
      <c r="I23" s="195"/>
      <c r="J23" s="195"/>
      <c r="K23" s="195"/>
      <c r="L23" s="218"/>
      <c r="M23" s="92">
        <v>120000</v>
      </c>
      <c r="N23" s="93"/>
      <c r="O23" s="93"/>
      <c r="P23" s="94"/>
      <c r="Q23" s="25"/>
      <c r="R23" s="26"/>
      <c r="S23" s="26"/>
      <c r="T23" s="27"/>
      <c r="U23" s="22"/>
      <c r="V23" s="23"/>
      <c r="W23" s="23"/>
      <c r="X23" s="24"/>
      <c r="Y23" s="13"/>
      <c r="AA23" s="14" t="s">
        <v>96</v>
      </c>
    </row>
    <row r="24" spans="2:27" s="14" customFormat="1" ht="12" customHeight="1" x14ac:dyDescent="0.55000000000000004">
      <c r="B24" s="17"/>
      <c r="C24" s="18"/>
      <c r="D24" s="158" t="s">
        <v>25</v>
      </c>
      <c r="E24" s="160"/>
      <c r="F24" s="160"/>
      <c r="G24" s="160"/>
      <c r="H24" s="160"/>
      <c r="I24" s="160"/>
      <c r="J24" s="160"/>
      <c r="K24" s="160"/>
      <c r="L24" s="214"/>
      <c r="M24" s="219">
        <v>300000</v>
      </c>
      <c r="N24" s="220"/>
      <c r="O24" s="220"/>
      <c r="P24" s="221"/>
      <c r="Q24" s="25"/>
      <c r="R24" s="26"/>
      <c r="S24" s="26"/>
      <c r="T24" s="27"/>
      <c r="U24" s="22"/>
      <c r="V24" s="23"/>
      <c r="W24" s="23"/>
      <c r="X24" s="24"/>
      <c r="Y24" s="13"/>
    </row>
    <row r="25" spans="2:27" s="14" customFormat="1" ht="12" customHeight="1" x14ac:dyDescent="0.55000000000000004">
      <c r="B25" s="17"/>
      <c r="C25" s="18"/>
      <c r="D25" s="158"/>
      <c r="E25" s="160"/>
      <c r="F25" s="160"/>
      <c r="G25" s="160"/>
      <c r="H25" s="160"/>
      <c r="I25" s="160"/>
      <c r="J25" s="160"/>
      <c r="K25" s="160"/>
      <c r="L25" s="214"/>
      <c r="M25" s="19"/>
      <c r="N25" s="20"/>
      <c r="O25" s="20"/>
      <c r="P25" s="21"/>
      <c r="Q25" s="222">
        <f>SUM(M17:P24)</f>
        <v>76470000</v>
      </c>
      <c r="R25" s="223"/>
      <c r="S25" s="223"/>
      <c r="T25" s="224"/>
      <c r="U25" s="22"/>
      <c r="V25" s="23"/>
      <c r="W25" s="23"/>
      <c r="X25" s="24"/>
      <c r="Y25" s="13"/>
    </row>
    <row r="26" spans="2:27" s="14" customFormat="1" ht="12" customHeight="1" x14ac:dyDescent="0.55000000000000004">
      <c r="B26" s="15"/>
      <c r="C26" s="16" t="s">
        <v>26</v>
      </c>
      <c r="D26" s="201" t="s">
        <v>27</v>
      </c>
      <c r="E26" s="207"/>
      <c r="F26" s="207"/>
      <c r="G26" s="207"/>
      <c r="H26" s="202"/>
      <c r="I26" s="202"/>
      <c r="J26" s="202"/>
      <c r="K26" s="202"/>
      <c r="L26" s="202"/>
      <c r="M26" s="78"/>
      <c r="N26" s="79"/>
      <c r="O26" s="79"/>
      <c r="P26" s="80"/>
      <c r="Q26" s="98"/>
      <c r="R26" s="99"/>
      <c r="S26" s="99"/>
      <c r="T26" s="100"/>
      <c r="U26" s="78"/>
      <c r="V26" s="79"/>
      <c r="W26" s="79"/>
      <c r="X26" s="80"/>
      <c r="Y26" s="13"/>
    </row>
    <row r="27" spans="2:27" s="14" customFormat="1" ht="12" customHeight="1" x14ac:dyDescent="0.55000000000000004">
      <c r="B27" s="17"/>
      <c r="C27" s="18"/>
      <c r="D27" s="158" t="s">
        <v>28</v>
      </c>
      <c r="E27" s="160"/>
      <c r="F27" s="160"/>
      <c r="G27" s="160"/>
      <c r="H27" s="160"/>
      <c r="I27" s="160"/>
      <c r="J27" s="160"/>
      <c r="K27" s="160"/>
      <c r="L27" s="214"/>
      <c r="M27" s="215">
        <v>1000</v>
      </c>
      <c r="N27" s="216"/>
      <c r="O27" s="216"/>
      <c r="P27" s="217"/>
      <c r="U27" s="78"/>
      <c r="V27" s="79"/>
      <c r="W27" s="79"/>
      <c r="X27" s="80"/>
      <c r="Y27" s="13"/>
    </row>
    <row r="28" spans="2:27" s="14" customFormat="1" ht="12" customHeight="1" x14ac:dyDescent="0.55000000000000004">
      <c r="B28" s="31"/>
      <c r="C28" s="32"/>
      <c r="D28" s="158"/>
      <c r="E28" s="160"/>
      <c r="F28" s="160"/>
      <c r="G28" s="160"/>
      <c r="H28" s="160"/>
      <c r="I28" s="160"/>
      <c r="J28" s="160"/>
      <c r="K28" s="160"/>
      <c r="L28" s="160"/>
      <c r="M28" s="33"/>
      <c r="N28" s="34"/>
      <c r="O28" s="34"/>
      <c r="P28" s="35"/>
      <c r="Q28" s="95">
        <f>M27</f>
        <v>1000</v>
      </c>
      <c r="R28" s="96"/>
      <c r="S28" s="96"/>
      <c r="T28" s="97"/>
      <c r="U28" s="22"/>
      <c r="V28" s="23"/>
      <c r="W28" s="23"/>
      <c r="X28" s="24"/>
      <c r="Y28" s="13"/>
    </row>
    <row r="29" spans="2:27" s="14" customFormat="1" ht="12" customHeight="1" x14ac:dyDescent="0.55000000000000004">
      <c r="B29" s="208" t="s">
        <v>29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10"/>
      <c r="N29" s="211"/>
      <c r="O29" s="211"/>
      <c r="P29" s="212"/>
      <c r="Q29" s="213"/>
      <c r="R29" s="211"/>
      <c r="S29" s="211"/>
      <c r="T29" s="212"/>
      <c r="U29" s="213">
        <f>SUM(Q8,Q11,Q15,Q25,Q28)</f>
        <v>112091000</v>
      </c>
      <c r="V29" s="211"/>
      <c r="W29" s="211"/>
      <c r="X29" s="212"/>
      <c r="Y29" s="13"/>
    </row>
    <row r="30" spans="2:27" s="14" customFormat="1" ht="12" customHeight="1" x14ac:dyDescent="0.55000000000000004">
      <c r="B30" s="205" t="s">
        <v>30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186"/>
      <c r="N30" s="187"/>
      <c r="O30" s="187"/>
      <c r="P30" s="188"/>
      <c r="Q30" s="189"/>
      <c r="R30" s="187"/>
      <c r="S30" s="187"/>
      <c r="T30" s="188"/>
      <c r="U30" s="189"/>
      <c r="V30" s="187"/>
      <c r="W30" s="187"/>
      <c r="X30" s="188"/>
      <c r="Y30" s="13"/>
    </row>
    <row r="31" spans="2:27" s="14" customFormat="1" ht="12" customHeight="1" x14ac:dyDescent="0.55000000000000004">
      <c r="B31" s="15"/>
      <c r="C31" s="16" t="s">
        <v>7</v>
      </c>
      <c r="D31" s="201" t="s">
        <v>31</v>
      </c>
      <c r="E31" s="207"/>
      <c r="F31" s="207"/>
      <c r="G31" s="207"/>
      <c r="H31" s="202"/>
      <c r="I31" s="202"/>
      <c r="J31" s="202"/>
      <c r="K31" s="202"/>
      <c r="L31" s="202"/>
      <c r="M31" s="193"/>
      <c r="N31" s="79"/>
      <c r="O31" s="79"/>
      <c r="P31" s="80"/>
      <c r="Q31" s="78"/>
      <c r="R31" s="79"/>
      <c r="S31" s="79"/>
      <c r="T31" s="80"/>
      <c r="U31" s="78"/>
      <c r="V31" s="79"/>
      <c r="W31" s="79"/>
      <c r="X31" s="80"/>
      <c r="Y31" s="13"/>
    </row>
    <row r="32" spans="2:27" s="14" customFormat="1" ht="12" customHeight="1" x14ac:dyDescent="0.55000000000000004">
      <c r="B32" s="17"/>
      <c r="C32" s="18"/>
      <c r="D32" s="175" t="s">
        <v>32</v>
      </c>
      <c r="E32" s="204"/>
      <c r="F32" s="204"/>
      <c r="G32" s="204"/>
      <c r="H32" s="204"/>
      <c r="I32" s="204"/>
      <c r="J32" s="204"/>
      <c r="K32" s="204"/>
      <c r="L32" s="204"/>
      <c r="M32" s="193"/>
      <c r="N32" s="79"/>
      <c r="O32" s="79"/>
      <c r="P32" s="80"/>
      <c r="Q32" s="78"/>
      <c r="R32" s="79"/>
      <c r="S32" s="79"/>
      <c r="T32" s="80"/>
      <c r="U32" s="78"/>
      <c r="V32" s="79"/>
      <c r="W32" s="79"/>
      <c r="X32" s="80"/>
      <c r="Y32" s="13"/>
    </row>
    <row r="33" spans="2:27" s="14" customFormat="1" ht="12" customHeight="1" x14ac:dyDescent="0.55000000000000004">
      <c r="B33" s="17"/>
      <c r="C33" s="18"/>
      <c r="D33" s="36"/>
      <c r="E33" s="158" t="s">
        <v>33</v>
      </c>
      <c r="F33" s="159"/>
      <c r="G33" s="160"/>
      <c r="H33" s="160"/>
      <c r="I33" s="160"/>
      <c r="J33" s="160"/>
      <c r="K33" s="160"/>
      <c r="L33" s="160"/>
      <c r="M33" s="176">
        <v>57000000</v>
      </c>
      <c r="N33" s="131"/>
      <c r="O33" s="131"/>
      <c r="P33" s="132"/>
      <c r="Q33" s="78"/>
      <c r="R33" s="79"/>
      <c r="S33" s="79"/>
      <c r="T33" s="80"/>
      <c r="U33" s="78"/>
      <c r="V33" s="79"/>
      <c r="W33" s="79"/>
      <c r="X33" s="80"/>
      <c r="Y33" s="13"/>
      <c r="AA33" s="14" t="s">
        <v>97</v>
      </c>
    </row>
    <row r="34" spans="2:27" s="14" customFormat="1" ht="12" customHeight="1" x14ac:dyDescent="0.55000000000000004">
      <c r="B34" s="17"/>
      <c r="C34" s="18"/>
      <c r="D34" s="36"/>
      <c r="E34" s="158" t="s">
        <v>34</v>
      </c>
      <c r="F34" s="159"/>
      <c r="G34" s="160"/>
      <c r="H34" s="160"/>
      <c r="I34" s="160"/>
      <c r="J34" s="160"/>
      <c r="K34" s="160"/>
      <c r="L34" s="160"/>
      <c r="M34" s="176">
        <v>6900000</v>
      </c>
      <c r="N34" s="131"/>
      <c r="O34" s="131"/>
      <c r="P34" s="132"/>
      <c r="Q34" s="78"/>
      <c r="R34" s="79"/>
      <c r="S34" s="79"/>
      <c r="T34" s="80"/>
      <c r="U34" s="78"/>
      <c r="V34" s="79"/>
      <c r="W34" s="79"/>
      <c r="X34" s="80"/>
      <c r="Y34" s="13"/>
    </row>
    <row r="35" spans="2:27" s="14" customFormat="1" ht="12" customHeight="1" x14ac:dyDescent="0.55000000000000004">
      <c r="B35" s="17"/>
      <c r="C35" s="18"/>
      <c r="D35" s="36"/>
      <c r="E35" s="158" t="s">
        <v>35</v>
      </c>
      <c r="F35" s="159"/>
      <c r="G35" s="160"/>
      <c r="H35" s="160"/>
      <c r="I35" s="160"/>
      <c r="J35" s="160"/>
      <c r="K35" s="160"/>
      <c r="L35" s="160"/>
      <c r="M35" s="203">
        <v>100000</v>
      </c>
      <c r="N35" s="105"/>
      <c r="O35" s="105"/>
      <c r="P35" s="106"/>
      <c r="Q35" s="28"/>
      <c r="R35" s="29" t="s">
        <v>36</v>
      </c>
      <c r="S35" s="29"/>
      <c r="T35" s="30"/>
      <c r="U35" s="22"/>
      <c r="V35" s="23"/>
      <c r="W35" s="23"/>
      <c r="X35" s="24"/>
      <c r="Y35" s="13"/>
    </row>
    <row r="36" spans="2:27" s="14" customFormat="1" ht="12" customHeight="1" x14ac:dyDescent="0.55000000000000004">
      <c r="B36" s="17"/>
      <c r="C36" s="18"/>
      <c r="D36" s="37"/>
      <c r="E36" s="164" t="s">
        <v>37</v>
      </c>
      <c r="F36" s="199"/>
      <c r="G36" s="200"/>
      <c r="H36" s="200"/>
      <c r="I36" s="200"/>
      <c r="J36" s="200"/>
      <c r="K36" s="200"/>
      <c r="L36" s="200"/>
      <c r="M36" s="115">
        <f>SUM(M33:P35)</f>
        <v>64000000</v>
      </c>
      <c r="N36" s="116"/>
      <c r="O36" s="116"/>
      <c r="P36" s="117"/>
      <c r="U36" s="78"/>
      <c r="V36" s="79"/>
      <c r="W36" s="79"/>
      <c r="X36" s="80"/>
      <c r="Y36" s="13"/>
    </row>
    <row r="37" spans="2:27" s="14" customFormat="1" ht="12" customHeight="1" x14ac:dyDescent="0.55000000000000004">
      <c r="B37" s="17"/>
      <c r="C37" s="18"/>
      <c r="D37" s="201" t="s">
        <v>38</v>
      </c>
      <c r="E37" s="202"/>
      <c r="F37" s="202"/>
      <c r="G37" s="202"/>
      <c r="H37" s="202"/>
      <c r="I37" s="202"/>
      <c r="J37" s="202"/>
      <c r="K37" s="202"/>
      <c r="L37" s="202"/>
      <c r="M37" s="193"/>
      <c r="N37" s="79"/>
      <c r="O37" s="79"/>
      <c r="P37" s="80"/>
      <c r="Q37" s="78"/>
      <c r="R37" s="79"/>
      <c r="S37" s="79"/>
      <c r="T37" s="80"/>
      <c r="U37" s="78"/>
      <c r="V37" s="79"/>
      <c r="W37" s="79"/>
      <c r="X37" s="80"/>
      <c r="Y37" s="13"/>
    </row>
    <row r="38" spans="2:27" s="14" customFormat="1" ht="12" customHeight="1" x14ac:dyDescent="0.55000000000000004">
      <c r="B38" s="17"/>
      <c r="C38" s="18"/>
      <c r="D38" s="38"/>
      <c r="E38" s="197" t="s">
        <v>39</v>
      </c>
      <c r="F38" s="197"/>
      <c r="G38" s="197"/>
      <c r="H38" s="197"/>
      <c r="I38" s="197"/>
      <c r="J38" s="197"/>
      <c r="K38" s="197"/>
      <c r="L38" s="198"/>
      <c r="M38" s="171">
        <v>2000000</v>
      </c>
      <c r="N38" s="93"/>
      <c r="O38" s="93"/>
      <c r="P38" s="94"/>
      <c r="Q38" s="22"/>
      <c r="R38" s="23"/>
      <c r="S38" s="23"/>
      <c r="T38" s="24"/>
      <c r="U38" s="22"/>
      <c r="V38" s="23"/>
      <c r="W38" s="23"/>
      <c r="X38" s="24"/>
      <c r="Y38" s="13"/>
      <c r="AA38" s="14" t="s">
        <v>98</v>
      </c>
    </row>
    <row r="39" spans="2:27" s="14" customFormat="1" ht="12" customHeight="1" x14ac:dyDescent="0.55000000000000004">
      <c r="B39" s="17"/>
      <c r="C39" s="18"/>
      <c r="D39" s="36"/>
      <c r="E39" s="158" t="s">
        <v>40</v>
      </c>
      <c r="F39" s="159"/>
      <c r="G39" s="160"/>
      <c r="H39" s="160"/>
      <c r="I39" s="160"/>
      <c r="J39" s="160"/>
      <c r="K39" s="160"/>
      <c r="L39" s="160"/>
      <c r="M39" s="193">
        <v>2500000</v>
      </c>
      <c r="N39" s="79"/>
      <c r="O39" s="79"/>
      <c r="P39" s="80"/>
      <c r="Q39" s="22"/>
      <c r="R39" s="23"/>
      <c r="S39" s="23"/>
      <c r="T39" s="24"/>
      <c r="U39" s="22"/>
      <c r="V39" s="23"/>
      <c r="W39" s="23"/>
      <c r="X39" s="24"/>
      <c r="Y39" s="13"/>
    </row>
    <row r="40" spans="2:27" s="14" customFormat="1" ht="12" customHeight="1" x14ac:dyDescent="0.55000000000000004">
      <c r="B40" s="17"/>
      <c r="C40" s="18"/>
      <c r="D40" s="36"/>
      <c r="E40" s="158" t="s">
        <v>41</v>
      </c>
      <c r="F40" s="159"/>
      <c r="G40" s="160"/>
      <c r="H40" s="160"/>
      <c r="I40" s="160"/>
      <c r="J40" s="160"/>
      <c r="K40" s="160"/>
      <c r="L40" s="160"/>
      <c r="M40" s="193">
        <v>400000</v>
      </c>
      <c r="N40" s="79"/>
      <c r="O40" s="79"/>
      <c r="P40" s="80"/>
      <c r="Q40" s="22"/>
      <c r="R40" s="23"/>
      <c r="S40" s="23"/>
      <c r="T40" s="24"/>
      <c r="U40" s="22"/>
      <c r="V40" s="23"/>
      <c r="W40" s="23"/>
      <c r="X40" s="24"/>
      <c r="Y40" s="13"/>
    </row>
    <row r="41" spans="2:27" s="14" customFormat="1" ht="12" customHeight="1" x14ac:dyDescent="0.55000000000000004">
      <c r="B41" s="17"/>
      <c r="C41" s="18"/>
      <c r="D41" s="36"/>
      <c r="E41" s="158" t="s">
        <v>42</v>
      </c>
      <c r="F41" s="159"/>
      <c r="G41" s="160"/>
      <c r="H41" s="160"/>
      <c r="I41" s="160"/>
      <c r="J41" s="160"/>
      <c r="K41" s="160"/>
      <c r="L41" s="160"/>
      <c r="M41" s="193">
        <v>30000</v>
      </c>
      <c r="N41" s="79"/>
      <c r="O41" s="79"/>
      <c r="P41" s="80"/>
      <c r="Q41" s="22"/>
      <c r="R41" s="23"/>
      <c r="S41" s="23"/>
      <c r="T41" s="24"/>
      <c r="U41" s="22"/>
      <c r="V41" s="23"/>
      <c r="W41" s="23"/>
      <c r="X41" s="24"/>
      <c r="Y41" s="13"/>
    </row>
    <row r="42" spans="2:27" s="14" customFormat="1" ht="12" customHeight="1" x14ac:dyDescent="0.55000000000000004">
      <c r="B42" s="17"/>
      <c r="C42" s="18"/>
      <c r="D42" s="36"/>
      <c r="E42" s="158" t="s">
        <v>43</v>
      </c>
      <c r="F42" s="159"/>
      <c r="G42" s="160"/>
      <c r="H42" s="160"/>
      <c r="I42" s="160"/>
      <c r="J42" s="160"/>
      <c r="K42" s="160"/>
      <c r="L42" s="160"/>
      <c r="M42" s="193">
        <v>1000000</v>
      </c>
      <c r="N42" s="79"/>
      <c r="O42" s="79"/>
      <c r="P42" s="80"/>
      <c r="Q42" s="22"/>
      <c r="R42" s="23"/>
      <c r="S42" s="23"/>
      <c r="T42" s="24"/>
      <c r="U42" s="22"/>
      <c r="V42" s="23"/>
      <c r="W42" s="23"/>
      <c r="X42" s="24"/>
      <c r="Y42" s="13"/>
      <c r="AA42" s="14" t="s">
        <v>99</v>
      </c>
    </row>
    <row r="43" spans="2:27" s="14" customFormat="1" ht="12" customHeight="1" x14ac:dyDescent="0.55000000000000004">
      <c r="B43" s="17"/>
      <c r="C43" s="18"/>
      <c r="D43" s="36"/>
      <c r="E43" s="158" t="s">
        <v>44</v>
      </c>
      <c r="F43" s="159"/>
      <c r="G43" s="160"/>
      <c r="H43" s="160"/>
      <c r="I43" s="160"/>
      <c r="J43" s="160"/>
      <c r="K43" s="160"/>
      <c r="L43" s="160"/>
      <c r="M43" s="193">
        <v>800000</v>
      </c>
      <c r="N43" s="79"/>
      <c r="O43" s="79"/>
      <c r="P43" s="80"/>
      <c r="Q43" s="22"/>
      <c r="R43" s="23"/>
      <c r="S43" s="23"/>
      <c r="T43" s="24"/>
      <c r="U43" s="22"/>
      <c r="V43" s="23"/>
      <c r="W43" s="23"/>
      <c r="X43" s="24"/>
      <c r="Y43" s="13"/>
    </row>
    <row r="44" spans="2:27" s="14" customFormat="1" ht="12" customHeight="1" x14ac:dyDescent="0.55000000000000004">
      <c r="B44" s="17"/>
      <c r="C44" s="18"/>
      <c r="D44" s="36"/>
      <c r="E44" s="158" t="s">
        <v>45</v>
      </c>
      <c r="F44" s="159"/>
      <c r="G44" s="160"/>
      <c r="H44" s="160"/>
      <c r="I44" s="160"/>
      <c r="J44" s="160"/>
      <c r="K44" s="160"/>
      <c r="L44" s="160"/>
      <c r="M44" s="193">
        <v>900000</v>
      </c>
      <c r="N44" s="79"/>
      <c r="O44" s="79"/>
      <c r="P44" s="80"/>
      <c r="Q44" s="22"/>
      <c r="R44" s="23"/>
      <c r="S44" s="23"/>
      <c r="T44" s="24"/>
      <c r="U44" s="22"/>
      <c r="V44" s="23"/>
      <c r="W44" s="23"/>
      <c r="X44" s="24"/>
      <c r="Y44" s="13"/>
    </row>
    <row r="45" spans="2:27" s="14" customFormat="1" ht="12" customHeight="1" x14ac:dyDescent="0.55000000000000004">
      <c r="B45" s="17"/>
      <c r="C45" s="18"/>
      <c r="D45" s="36"/>
      <c r="E45" s="158" t="s">
        <v>46</v>
      </c>
      <c r="F45" s="159"/>
      <c r="G45" s="160"/>
      <c r="H45" s="160"/>
      <c r="I45" s="160"/>
      <c r="J45" s="160"/>
      <c r="K45" s="160"/>
      <c r="L45" s="160"/>
      <c r="M45" s="193">
        <v>1000000</v>
      </c>
      <c r="N45" s="79"/>
      <c r="O45" s="79"/>
      <c r="P45" s="80"/>
      <c r="Q45" s="22"/>
      <c r="R45" s="23"/>
      <c r="S45" s="23"/>
      <c r="T45" s="24"/>
      <c r="U45" s="22"/>
      <c r="V45" s="23"/>
      <c r="W45" s="23"/>
      <c r="X45" s="24"/>
      <c r="Y45" s="13"/>
    </row>
    <row r="46" spans="2:27" s="14" customFormat="1" ht="12" customHeight="1" x14ac:dyDescent="0.55000000000000004">
      <c r="B46" s="17"/>
      <c r="C46" s="18"/>
      <c r="D46" s="36"/>
      <c r="E46" s="158" t="s">
        <v>47</v>
      </c>
      <c r="F46" s="159"/>
      <c r="G46" s="160"/>
      <c r="H46" s="160"/>
      <c r="I46" s="160"/>
      <c r="J46" s="160"/>
      <c r="K46" s="160"/>
      <c r="L46" s="160"/>
      <c r="M46" s="193">
        <v>50000</v>
      </c>
      <c r="N46" s="79"/>
      <c r="O46" s="79"/>
      <c r="P46" s="80"/>
      <c r="Q46" s="22"/>
      <c r="R46" s="23"/>
      <c r="S46" s="23"/>
      <c r="T46" s="24"/>
      <c r="U46" s="22"/>
      <c r="V46" s="23"/>
      <c r="W46" s="23"/>
      <c r="X46" s="24"/>
      <c r="Y46" s="13"/>
    </row>
    <row r="47" spans="2:27" s="14" customFormat="1" ht="12" customHeight="1" x14ac:dyDescent="0.55000000000000004">
      <c r="B47" s="17"/>
      <c r="C47" s="18"/>
      <c r="D47" s="36"/>
      <c r="E47" s="158" t="s">
        <v>48</v>
      </c>
      <c r="F47" s="159"/>
      <c r="G47" s="160"/>
      <c r="H47" s="160"/>
      <c r="I47" s="160"/>
      <c r="J47" s="160"/>
      <c r="K47" s="160"/>
      <c r="L47" s="160"/>
      <c r="M47" s="193">
        <v>1500000</v>
      </c>
      <c r="N47" s="79"/>
      <c r="O47" s="79"/>
      <c r="P47" s="80"/>
      <c r="Q47" s="22"/>
      <c r="R47" s="23"/>
      <c r="S47" s="23"/>
      <c r="T47" s="24"/>
      <c r="U47" s="22"/>
      <c r="V47" s="23"/>
      <c r="W47" s="23"/>
      <c r="X47" s="24"/>
      <c r="Y47" s="13"/>
    </row>
    <row r="48" spans="2:27" s="14" customFormat="1" ht="12" customHeight="1" x14ac:dyDescent="0.55000000000000004">
      <c r="B48" s="17"/>
      <c r="C48" s="18"/>
      <c r="D48" s="36"/>
      <c r="E48" s="158" t="s">
        <v>49</v>
      </c>
      <c r="F48" s="159"/>
      <c r="G48" s="160"/>
      <c r="H48" s="160"/>
      <c r="I48" s="160"/>
      <c r="J48" s="160"/>
      <c r="K48" s="160"/>
      <c r="L48" s="160"/>
      <c r="M48" s="193">
        <v>8350000</v>
      </c>
      <c r="N48" s="79"/>
      <c r="O48" s="79"/>
      <c r="P48" s="80"/>
      <c r="Q48" s="22"/>
      <c r="R48" s="23"/>
      <c r="S48" s="23"/>
      <c r="T48" s="24"/>
      <c r="U48" s="22"/>
      <c r="V48" s="23"/>
      <c r="W48" s="23"/>
      <c r="X48" s="24"/>
      <c r="Y48" s="13"/>
    </row>
    <row r="49" spans="2:26" s="14" customFormat="1" ht="12" customHeight="1" x14ac:dyDescent="0.55000000000000004">
      <c r="B49" s="17"/>
      <c r="C49" s="18"/>
      <c r="D49" s="36"/>
      <c r="E49" s="158" t="s">
        <v>50</v>
      </c>
      <c r="F49" s="159"/>
      <c r="G49" s="160"/>
      <c r="H49" s="160"/>
      <c r="I49" s="160"/>
      <c r="J49" s="160"/>
      <c r="K49" s="160"/>
      <c r="L49" s="160"/>
      <c r="M49" s="193">
        <v>3000000</v>
      </c>
      <c r="N49" s="79"/>
      <c r="O49" s="79"/>
      <c r="P49" s="80"/>
      <c r="Q49" s="22"/>
      <c r="R49" s="23"/>
      <c r="S49" s="23"/>
      <c r="T49" s="24"/>
      <c r="U49" s="22"/>
      <c r="V49" s="23"/>
      <c r="W49" s="23"/>
      <c r="X49" s="24"/>
      <c r="Y49" s="13"/>
    </row>
    <row r="50" spans="2:26" s="14" customFormat="1" ht="12" customHeight="1" x14ac:dyDescent="0.55000000000000004">
      <c r="B50" s="17"/>
      <c r="C50" s="18"/>
      <c r="D50" s="36"/>
      <c r="E50" s="158" t="s">
        <v>51</v>
      </c>
      <c r="F50" s="159"/>
      <c r="G50" s="160"/>
      <c r="H50" s="160"/>
      <c r="I50" s="160"/>
      <c r="J50" s="160"/>
      <c r="K50" s="160"/>
      <c r="L50" s="160"/>
      <c r="M50" s="193">
        <v>1500000</v>
      </c>
      <c r="N50" s="79"/>
      <c r="O50" s="79"/>
      <c r="P50" s="80"/>
      <c r="Q50" s="78"/>
      <c r="R50" s="79"/>
      <c r="S50" s="79"/>
      <c r="T50" s="80"/>
      <c r="U50" s="78"/>
      <c r="V50" s="79"/>
      <c r="W50" s="79"/>
      <c r="X50" s="80"/>
      <c r="Y50" s="13"/>
    </row>
    <row r="51" spans="2:26" s="14" customFormat="1" ht="12" customHeight="1" x14ac:dyDescent="0.55000000000000004">
      <c r="B51" s="17"/>
      <c r="C51" s="18"/>
      <c r="D51" s="36"/>
      <c r="E51" s="158" t="s">
        <v>52</v>
      </c>
      <c r="F51" s="159"/>
      <c r="G51" s="160"/>
      <c r="H51" s="160"/>
      <c r="I51" s="160"/>
      <c r="J51" s="160"/>
      <c r="K51" s="160"/>
      <c r="L51" s="160"/>
      <c r="M51" s="193">
        <v>1500000</v>
      </c>
      <c r="N51" s="79"/>
      <c r="O51" s="79"/>
      <c r="P51" s="80"/>
      <c r="Q51" s="78"/>
      <c r="R51" s="79"/>
      <c r="S51" s="79"/>
      <c r="T51" s="80"/>
      <c r="U51" s="78"/>
      <c r="V51" s="79"/>
      <c r="W51" s="79"/>
      <c r="X51" s="80"/>
      <c r="Y51" s="13"/>
    </row>
    <row r="52" spans="2:26" s="14" customFormat="1" ht="12" customHeight="1" x14ac:dyDescent="0.55000000000000004">
      <c r="B52" s="17"/>
      <c r="C52" s="18"/>
      <c r="D52" s="36"/>
      <c r="E52" s="194" t="s">
        <v>53</v>
      </c>
      <c r="F52" s="195"/>
      <c r="G52" s="195"/>
      <c r="H52" s="195"/>
      <c r="I52" s="195"/>
      <c r="J52" s="195"/>
      <c r="K52" s="195"/>
      <c r="L52" s="196"/>
      <c r="M52" s="171">
        <v>20000</v>
      </c>
      <c r="N52" s="93"/>
      <c r="O52" s="93"/>
      <c r="P52" s="94"/>
      <c r="Q52" s="22"/>
      <c r="R52" s="23"/>
      <c r="S52" s="23"/>
      <c r="T52" s="24"/>
      <c r="U52" s="22"/>
      <c r="V52" s="23"/>
      <c r="W52" s="23"/>
      <c r="X52" s="24"/>
      <c r="Y52" s="13"/>
    </row>
    <row r="53" spans="2:26" s="14" customFormat="1" ht="12" customHeight="1" x14ac:dyDescent="0.55000000000000004">
      <c r="B53" s="17"/>
      <c r="C53" s="18"/>
      <c r="D53" s="36"/>
      <c r="E53" s="158" t="s">
        <v>54</v>
      </c>
      <c r="F53" s="159"/>
      <c r="G53" s="160"/>
      <c r="H53" s="160"/>
      <c r="I53" s="160"/>
      <c r="J53" s="160"/>
      <c r="K53" s="160"/>
      <c r="L53" s="160"/>
      <c r="M53" s="193">
        <v>20000</v>
      </c>
      <c r="N53" s="79"/>
      <c r="O53" s="79"/>
      <c r="P53" s="80"/>
      <c r="Q53" s="78"/>
      <c r="R53" s="79"/>
      <c r="S53" s="79"/>
      <c r="T53" s="80"/>
      <c r="U53" s="78"/>
      <c r="V53" s="79"/>
      <c r="W53" s="79"/>
      <c r="X53" s="80"/>
      <c r="Y53" s="13"/>
      <c r="Z53" s="14" t="s">
        <v>55</v>
      </c>
    </row>
    <row r="54" spans="2:26" s="14" customFormat="1" ht="12" customHeight="1" x14ac:dyDescent="0.55000000000000004">
      <c r="B54" s="17"/>
      <c r="C54" s="18"/>
      <c r="D54" s="36"/>
      <c r="E54" s="158" t="s">
        <v>56</v>
      </c>
      <c r="F54" s="159"/>
      <c r="G54" s="160"/>
      <c r="H54" s="160"/>
      <c r="I54" s="160"/>
      <c r="J54" s="160"/>
      <c r="K54" s="160"/>
      <c r="L54" s="160"/>
      <c r="M54" s="193">
        <v>150000</v>
      </c>
      <c r="N54" s="79"/>
      <c r="O54" s="79"/>
      <c r="P54" s="80"/>
      <c r="Q54" s="22"/>
      <c r="R54" s="23"/>
      <c r="S54" s="23"/>
      <c r="T54" s="24"/>
      <c r="U54" s="22"/>
      <c r="V54" s="23"/>
      <c r="W54" s="23"/>
      <c r="X54" s="24"/>
      <c r="Y54" s="13"/>
    </row>
    <row r="55" spans="2:26" s="14" customFormat="1" ht="12" customHeight="1" x14ac:dyDescent="0.55000000000000004">
      <c r="B55" s="17"/>
      <c r="C55" s="18"/>
      <c r="D55" s="36"/>
      <c r="E55" s="158" t="s">
        <v>57</v>
      </c>
      <c r="F55" s="159"/>
      <c r="G55" s="160"/>
      <c r="H55" s="160"/>
      <c r="I55" s="160"/>
      <c r="J55" s="160"/>
      <c r="K55" s="160"/>
      <c r="L55" s="160"/>
      <c r="M55" s="193">
        <v>800000</v>
      </c>
      <c r="N55" s="79"/>
      <c r="O55" s="79"/>
      <c r="P55" s="80"/>
      <c r="Q55" s="22"/>
      <c r="R55" s="23"/>
      <c r="S55" s="23"/>
      <c r="T55" s="24"/>
      <c r="U55" s="22"/>
      <c r="V55" s="23"/>
      <c r="W55" s="23"/>
      <c r="X55" s="24"/>
      <c r="Y55" s="13"/>
    </row>
    <row r="56" spans="2:26" s="14" customFormat="1" ht="12" customHeight="1" x14ac:dyDescent="0.55000000000000004">
      <c r="B56" s="17"/>
      <c r="C56" s="18"/>
      <c r="D56" s="36"/>
      <c r="E56" s="158" t="s">
        <v>58</v>
      </c>
      <c r="F56" s="159"/>
      <c r="G56" s="160"/>
      <c r="H56" s="160"/>
      <c r="I56" s="160"/>
      <c r="J56" s="160"/>
      <c r="K56" s="160"/>
      <c r="L56" s="160"/>
      <c r="M56" s="193">
        <v>120000</v>
      </c>
      <c r="N56" s="79"/>
      <c r="O56" s="79"/>
      <c r="P56" s="80"/>
      <c r="Q56" s="22"/>
      <c r="R56" s="23"/>
      <c r="S56" s="23"/>
      <c r="T56" s="24"/>
      <c r="U56" s="22"/>
      <c r="V56" s="23"/>
      <c r="W56" s="23"/>
      <c r="X56" s="24"/>
      <c r="Y56" s="13"/>
    </row>
    <row r="57" spans="2:26" s="14" customFormat="1" ht="12" customHeight="1" x14ac:dyDescent="0.55000000000000004">
      <c r="B57" s="17"/>
      <c r="C57" s="18"/>
      <c r="D57" s="36"/>
      <c r="E57" s="158" t="s">
        <v>59</v>
      </c>
      <c r="F57" s="159"/>
      <c r="G57" s="160"/>
      <c r="H57" s="160"/>
      <c r="I57" s="160"/>
      <c r="J57" s="160"/>
      <c r="K57" s="160"/>
      <c r="L57" s="160"/>
      <c r="M57" s="193">
        <v>20000</v>
      </c>
      <c r="N57" s="79"/>
      <c r="O57" s="79"/>
      <c r="P57" s="80"/>
      <c r="Q57" s="22"/>
      <c r="R57" s="23"/>
      <c r="S57" s="23"/>
      <c r="T57" s="24"/>
      <c r="U57" s="22"/>
      <c r="V57" s="23"/>
      <c r="W57" s="23"/>
      <c r="X57" s="24"/>
      <c r="Y57" s="13"/>
    </row>
    <row r="58" spans="2:26" s="3" customFormat="1" ht="12" customHeight="1" x14ac:dyDescent="0.55000000000000004">
      <c r="B58" s="17"/>
      <c r="C58" s="18"/>
      <c r="D58" s="36"/>
      <c r="E58" s="158" t="s">
        <v>60</v>
      </c>
      <c r="F58" s="159"/>
      <c r="G58" s="160"/>
      <c r="H58" s="160"/>
      <c r="I58" s="160"/>
      <c r="J58" s="160"/>
      <c r="K58" s="160"/>
      <c r="L58" s="160"/>
      <c r="M58" s="193">
        <v>3200000</v>
      </c>
      <c r="N58" s="79"/>
      <c r="O58" s="79"/>
      <c r="P58" s="80"/>
      <c r="Q58" s="22"/>
      <c r="R58" s="23"/>
      <c r="S58" s="23"/>
      <c r="T58" s="24"/>
      <c r="U58" s="22"/>
      <c r="V58" s="23"/>
      <c r="W58" s="23"/>
      <c r="X58" s="24"/>
      <c r="Y58" s="39"/>
    </row>
    <row r="59" spans="2:26" s="3" customFormat="1" ht="12" customHeight="1" x14ac:dyDescent="0.55000000000000004">
      <c r="B59" s="17"/>
      <c r="C59" s="18"/>
      <c r="D59" s="36"/>
      <c r="E59" s="158" t="s">
        <v>61</v>
      </c>
      <c r="F59" s="159"/>
      <c r="G59" s="160"/>
      <c r="H59" s="160"/>
      <c r="I59" s="160"/>
      <c r="J59" s="160"/>
      <c r="K59" s="160"/>
      <c r="L59" s="160"/>
      <c r="M59" s="193">
        <v>1100000</v>
      </c>
      <c r="N59" s="79"/>
      <c r="O59" s="79"/>
      <c r="P59" s="80"/>
      <c r="Q59" s="22"/>
      <c r="R59" s="23"/>
      <c r="S59" s="23"/>
      <c r="T59" s="24"/>
      <c r="U59" s="22"/>
      <c r="V59" s="23"/>
      <c r="W59" s="23"/>
      <c r="X59" s="24"/>
      <c r="Y59" s="39"/>
    </row>
    <row r="60" spans="2:26" s="14" customFormat="1" ht="12" customHeight="1" x14ac:dyDescent="0.55000000000000004">
      <c r="B60" s="17"/>
      <c r="C60" s="18"/>
      <c r="D60" s="36"/>
      <c r="E60" s="158" t="s">
        <v>62</v>
      </c>
      <c r="F60" s="159"/>
      <c r="G60" s="160"/>
      <c r="H60" s="160"/>
      <c r="I60" s="160"/>
      <c r="J60" s="160"/>
      <c r="K60" s="160"/>
      <c r="L60" s="160"/>
      <c r="M60" s="193">
        <v>500000</v>
      </c>
      <c r="N60" s="79"/>
      <c r="O60" s="79"/>
      <c r="P60" s="80"/>
      <c r="Q60" s="130"/>
      <c r="R60" s="131"/>
      <c r="S60" s="131"/>
      <c r="T60" s="132"/>
      <c r="U60" s="78"/>
      <c r="V60" s="79"/>
      <c r="W60" s="79"/>
      <c r="X60" s="80"/>
      <c r="Y60" s="13"/>
    </row>
    <row r="61" spans="2:26" s="14" customFormat="1" ht="12" customHeight="1" x14ac:dyDescent="0.55000000000000004">
      <c r="B61" s="177" t="s">
        <v>63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6"/>
      <c r="M61" s="178">
        <f>SUM(M38:P60)</f>
        <v>30460000</v>
      </c>
      <c r="N61" s="179"/>
      <c r="O61" s="179"/>
      <c r="P61" s="180"/>
      <c r="Q61" s="40"/>
      <c r="R61" s="4"/>
      <c r="S61" s="4"/>
      <c r="T61" s="41"/>
      <c r="U61" s="181"/>
      <c r="V61" s="182"/>
      <c r="W61" s="182"/>
      <c r="X61" s="183"/>
      <c r="Y61" s="13"/>
    </row>
    <row r="62" spans="2:26" s="14" customFormat="1" ht="12" customHeight="1" x14ac:dyDescent="0.55000000000000004">
      <c r="B62" s="42"/>
      <c r="C62" s="43"/>
      <c r="D62" s="184" t="s">
        <v>64</v>
      </c>
      <c r="E62" s="185"/>
      <c r="F62" s="185"/>
      <c r="G62" s="185"/>
      <c r="H62" s="185"/>
      <c r="I62" s="185"/>
      <c r="J62" s="185"/>
      <c r="K62" s="185"/>
      <c r="L62" s="185"/>
      <c r="M62" s="186"/>
      <c r="N62" s="187"/>
      <c r="O62" s="187"/>
      <c r="P62" s="188"/>
      <c r="Q62" s="189">
        <f>+M36+M61</f>
        <v>94460000</v>
      </c>
      <c r="R62" s="187"/>
      <c r="S62" s="187"/>
      <c r="T62" s="188"/>
      <c r="U62" s="190"/>
      <c r="V62" s="191"/>
      <c r="W62" s="191"/>
      <c r="X62" s="192"/>
      <c r="Y62" s="13"/>
    </row>
    <row r="63" spans="2:26" s="14" customFormat="1" ht="12" customHeight="1" x14ac:dyDescent="0.55000000000000004">
      <c r="B63" s="44"/>
      <c r="C63" s="45" t="s">
        <v>10</v>
      </c>
      <c r="D63" s="172" t="s">
        <v>65</v>
      </c>
      <c r="E63" s="173"/>
      <c r="F63" s="173"/>
      <c r="G63" s="173"/>
      <c r="H63" s="173"/>
      <c r="I63" s="173"/>
      <c r="J63" s="173"/>
      <c r="K63" s="173"/>
      <c r="L63" s="173"/>
      <c r="M63" s="174"/>
      <c r="N63" s="142"/>
      <c r="O63" s="142"/>
      <c r="P63" s="143"/>
      <c r="Q63" s="141"/>
      <c r="R63" s="142"/>
      <c r="S63" s="142"/>
      <c r="T63" s="143"/>
      <c r="U63" s="141"/>
      <c r="V63" s="142"/>
      <c r="W63" s="142"/>
      <c r="X63" s="143"/>
      <c r="Y63" s="13"/>
    </row>
    <row r="64" spans="2:26" s="14" customFormat="1" ht="12" customHeight="1" x14ac:dyDescent="0.55000000000000004">
      <c r="B64" s="17"/>
      <c r="C64" s="18"/>
      <c r="D64" s="175" t="s">
        <v>66</v>
      </c>
      <c r="E64" s="154"/>
      <c r="F64" s="154"/>
      <c r="G64" s="154"/>
      <c r="H64" s="154"/>
      <c r="I64" s="154"/>
      <c r="J64" s="154"/>
      <c r="K64" s="154"/>
      <c r="L64" s="154"/>
      <c r="M64" s="176"/>
      <c r="N64" s="131"/>
      <c r="O64" s="131"/>
      <c r="P64" s="132"/>
      <c r="Q64" s="78"/>
      <c r="R64" s="79"/>
      <c r="S64" s="79"/>
      <c r="T64" s="80"/>
      <c r="U64" s="78"/>
      <c r="V64" s="79"/>
      <c r="W64" s="79"/>
      <c r="X64" s="80"/>
      <c r="Y64" s="13"/>
    </row>
    <row r="65" spans="2:25" s="14" customFormat="1" ht="12" customHeight="1" x14ac:dyDescent="0.55000000000000004">
      <c r="B65" s="17"/>
      <c r="C65" s="18"/>
      <c r="D65" s="36"/>
      <c r="E65" s="158" t="s">
        <v>33</v>
      </c>
      <c r="F65" s="159"/>
      <c r="G65" s="160"/>
      <c r="H65" s="160"/>
      <c r="I65" s="160"/>
      <c r="J65" s="160"/>
      <c r="K65" s="160"/>
      <c r="L65" s="160"/>
      <c r="M65" s="171">
        <v>1400000</v>
      </c>
      <c r="N65" s="93"/>
      <c r="O65" s="93"/>
      <c r="P65" s="94"/>
      <c r="Q65" s="78"/>
      <c r="R65" s="79"/>
      <c r="S65" s="79"/>
      <c r="T65" s="80"/>
      <c r="U65" s="78"/>
      <c r="V65" s="79"/>
      <c r="W65" s="79"/>
      <c r="X65" s="80"/>
      <c r="Y65" s="13"/>
    </row>
    <row r="66" spans="2:25" s="14" customFormat="1" ht="12" hidden="1" customHeight="1" outlineLevel="1" x14ac:dyDescent="0.55000000000000004">
      <c r="B66" s="17"/>
      <c r="C66" s="18"/>
      <c r="D66" s="36"/>
      <c r="E66" s="158" t="s">
        <v>34</v>
      </c>
      <c r="F66" s="159"/>
      <c r="G66" s="160"/>
      <c r="H66" s="160"/>
      <c r="I66" s="160"/>
      <c r="J66" s="160"/>
      <c r="K66" s="160"/>
      <c r="L66" s="160"/>
      <c r="M66" s="130"/>
      <c r="N66" s="131"/>
      <c r="O66" s="131"/>
      <c r="P66" s="132"/>
      <c r="Q66" s="22"/>
      <c r="R66" s="23"/>
      <c r="S66" s="23"/>
      <c r="T66" s="24"/>
      <c r="U66" s="22"/>
      <c r="V66" s="23"/>
      <c r="W66" s="23"/>
      <c r="X66" s="24"/>
      <c r="Y66" s="13"/>
    </row>
    <row r="67" spans="2:25" s="14" customFormat="1" ht="12" customHeight="1" collapsed="1" x14ac:dyDescent="0.55000000000000004">
      <c r="B67" s="17"/>
      <c r="C67" s="18"/>
      <c r="D67" s="36"/>
      <c r="E67" s="158" t="s">
        <v>35</v>
      </c>
      <c r="F67" s="159"/>
      <c r="G67" s="160"/>
      <c r="H67" s="160"/>
      <c r="I67" s="160"/>
      <c r="J67" s="160"/>
      <c r="K67" s="160"/>
      <c r="L67" s="160"/>
      <c r="M67" s="130">
        <v>300000</v>
      </c>
      <c r="N67" s="131"/>
      <c r="O67" s="131"/>
      <c r="P67" s="132"/>
      <c r="Q67" s="22"/>
      <c r="R67" s="23"/>
      <c r="S67" s="23"/>
      <c r="T67" s="24"/>
      <c r="U67" s="22"/>
      <c r="V67" s="23"/>
      <c r="W67" s="23"/>
      <c r="X67" s="24"/>
      <c r="Y67" s="13"/>
    </row>
    <row r="68" spans="2:25" s="14" customFormat="1" ht="12" customHeight="1" x14ac:dyDescent="0.55000000000000004">
      <c r="B68" s="17"/>
      <c r="C68" s="18"/>
      <c r="D68" s="37"/>
      <c r="E68" s="166" t="s">
        <v>37</v>
      </c>
      <c r="F68" s="167"/>
      <c r="G68" s="76"/>
      <c r="H68" s="76"/>
      <c r="I68" s="76"/>
      <c r="J68" s="76"/>
      <c r="K68" s="76"/>
      <c r="L68" s="76"/>
      <c r="M68" s="168">
        <f>SUM(M65:P67)</f>
        <v>1700000</v>
      </c>
      <c r="N68" s="169"/>
      <c r="O68" s="169"/>
      <c r="P68" s="170"/>
      <c r="Q68" s="78"/>
      <c r="R68" s="79"/>
      <c r="S68" s="79"/>
      <c r="T68" s="80"/>
      <c r="U68" s="78"/>
      <c r="V68" s="79"/>
      <c r="W68" s="79"/>
      <c r="X68" s="80"/>
      <c r="Y68" s="13"/>
    </row>
    <row r="69" spans="2:25" s="14" customFormat="1" ht="12" customHeight="1" x14ac:dyDescent="0.55000000000000004">
      <c r="B69" s="17"/>
      <c r="C69" s="18"/>
      <c r="D69" s="164" t="s">
        <v>67</v>
      </c>
      <c r="E69" s="165"/>
      <c r="F69" s="165"/>
      <c r="G69" s="165"/>
      <c r="H69" s="165"/>
      <c r="I69" s="165"/>
      <c r="J69" s="165"/>
      <c r="K69" s="165"/>
      <c r="L69" s="165"/>
      <c r="M69" s="78"/>
      <c r="N69" s="79"/>
      <c r="O69" s="79"/>
      <c r="P69" s="80"/>
      <c r="Q69" s="78"/>
      <c r="R69" s="79"/>
      <c r="S69" s="79"/>
      <c r="T69" s="80"/>
      <c r="U69" s="78"/>
      <c r="V69" s="79"/>
      <c r="W69" s="79"/>
      <c r="X69" s="80"/>
      <c r="Y69" s="13"/>
    </row>
    <row r="70" spans="2:25" s="14" customFormat="1" ht="12" customHeight="1" x14ac:dyDescent="0.55000000000000004">
      <c r="B70" s="17"/>
      <c r="C70" s="18"/>
      <c r="D70" s="46"/>
      <c r="E70" s="158" t="s">
        <v>41</v>
      </c>
      <c r="F70" s="159"/>
      <c r="G70" s="160"/>
      <c r="H70" s="160"/>
      <c r="I70" s="160"/>
      <c r="J70" s="160"/>
      <c r="K70" s="160"/>
      <c r="L70" s="160"/>
      <c r="M70" s="78">
        <v>20000</v>
      </c>
      <c r="N70" s="79"/>
      <c r="O70" s="79"/>
      <c r="P70" s="80"/>
      <c r="Q70" s="22"/>
      <c r="R70" s="23"/>
      <c r="S70" s="23"/>
      <c r="T70" s="24"/>
      <c r="U70" s="22"/>
      <c r="V70" s="23"/>
      <c r="W70" s="23"/>
      <c r="X70" s="24"/>
      <c r="Y70" s="13"/>
    </row>
    <row r="71" spans="2:25" s="14" customFormat="1" ht="12" customHeight="1" x14ac:dyDescent="0.55000000000000004">
      <c r="B71" s="17"/>
      <c r="C71" s="18"/>
      <c r="D71" s="46"/>
      <c r="E71" s="158" t="s">
        <v>42</v>
      </c>
      <c r="F71" s="159"/>
      <c r="G71" s="160"/>
      <c r="H71" s="160"/>
      <c r="I71" s="160"/>
      <c r="J71" s="160"/>
      <c r="K71" s="160"/>
      <c r="L71" s="160"/>
      <c r="M71" s="78">
        <v>120000</v>
      </c>
      <c r="N71" s="79"/>
      <c r="O71" s="79"/>
      <c r="P71" s="80"/>
      <c r="Q71" s="22"/>
      <c r="R71" s="23"/>
      <c r="S71" s="23"/>
      <c r="T71" s="24"/>
      <c r="U71" s="22"/>
      <c r="V71" s="23"/>
      <c r="W71" s="23"/>
      <c r="X71" s="24"/>
      <c r="Y71" s="13"/>
    </row>
    <row r="72" spans="2:25" s="14" customFormat="1" ht="12" customHeight="1" x14ac:dyDescent="0.55000000000000004">
      <c r="B72" s="17"/>
      <c r="C72" s="18"/>
      <c r="D72" s="37"/>
      <c r="E72" s="158" t="s">
        <v>43</v>
      </c>
      <c r="F72" s="159"/>
      <c r="G72" s="160"/>
      <c r="H72" s="160"/>
      <c r="I72" s="160"/>
      <c r="J72" s="160"/>
      <c r="K72" s="160"/>
      <c r="L72" s="160"/>
      <c r="M72" s="78">
        <v>360000</v>
      </c>
      <c r="N72" s="79"/>
      <c r="O72" s="79"/>
      <c r="P72" s="80"/>
      <c r="Q72" s="78"/>
      <c r="R72" s="79"/>
      <c r="S72" s="79"/>
      <c r="T72" s="80"/>
      <c r="U72" s="78"/>
      <c r="V72" s="79"/>
      <c r="W72" s="79"/>
      <c r="X72" s="80"/>
      <c r="Y72" s="13"/>
    </row>
    <row r="73" spans="2:25" s="14" customFormat="1" ht="12" customHeight="1" x14ac:dyDescent="0.55000000000000004">
      <c r="B73" s="17"/>
      <c r="C73" s="18"/>
      <c r="D73" s="37"/>
      <c r="E73" s="158" t="s">
        <v>44</v>
      </c>
      <c r="F73" s="159"/>
      <c r="G73" s="160"/>
      <c r="H73" s="160"/>
      <c r="I73" s="160"/>
      <c r="J73" s="160"/>
      <c r="K73" s="160"/>
      <c r="L73" s="160"/>
      <c r="M73" s="78">
        <v>150000</v>
      </c>
      <c r="N73" s="79"/>
      <c r="O73" s="79"/>
      <c r="P73" s="80"/>
      <c r="Q73" s="22"/>
      <c r="R73" s="23"/>
      <c r="S73" s="23"/>
      <c r="T73" s="24"/>
      <c r="U73" s="22"/>
      <c r="V73" s="23"/>
      <c r="W73" s="23"/>
      <c r="X73" s="24"/>
      <c r="Y73" s="13"/>
    </row>
    <row r="74" spans="2:25" s="14" customFormat="1" ht="12" customHeight="1" x14ac:dyDescent="0.55000000000000004">
      <c r="B74" s="17"/>
      <c r="C74" s="18"/>
      <c r="D74" s="37"/>
      <c r="E74" s="158" t="s">
        <v>45</v>
      </c>
      <c r="F74" s="159"/>
      <c r="G74" s="160"/>
      <c r="H74" s="160"/>
      <c r="I74" s="160"/>
      <c r="J74" s="160"/>
      <c r="K74" s="160"/>
      <c r="L74" s="160"/>
      <c r="M74" s="78">
        <v>30000</v>
      </c>
      <c r="N74" s="79"/>
      <c r="O74" s="79"/>
      <c r="P74" s="80"/>
      <c r="Q74" s="22"/>
      <c r="R74" s="23"/>
      <c r="S74" s="23"/>
      <c r="T74" s="24"/>
      <c r="U74" s="22"/>
      <c r="V74" s="23"/>
      <c r="W74" s="23"/>
      <c r="X74" s="24"/>
      <c r="Y74" s="13"/>
    </row>
    <row r="75" spans="2:25" s="14" customFormat="1" ht="12" customHeight="1" x14ac:dyDescent="0.55000000000000004">
      <c r="B75" s="17"/>
      <c r="C75" s="18"/>
      <c r="D75" s="37"/>
      <c r="E75" s="158" t="s">
        <v>46</v>
      </c>
      <c r="F75" s="159"/>
      <c r="G75" s="160"/>
      <c r="H75" s="160"/>
      <c r="I75" s="160"/>
      <c r="J75" s="160"/>
      <c r="K75" s="160"/>
      <c r="L75" s="160"/>
      <c r="M75" s="78">
        <v>50000</v>
      </c>
      <c r="N75" s="79"/>
      <c r="O75" s="79"/>
      <c r="P75" s="80"/>
      <c r="Q75" s="22"/>
      <c r="R75" s="23"/>
      <c r="S75" s="23"/>
      <c r="T75" s="24"/>
      <c r="U75" s="22"/>
      <c r="V75" s="23"/>
      <c r="W75" s="23"/>
      <c r="X75" s="24"/>
      <c r="Y75" s="13"/>
    </row>
    <row r="76" spans="2:25" s="14" customFormat="1" ht="12" customHeight="1" x14ac:dyDescent="0.55000000000000004">
      <c r="B76" s="17"/>
      <c r="C76" s="18"/>
      <c r="D76" s="37"/>
      <c r="E76" s="158" t="s">
        <v>47</v>
      </c>
      <c r="F76" s="159"/>
      <c r="G76" s="160"/>
      <c r="H76" s="160"/>
      <c r="I76" s="160"/>
      <c r="J76" s="160"/>
      <c r="K76" s="160"/>
      <c r="L76" s="160"/>
      <c r="M76" s="78">
        <v>50000</v>
      </c>
      <c r="N76" s="79"/>
      <c r="O76" s="79"/>
      <c r="P76" s="80"/>
      <c r="Q76" s="22"/>
      <c r="R76" s="23"/>
      <c r="S76" s="23"/>
      <c r="T76" s="24"/>
      <c r="U76" s="22"/>
      <c r="V76" s="23"/>
      <c r="W76" s="23"/>
      <c r="X76" s="24"/>
      <c r="Y76" s="13"/>
    </row>
    <row r="77" spans="2:25" s="14" customFormat="1" ht="12" customHeight="1" x14ac:dyDescent="0.55000000000000004">
      <c r="B77" s="17"/>
      <c r="C77" s="18"/>
      <c r="D77" s="37"/>
      <c r="E77" s="158" t="s">
        <v>48</v>
      </c>
      <c r="F77" s="159"/>
      <c r="G77" s="160"/>
      <c r="H77" s="160"/>
      <c r="I77" s="160"/>
      <c r="J77" s="160"/>
      <c r="K77" s="160"/>
      <c r="L77" s="160"/>
      <c r="M77" s="78">
        <v>120000</v>
      </c>
      <c r="N77" s="79"/>
      <c r="O77" s="79"/>
      <c r="P77" s="80"/>
      <c r="Q77" s="22"/>
      <c r="R77" s="23"/>
      <c r="S77" s="23"/>
      <c r="T77" s="24"/>
      <c r="U77" s="22"/>
      <c r="V77" s="23"/>
      <c r="W77" s="23"/>
      <c r="X77" s="24"/>
      <c r="Y77" s="13"/>
    </row>
    <row r="78" spans="2:25" s="14" customFormat="1" ht="12" customHeight="1" x14ac:dyDescent="0.55000000000000004">
      <c r="B78" s="17"/>
      <c r="C78" s="18"/>
      <c r="D78" s="37"/>
      <c r="E78" s="158" t="s">
        <v>49</v>
      </c>
      <c r="F78" s="159"/>
      <c r="G78" s="160"/>
      <c r="H78" s="160"/>
      <c r="I78" s="160"/>
      <c r="J78" s="160"/>
      <c r="K78" s="160"/>
      <c r="L78" s="160"/>
      <c r="M78" s="78">
        <v>100000</v>
      </c>
      <c r="N78" s="79"/>
      <c r="O78" s="79"/>
      <c r="P78" s="80"/>
      <c r="Q78" s="22"/>
      <c r="R78" s="23"/>
      <c r="S78" s="23"/>
      <c r="T78" s="24"/>
      <c r="U78" s="22"/>
      <c r="V78" s="23"/>
      <c r="W78" s="23"/>
      <c r="X78" s="24"/>
      <c r="Y78" s="13"/>
    </row>
    <row r="79" spans="2:25" s="14" customFormat="1" ht="12" customHeight="1" x14ac:dyDescent="0.55000000000000004">
      <c r="B79" s="17"/>
      <c r="C79" s="18"/>
      <c r="D79" s="37"/>
      <c r="E79" s="158" t="s">
        <v>54</v>
      </c>
      <c r="F79" s="159"/>
      <c r="G79" s="160"/>
      <c r="H79" s="160"/>
      <c r="I79" s="160"/>
      <c r="J79" s="160"/>
      <c r="K79" s="160"/>
      <c r="L79" s="160"/>
      <c r="M79" s="78">
        <v>1500000</v>
      </c>
      <c r="N79" s="79"/>
      <c r="O79" s="79"/>
      <c r="P79" s="80"/>
      <c r="Q79" s="22"/>
      <c r="R79" s="23"/>
      <c r="S79" s="23"/>
      <c r="T79" s="24"/>
      <c r="U79" s="22"/>
      <c r="V79" s="23"/>
      <c r="W79" s="23"/>
      <c r="X79" s="24"/>
      <c r="Y79" s="13"/>
    </row>
    <row r="80" spans="2:25" s="14" customFormat="1" ht="12" customHeight="1" x14ac:dyDescent="0.55000000000000004">
      <c r="B80" s="17"/>
      <c r="C80" s="18"/>
      <c r="D80" s="37"/>
      <c r="E80" s="158" t="s">
        <v>56</v>
      </c>
      <c r="F80" s="159"/>
      <c r="G80" s="160"/>
      <c r="H80" s="160"/>
      <c r="I80" s="160"/>
      <c r="J80" s="160"/>
      <c r="K80" s="160"/>
      <c r="L80" s="160"/>
      <c r="M80" s="78">
        <v>120000</v>
      </c>
      <c r="N80" s="79"/>
      <c r="O80" s="79"/>
      <c r="P80" s="80"/>
      <c r="Q80" s="22"/>
      <c r="R80" s="23"/>
      <c r="S80" s="23"/>
      <c r="T80" s="24"/>
      <c r="U80" s="22"/>
      <c r="V80" s="23"/>
      <c r="W80" s="23"/>
      <c r="X80" s="24"/>
      <c r="Y80" s="13"/>
    </row>
    <row r="81" spans="2:25" s="14" customFormat="1" ht="12" customHeight="1" x14ac:dyDescent="0.55000000000000004">
      <c r="B81" s="17"/>
      <c r="C81" s="18"/>
      <c r="D81" s="37"/>
      <c r="E81" s="158" t="s">
        <v>57</v>
      </c>
      <c r="F81" s="159"/>
      <c r="G81" s="160"/>
      <c r="H81" s="160"/>
      <c r="I81" s="160"/>
      <c r="J81" s="160"/>
      <c r="K81" s="160"/>
      <c r="L81" s="160"/>
      <c r="M81" s="78">
        <v>300000</v>
      </c>
      <c r="N81" s="79"/>
      <c r="O81" s="79"/>
      <c r="P81" s="80"/>
      <c r="Q81" s="22"/>
      <c r="R81" s="23"/>
      <c r="S81" s="23"/>
      <c r="T81" s="24"/>
      <c r="U81" s="22"/>
      <c r="V81" s="23"/>
      <c r="W81" s="23"/>
      <c r="X81" s="24"/>
      <c r="Y81" s="13"/>
    </row>
    <row r="82" spans="2:25" s="14" customFormat="1" ht="12" customHeight="1" x14ac:dyDescent="0.55000000000000004">
      <c r="B82" s="17"/>
      <c r="C82" s="18"/>
      <c r="D82" s="37"/>
      <c r="E82" s="158" t="s">
        <v>68</v>
      </c>
      <c r="F82" s="159"/>
      <c r="G82" s="160"/>
      <c r="H82" s="160"/>
      <c r="I82" s="160"/>
      <c r="J82" s="160"/>
      <c r="K82" s="160"/>
      <c r="L82" s="160"/>
      <c r="M82" s="78">
        <v>120000</v>
      </c>
      <c r="N82" s="79"/>
      <c r="O82" s="79"/>
      <c r="P82" s="80"/>
      <c r="Q82" s="22"/>
      <c r="R82" s="23"/>
      <c r="S82" s="23"/>
      <c r="T82" s="24"/>
      <c r="U82" s="22"/>
      <c r="V82" s="23"/>
      <c r="W82" s="23"/>
      <c r="X82" s="24"/>
      <c r="Y82" s="13"/>
    </row>
    <row r="83" spans="2:25" s="14" customFormat="1" ht="12" customHeight="1" x14ac:dyDescent="0.55000000000000004">
      <c r="B83" s="17"/>
      <c r="C83" s="18"/>
      <c r="D83" s="37"/>
      <c r="E83" s="158" t="s">
        <v>58</v>
      </c>
      <c r="F83" s="159"/>
      <c r="G83" s="160"/>
      <c r="H83" s="160"/>
      <c r="I83" s="160"/>
      <c r="J83" s="160"/>
      <c r="K83" s="160"/>
      <c r="L83" s="160"/>
      <c r="M83" s="78">
        <v>30000</v>
      </c>
      <c r="N83" s="79"/>
      <c r="O83" s="79"/>
      <c r="P83" s="80"/>
      <c r="Q83" s="19"/>
      <c r="R83" s="20"/>
      <c r="S83" s="20"/>
      <c r="T83" s="21"/>
      <c r="U83" s="22"/>
      <c r="V83" s="23"/>
      <c r="W83" s="23"/>
      <c r="X83" s="24"/>
      <c r="Y83" s="13"/>
    </row>
    <row r="84" spans="2:25" s="14" customFormat="1" ht="12" customHeight="1" x14ac:dyDescent="0.55000000000000004">
      <c r="B84" s="17"/>
      <c r="C84" s="18"/>
      <c r="D84" s="37"/>
      <c r="E84" s="158" t="s">
        <v>69</v>
      </c>
      <c r="F84" s="159"/>
      <c r="G84" s="160"/>
      <c r="H84" s="160"/>
      <c r="I84" s="160"/>
      <c r="J84" s="160"/>
      <c r="K84" s="160"/>
      <c r="L84" s="160"/>
      <c r="M84" s="78">
        <v>50000</v>
      </c>
      <c r="N84" s="79"/>
      <c r="O84" s="79"/>
      <c r="P84" s="80"/>
      <c r="Q84" s="19"/>
      <c r="R84" s="20"/>
      <c r="S84" s="20"/>
      <c r="T84" s="21"/>
      <c r="U84" s="22"/>
      <c r="V84" s="23"/>
      <c r="W84" s="23"/>
      <c r="X84" s="24"/>
      <c r="Y84" s="13"/>
    </row>
    <row r="85" spans="2:25" s="14" customFormat="1" ht="12" customHeight="1" x14ac:dyDescent="0.55000000000000004">
      <c r="B85" s="17"/>
      <c r="C85" s="18"/>
      <c r="D85" s="37"/>
      <c r="E85" s="158" t="s">
        <v>70</v>
      </c>
      <c r="F85" s="159"/>
      <c r="G85" s="160"/>
      <c r="H85" s="160"/>
      <c r="I85" s="160"/>
      <c r="J85" s="160"/>
      <c r="K85" s="160"/>
      <c r="L85" s="160"/>
      <c r="M85" s="78">
        <v>240000</v>
      </c>
      <c r="N85" s="79"/>
      <c r="O85" s="79"/>
      <c r="P85" s="80"/>
      <c r="Q85" s="19"/>
      <c r="R85" s="20"/>
      <c r="S85" s="20"/>
      <c r="T85" s="21"/>
      <c r="U85" s="22"/>
      <c r="V85" s="23"/>
      <c r="W85" s="23"/>
      <c r="X85" s="24"/>
      <c r="Y85" s="13"/>
    </row>
    <row r="86" spans="2:25" s="14" customFormat="1" ht="12" customHeight="1" x14ac:dyDescent="0.55000000000000004">
      <c r="B86" s="17"/>
      <c r="C86" s="18"/>
      <c r="D86" s="37"/>
      <c r="E86" s="161" t="s">
        <v>62</v>
      </c>
      <c r="F86" s="162"/>
      <c r="G86" s="163"/>
      <c r="H86" s="163"/>
      <c r="I86" s="163"/>
      <c r="J86" s="163"/>
      <c r="K86" s="163"/>
      <c r="L86" s="163"/>
      <c r="M86" s="104">
        <v>150000</v>
      </c>
      <c r="N86" s="105"/>
      <c r="O86" s="105"/>
      <c r="P86" s="106"/>
      <c r="Q86" s="121"/>
      <c r="R86" s="122"/>
      <c r="S86" s="122"/>
      <c r="T86" s="123"/>
      <c r="U86" s="78"/>
      <c r="V86" s="79"/>
      <c r="W86" s="79"/>
      <c r="X86" s="80"/>
      <c r="Y86" s="13"/>
    </row>
    <row r="87" spans="2:25" s="14" customFormat="1" ht="12" customHeight="1" x14ac:dyDescent="0.55000000000000004">
      <c r="B87" s="17"/>
      <c r="C87" s="18"/>
      <c r="D87" s="47"/>
      <c r="E87" s="153" t="s">
        <v>71</v>
      </c>
      <c r="F87" s="153"/>
      <c r="G87" s="154"/>
      <c r="H87" s="154"/>
      <c r="I87" s="154"/>
      <c r="J87" s="154"/>
      <c r="K87" s="154"/>
      <c r="L87" s="154"/>
      <c r="M87" s="155">
        <f>SUM(M70:P86)</f>
        <v>3510000</v>
      </c>
      <c r="N87" s="156"/>
      <c r="O87" s="156"/>
      <c r="P87" s="157"/>
      <c r="Q87" s="121"/>
      <c r="R87" s="122"/>
      <c r="S87" s="122"/>
      <c r="T87" s="123"/>
      <c r="U87" s="78"/>
      <c r="V87" s="79"/>
      <c r="W87" s="79"/>
      <c r="X87" s="80"/>
      <c r="Y87" s="13"/>
    </row>
    <row r="88" spans="2:25" s="14" customFormat="1" ht="12" customHeight="1" x14ac:dyDescent="0.55000000000000004">
      <c r="B88" s="48"/>
      <c r="C88" s="49"/>
      <c r="D88" s="133" t="s">
        <v>72</v>
      </c>
      <c r="E88" s="134"/>
      <c r="F88" s="134"/>
      <c r="G88" s="134"/>
      <c r="H88" s="134"/>
      <c r="I88" s="134"/>
      <c r="J88" s="134"/>
      <c r="K88" s="134"/>
      <c r="L88" s="134"/>
      <c r="M88" s="135"/>
      <c r="N88" s="136"/>
      <c r="O88" s="136"/>
      <c r="P88" s="137"/>
      <c r="Q88" s="138">
        <f>+M68+M87</f>
        <v>5210000</v>
      </c>
      <c r="R88" s="139"/>
      <c r="S88" s="139"/>
      <c r="T88" s="140"/>
      <c r="U88" s="141"/>
      <c r="V88" s="142"/>
      <c r="W88" s="142"/>
      <c r="X88" s="143"/>
      <c r="Y88" s="13"/>
    </row>
    <row r="89" spans="2:25" s="14" customFormat="1" ht="12" customHeight="1" x14ac:dyDescent="0.55000000000000004">
      <c r="B89" s="50"/>
      <c r="C89" s="51"/>
      <c r="D89" s="144" t="s">
        <v>73</v>
      </c>
      <c r="E89" s="145"/>
      <c r="F89" s="145"/>
      <c r="G89" s="145"/>
      <c r="H89" s="145"/>
      <c r="I89" s="145"/>
      <c r="J89" s="145"/>
      <c r="K89" s="145"/>
      <c r="L89" s="146"/>
      <c r="M89" s="147"/>
      <c r="N89" s="148"/>
      <c r="O89" s="148"/>
      <c r="P89" s="149"/>
      <c r="Q89" s="52"/>
      <c r="R89" s="53"/>
      <c r="S89" s="53"/>
      <c r="T89" s="54"/>
      <c r="U89" s="150">
        <f>+Q62+Q88</f>
        <v>99670000</v>
      </c>
      <c r="V89" s="151"/>
      <c r="W89" s="151"/>
      <c r="X89" s="152"/>
      <c r="Y89" s="55"/>
    </row>
    <row r="90" spans="2:25" s="14" customFormat="1" ht="12" customHeight="1" x14ac:dyDescent="0.55000000000000004">
      <c r="B90" s="124" t="s">
        <v>74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6"/>
      <c r="M90" s="56"/>
      <c r="N90" s="57"/>
      <c r="O90" s="57"/>
      <c r="P90" s="58"/>
      <c r="Q90" s="56"/>
      <c r="R90" s="57"/>
      <c r="S90" s="57"/>
      <c r="T90" s="58"/>
      <c r="U90" s="115">
        <f>U29-U89</f>
        <v>12421000</v>
      </c>
      <c r="V90" s="116"/>
      <c r="W90" s="116"/>
      <c r="X90" s="117"/>
      <c r="Y90" s="13"/>
    </row>
    <row r="91" spans="2:25" s="14" customFormat="1" ht="12" customHeight="1" x14ac:dyDescent="0.55000000000000004">
      <c r="B91" s="127" t="s">
        <v>75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9"/>
      <c r="M91" s="59"/>
      <c r="N91" s="60"/>
      <c r="O91" s="60"/>
      <c r="P91" s="61"/>
      <c r="Q91" s="62"/>
      <c r="R91" s="63"/>
      <c r="S91" s="63"/>
      <c r="T91" s="64"/>
      <c r="U91" s="65"/>
      <c r="V91" s="66"/>
      <c r="W91" s="66"/>
      <c r="X91" s="67"/>
      <c r="Y91" s="13"/>
    </row>
    <row r="92" spans="2:25" s="14" customFormat="1" ht="12" customHeight="1" x14ac:dyDescent="0.55000000000000004">
      <c r="B92" s="118" t="s">
        <v>76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20"/>
      <c r="M92" s="56"/>
      <c r="N92" s="57"/>
      <c r="O92" s="57"/>
      <c r="P92" s="58"/>
      <c r="Q92" s="56"/>
      <c r="R92" s="57"/>
      <c r="S92" s="57"/>
      <c r="T92" s="58"/>
      <c r="U92" s="19"/>
      <c r="V92" s="20"/>
      <c r="W92" s="20"/>
      <c r="X92" s="21"/>
      <c r="Y92" s="13"/>
    </row>
    <row r="93" spans="2:25" s="14" customFormat="1" ht="12" customHeight="1" x14ac:dyDescent="0.55000000000000004">
      <c r="B93" s="118" t="s">
        <v>77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20"/>
      <c r="M93" s="121"/>
      <c r="N93" s="122"/>
      <c r="O93" s="122"/>
      <c r="P93" s="123"/>
      <c r="Q93" s="121"/>
      <c r="R93" s="122"/>
      <c r="S93" s="122"/>
      <c r="T93" s="123"/>
      <c r="U93" s="130">
        <f>SUM(Q93:T93)</f>
        <v>0</v>
      </c>
      <c r="V93" s="131"/>
      <c r="W93" s="131"/>
      <c r="X93" s="132"/>
      <c r="Y93" s="13"/>
    </row>
    <row r="94" spans="2:25" s="14" customFormat="1" ht="12" customHeight="1" x14ac:dyDescent="0.55000000000000004">
      <c r="B94" s="118" t="s">
        <v>78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20"/>
      <c r="M94" s="56"/>
      <c r="N94" s="57"/>
      <c r="O94" s="57"/>
      <c r="P94" s="58"/>
      <c r="Q94" s="56"/>
      <c r="R94" s="57"/>
      <c r="S94" s="57"/>
      <c r="T94" s="58"/>
      <c r="U94" s="19"/>
      <c r="V94" s="20"/>
      <c r="W94" s="20"/>
      <c r="X94" s="21"/>
      <c r="Y94" s="13"/>
    </row>
    <row r="95" spans="2:25" s="14" customFormat="1" ht="12" customHeight="1" x14ac:dyDescent="0.55000000000000004">
      <c r="B95" s="118" t="s">
        <v>79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20"/>
      <c r="M95" s="121"/>
      <c r="N95" s="122"/>
      <c r="O95" s="122"/>
      <c r="P95" s="123"/>
      <c r="Q95" s="56"/>
      <c r="R95" s="57"/>
      <c r="S95" s="57"/>
      <c r="T95" s="58"/>
      <c r="U95" s="19"/>
      <c r="V95" s="20"/>
      <c r="W95" s="20"/>
      <c r="X95" s="21"/>
      <c r="Y95" s="13"/>
    </row>
    <row r="96" spans="2:25" s="14" customFormat="1" ht="12" hidden="1" customHeight="1" x14ac:dyDescent="0.55000000000000004">
      <c r="B96" s="118"/>
      <c r="C96" s="119"/>
      <c r="D96" s="119"/>
      <c r="E96" s="119"/>
      <c r="F96" s="119"/>
      <c r="G96" s="119"/>
      <c r="H96" s="119"/>
      <c r="I96" s="119"/>
      <c r="J96" s="119"/>
      <c r="K96" s="119"/>
      <c r="L96" s="120"/>
      <c r="M96" s="121"/>
      <c r="N96" s="122"/>
      <c r="O96" s="122"/>
      <c r="P96" s="123"/>
      <c r="Q96" s="121"/>
      <c r="R96" s="122"/>
      <c r="S96" s="122"/>
      <c r="T96" s="123"/>
      <c r="U96" s="104">
        <f>SUM(Q96:T96)</f>
        <v>0</v>
      </c>
      <c r="V96" s="105"/>
      <c r="W96" s="105"/>
      <c r="X96" s="106"/>
      <c r="Y96" s="13"/>
    </row>
    <row r="97" spans="2:25" s="14" customFormat="1" ht="12" customHeight="1" x14ac:dyDescent="0.55000000000000004">
      <c r="B97" s="107" t="s">
        <v>80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9"/>
      <c r="N97" s="110"/>
      <c r="O97" s="110"/>
      <c r="P97" s="111"/>
      <c r="Q97" s="109"/>
      <c r="R97" s="110"/>
      <c r="S97" s="110"/>
      <c r="T97" s="111"/>
      <c r="U97" s="112">
        <f>U93-U96</f>
        <v>0</v>
      </c>
      <c r="V97" s="113"/>
      <c r="W97" s="113"/>
      <c r="X97" s="114"/>
      <c r="Y97" s="13"/>
    </row>
    <row r="98" spans="2:25" s="14" customFormat="1" ht="12" customHeight="1" x14ac:dyDescent="0.55000000000000004">
      <c r="B98" s="68"/>
      <c r="C98" s="69"/>
      <c r="D98" s="76" t="s">
        <v>81</v>
      </c>
      <c r="E98" s="76"/>
      <c r="F98" s="76"/>
      <c r="G98" s="76"/>
      <c r="H98" s="76"/>
      <c r="I98" s="76"/>
      <c r="J98" s="76"/>
      <c r="K98" s="76"/>
      <c r="L98" s="77"/>
      <c r="M98" s="25"/>
      <c r="N98" s="26"/>
      <c r="O98" s="26"/>
      <c r="P98" s="27"/>
      <c r="Q98" s="56"/>
      <c r="R98" s="57"/>
      <c r="S98" s="57"/>
      <c r="T98" s="58"/>
      <c r="U98" s="115">
        <f>+U90+U97</f>
        <v>12421000</v>
      </c>
      <c r="V98" s="116"/>
      <c r="W98" s="116"/>
      <c r="X98" s="117"/>
      <c r="Y98" s="13"/>
    </row>
    <row r="99" spans="2:25" s="14" customFormat="1" ht="12" customHeight="1" x14ac:dyDescent="0.55000000000000004">
      <c r="B99" s="70"/>
      <c r="C99" s="71"/>
      <c r="D99" s="76" t="s">
        <v>82</v>
      </c>
      <c r="E99" s="76"/>
      <c r="F99" s="76"/>
      <c r="G99" s="76"/>
      <c r="H99" s="76"/>
      <c r="I99" s="76"/>
      <c r="J99" s="76"/>
      <c r="K99" s="76"/>
      <c r="L99" s="77"/>
      <c r="M99" s="92"/>
      <c r="N99" s="93"/>
      <c r="O99" s="93"/>
      <c r="P99" s="94"/>
      <c r="Q99" s="56"/>
      <c r="R99" s="57"/>
      <c r="S99" s="57"/>
      <c r="T99" s="58"/>
      <c r="U99" s="95">
        <v>120037</v>
      </c>
      <c r="V99" s="96"/>
      <c r="W99" s="96"/>
      <c r="X99" s="97"/>
      <c r="Y99" s="13"/>
    </row>
    <row r="100" spans="2:25" s="14" customFormat="1" ht="12" customHeight="1" x14ac:dyDescent="0.55000000000000004">
      <c r="B100" s="31" t="s">
        <v>83</v>
      </c>
      <c r="C100" s="72"/>
      <c r="D100" s="76" t="s">
        <v>84</v>
      </c>
      <c r="E100" s="76"/>
      <c r="F100" s="76"/>
      <c r="G100" s="76"/>
      <c r="H100" s="76"/>
      <c r="I100" s="76"/>
      <c r="J100" s="76"/>
      <c r="K100" s="76"/>
      <c r="L100" s="77"/>
      <c r="M100" s="98"/>
      <c r="N100" s="99"/>
      <c r="O100" s="99"/>
      <c r="P100" s="100"/>
      <c r="Q100" s="98"/>
      <c r="R100" s="99"/>
      <c r="S100" s="99"/>
      <c r="T100" s="100"/>
      <c r="U100" s="101">
        <f>U98-U99</f>
        <v>12300963</v>
      </c>
      <c r="V100" s="102"/>
      <c r="W100" s="102"/>
      <c r="X100" s="103"/>
      <c r="Y100" s="13"/>
    </row>
    <row r="101" spans="2:25" s="14" customFormat="1" ht="12" customHeight="1" x14ac:dyDescent="0.55000000000000004">
      <c r="B101" s="31"/>
      <c r="C101" s="72"/>
      <c r="D101" s="76" t="s">
        <v>85</v>
      </c>
      <c r="E101" s="76"/>
      <c r="F101" s="76"/>
      <c r="G101" s="76"/>
      <c r="H101" s="76"/>
      <c r="I101" s="76"/>
      <c r="J101" s="76"/>
      <c r="K101" s="76"/>
      <c r="L101" s="77"/>
      <c r="M101" s="78"/>
      <c r="N101" s="79"/>
      <c r="O101" s="79"/>
      <c r="P101" s="80"/>
      <c r="Q101" s="78"/>
      <c r="R101" s="79"/>
      <c r="S101" s="79"/>
      <c r="T101" s="80"/>
      <c r="U101" s="81">
        <f>+[1]基礎データ!N11</f>
        <v>25325875</v>
      </c>
      <c r="V101" s="82"/>
      <c r="W101" s="82"/>
      <c r="X101" s="83"/>
      <c r="Y101" s="13"/>
    </row>
    <row r="102" spans="2:25" s="14" customFormat="1" ht="12" customHeight="1" x14ac:dyDescent="0.55000000000000004">
      <c r="B102" s="73" t="s">
        <v>86</v>
      </c>
      <c r="C102" s="74"/>
      <c r="D102" s="84" t="s">
        <v>87</v>
      </c>
      <c r="E102" s="84"/>
      <c r="F102" s="84"/>
      <c r="G102" s="84"/>
      <c r="H102" s="84"/>
      <c r="I102" s="84"/>
      <c r="J102" s="84"/>
      <c r="K102" s="84"/>
      <c r="L102" s="85"/>
      <c r="M102" s="86"/>
      <c r="N102" s="87"/>
      <c r="O102" s="87"/>
      <c r="P102" s="88"/>
      <c r="Q102" s="86"/>
      <c r="R102" s="87"/>
      <c r="S102" s="87"/>
      <c r="T102" s="88"/>
      <c r="U102" s="89">
        <f>+U100+U101</f>
        <v>37626838</v>
      </c>
      <c r="V102" s="90"/>
      <c r="W102" s="90"/>
      <c r="X102" s="91"/>
      <c r="Y102" s="13"/>
    </row>
    <row r="103" spans="2:25" x14ac:dyDescent="0.55000000000000004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</row>
    <row r="104" spans="2:25" x14ac:dyDescent="0.55000000000000004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</row>
  </sheetData>
  <mergeCells count="275">
    <mergeCell ref="E1:X1"/>
    <mergeCell ref="B2:X2"/>
    <mergeCell ref="B3:E3"/>
    <mergeCell ref="F3:G3"/>
    <mergeCell ref="N3:O3"/>
    <mergeCell ref="V3:X3"/>
    <mergeCell ref="D6:L6"/>
    <mergeCell ref="M6:P6"/>
    <mergeCell ref="Q6:T6"/>
    <mergeCell ref="U6:X6"/>
    <mergeCell ref="D7:L7"/>
    <mergeCell ref="M7:P7"/>
    <mergeCell ref="Q7:T7"/>
    <mergeCell ref="U7:X7"/>
    <mergeCell ref="B4:L4"/>
    <mergeCell ref="M4:X4"/>
    <mergeCell ref="B5:L5"/>
    <mergeCell ref="M5:P5"/>
    <mergeCell ref="Q5:T5"/>
    <mergeCell ref="U5:X5"/>
    <mergeCell ref="D10:L10"/>
    <mergeCell ref="M10:P10"/>
    <mergeCell ref="Q10:T10"/>
    <mergeCell ref="U10:X10"/>
    <mergeCell ref="D11:L11"/>
    <mergeCell ref="Q11:T11"/>
    <mergeCell ref="D8:L8"/>
    <mergeCell ref="Q8:T8"/>
    <mergeCell ref="D9:L9"/>
    <mergeCell ref="M9:P9"/>
    <mergeCell ref="Q9:T9"/>
    <mergeCell ref="U9:X9"/>
    <mergeCell ref="Q14:T14"/>
    <mergeCell ref="U14:X14"/>
    <mergeCell ref="D15:L15"/>
    <mergeCell ref="Q15:T15"/>
    <mergeCell ref="D12:L12"/>
    <mergeCell ref="M12:P12"/>
    <mergeCell ref="Q12:T12"/>
    <mergeCell ref="U12:X12"/>
    <mergeCell ref="D13:L13"/>
    <mergeCell ref="M13:P13"/>
    <mergeCell ref="D16:L16"/>
    <mergeCell ref="D17:L17"/>
    <mergeCell ref="M17:P17"/>
    <mergeCell ref="D18:L18"/>
    <mergeCell ref="M18:P18"/>
    <mergeCell ref="D19:L19"/>
    <mergeCell ref="M19:P19"/>
    <mergeCell ref="D14:L14"/>
    <mergeCell ref="M14:P14"/>
    <mergeCell ref="D23:L23"/>
    <mergeCell ref="M23:P23"/>
    <mergeCell ref="D24:L24"/>
    <mergeCell ref="M24:P24"/>
    <mergeCell ref="D25:L25"/>
    <mergeCell ref="Q25:T25"/>
    <mergeCell ref="D20:L20"/>
    <mergeCell ref="M20:P20"/>
    <mergeCell ref="D21:L21"/>
    <mergeCell ref="M21:P21"/>
    <mergeCell ref="D22:L22"/>
    <mergeCell ref="M22:P22"/>
    <mergeCell ref="D28:L28"/>
    <mergeCell ref="Q28:T28"/>
    <mergeCell ref="B29:L29"/>
    <mergeCell ref="M29:P29"/>
    <mergeCell ref="Q29:T29"/>
    <mergeCell ref="U29:X29"/>
    <mergeCell ref="D26:L26"/>
    <mergeCell ref="M26:P26"/>
    <mergeCell ref="Q26:T26"/>
    <mergeCell ref="U26:X26"/>
    <mergeCell ref="D27:L27"/>
    <mergeCell ref="M27:P27"/>
    <mergeCell ref="U27:X27"/>
    <mergeCell ref="D32:L32"/>
    <mergeCell ref="M32:P32"/>
    <mergeCell ref="Q32:T32"/>
    <mergeCell ref="U32:X32"/>
    <mergeCell ref="E33:L33"/>
    <mergeCell ref="M33:P33"/>
    <mergeCell ref="Q33:T33"/>
    <mergeCell ref="U33:X33"/>
    <mergeCell ref="B30:L30"/>
    <mergeCell ref="M30:P30"/>
    <mergeCell ref="Q30:T30"/>
    <mergeCell ref="U30:X30"/>
    <mergeCell ref="D31:L31"/>
    <mergeCell ref="M31:P31"/>
    <mergeCell ref="Q31:T31"/>
    <mergeCell ref="U31:X31"/>
    <mergeCell ref="E36:L36"/>
    <mergeCell ref="M36:P36"/>
    <mergeCell ref="U36:X36"/>
    <mergeCell ref="D37:L37"/>
    <mergeCell ref="M37:P37"/>
    <mergeCell ref="Q37:T37"/>
    <mergeCell ref="U37:X37"/>
    <mergeCell ref="E34:L34"/>
    <mergeCell ref="M34:P34"/>
    <mergeCell ref="Q34:T34"/>
    <mergeCell ref="U34:X34"/>
    <mergeCell ref="E35:L35"/>
    <mergeCell ref="M35:P35"/>
    <mergeCell ref="E41:L41"/>
    <mergeCell ref="M41:P41"/>
    <mergeCell ref="E42:L42"/>
    <mergeCell ref="M42:P42"/>
    <mergeCell ref="E43:L43"/>
    <mergeCell ref="M43:P43"/>
    <mergeCell ref="E38:L38"/>
    <mergeCell ref="M38:P38"/>
    <mergeCell ref="E39:L39"/>
    <mergeCell ref="M39:P39"/>
    <mergeCell ref="E40:L40"/>
    <mergeCell ref="M40:P40"/>
    <mergeCell ref="E47:L47"/>
    <mergeCell ref="M47:P47"/>
    <mergeCell ref="E48:L48"/>
    <mergeCell ref="M48:P48"/>
    <mergeCell ref="E49:L49"/>
    <mergeCell ref="M49:P49"/>
    <mergeCell ref="E44:L44"/>
    <mergeCell ref="M44:P44"/>
    <mergeCell ref="E45:L45"/>
    <mergeCell ref="M45:P45"/>
    <mergeCell ref="E46:L46"/>
    <mergeCell ref="M46:P46"/>
    <mergeCell ref="Q53:T53"/>
    <mergeCell ref="U53:X53"/>
    <mergeCell ref="E50:L50"/>
    <mergeCell ref="M50:P50"/>
    <mergeCell ref="Q50:T50"/>
    <mergeCell ref="U50:X50"/>
    <mergeCell ref="E51:L51"/>
    <mergeCell ref="M51:P51"/>
    <mergeCell ref="Q51:T51"/>
    <mergeCell ref="U51:X51"/>
    <mergeCell ref="E54:L54"/>
    <mergeCell ref="M54:P54"/>
    <mergeCell ref="E55:L55"/>
    <mergeCell ref="M55:P55"/>
    <mergeCell ref="E56:L56"/>
    <mergeCell ref="M56:P56"/>
    <mergeCell ref="E52:L52"/>
    <mergeCell ref="M52:P52"/>
    <mergeCell ref="E53:L53"/>
    <mergeCell ref="M53:P53"/>
    <mergeCell ref="E60:L60"/>
    <mergeCell ref="M60:P60"/>
    <mergeCell ref="Q60:T60"/>
    <mergeCell ref="U60:X60"/>
    <mergeCell ref="B61:L61"/>
    <mergeCell ref="M61:P61"/>
    <mergeCell ref="U61:X61"/>
    <mergeCell ref="E57:L57"/>
    <mergeCell ref="M57:P57"/>
    <mergeCell ref="E58:L58"/>
    <mergeCell ref="M58:P58"/>
    <mergeCell ref="E59:L59"/>
    <mergeCell ref="M59:P59"/>
    <mergeCell ref="U64:X64"/>
    <mergeCell ref="E65:L65"/>
    <mergeCell ref="M65:P65"/>
    <mergeCell ref="Q65:T65"/>
    <mergeCell ref="U65:X65"/>
    <mergeCell ref="D62:L62"/>
    <mergeCell ref="M62:P62"/>
    <mergeCell ref="Q62:T62"/>
    <mergeCell ref="U62:X62"/>
    <mergeCell ref="D63:L63"/>
    <mergeCell ref="M63:P63"/>
    <mergeCell ref="Q63:T63"/>
    <mergeCell ref="U63:X63"/>
    <mergeCell ref="E66:L66"/>
    <mergeCell ref="M66:P66"/>
    <mergeCell ref="E67:L67"/>
    <mergeCell ref="M67:P67"/>
    <mergeCell ref="E68:L68"/>
    <mergeCell ref="M68:P68"/>
    <mergeCell ref="D64:L64"/>
    <mergeCell ref="M64:P64"/>
    <mergeCell ref="Q64:T64"/>
    <mergeCell ref="E70:L70"/>
    <mergeCell ref="M70:P70"/>
    <mergeCell ref="E71:L71"/>
    <mergeCell ref="M71:P71"/>
    <mergeCell ref="E72:L72"/>
    <mergeCell ref="M72:P72"/>
    <mergeCell ref="Q68:T68"/>
    <mergeCell ref="U68:X68"/>
    <mergeCell ref="D69:L69"/>
    <mergeCell ref="M69:P69"/>
    <mergeCell ref="Q69:T69"/>
    <mergeCell ref="U69:X69"/>
    <mergeCell ref="E75:L75"/>
    <mergeCell ref="M75:P75"/>
    <mergeCell ref="E76:L76"/>
    <mergeCell ref="M76:P76"/>
    <mergeCell ref="E77:L77"/>
    <mergeCell ref="M77:P77"/>
    <mergeCell ref="Q72:T72"/>
    <mergeCell ref="U72:X72"/>
    <mergeCell ref="E73:L73"/>
    <mergeCell ref="M73:P73"/>
    <mergeCell ref="E74:L74"/>
    <mergeCell ref="M74:P74"/>
    <mergeCell ref="E81:L81"/>
    <mergeCell ref="M81:P81"/>
    <mergeCell ref="E82:L82"/>
    <mergeCell ref="M82:P82"/>
    <mergeCell ref="E83:L83"/>
    <mergeCell ref="M83:P83"/>
    <mergeCell ref="E78:L78"/>
    <mergeCell ref="M78:P78"/>
    <mergeCell ref="E79:L79"/>
    <mergeCell ref="M79:P79"/>
    <mergeCell ref="E80:L80"/>
    <mergeCell ref="M80:P80"/>
    <mergeCell ref="Q86:T86"/>
    <mergeCell ref="U86:X86"/>
    <mergeCell ref="E87:L87"/>
    <mergeCell ref="M87:P87"/>
    <mergeCell ref="Q87:T87"/>
    <mergeCell ref="U87:X87"/>
    <mergeCell ref="E84:L84"/>
    <mergeCell ref="M84:P84"/>
    <mergeCell ref="E85:L85"/>
    <mergeCell ref="M85:P85"/>
    <mergeCell ref="E86:L86"/>
    <mergeCell ref="M86:P86"/>
    <mergeCell ref="B90:L90"/>
    <mergeCell ref="U90:X90"/>
    <mergeCell ref="B91:L91"/>
    <mergeCell ref="B92:L92"/>
    <mergeCell ref="B93:L93"/>
    <mergeCell ref="M93:P93"/>
    <mergeCell ref="Q93:T93"/>
    <mergeCell ref="U93:X93"/>
    <mergeCell ref="D88:L88"/>
    <mergeCell ref="M88:P88"/>
    <mergeCell ref="Q88:T88"/>
    <mergeCell ref="U88:X88"/>
    <mergeCell ref="D89:L89"/>
    <mergeCell ref="M89:P89"/>
    <mergeCell ref="U89:X89"/>
    <mergeCell ref="U96:X96"/>
    <mergeCell ref="B97:L97"/>
    <mergeCell ref="M97:P97"/>
    <mergeCell ref="Q97:T97"/>
    <mergeCell ref="U97:X97"/>
    <mergeCell ref="D98:L98"/>
    <mergeCell ref="U98:X98"/>
    <mergeCell ref="B94:L94"/>
    <mergeCell ref="B95:L95"/>
    <mergeCell ref="M95:P95"/>
    <mergeCell ref="B96:L96"/>
    <mergeCell ref="M96:P96"/>
    <mergeCell ref="Q96:T96"/>
    <mergeCell ref="D101:L101"/>
    <mergeCell ref="M101:P101"/>
    <mergeCell ref="Q101:T101"/>
    <mergeCell ref="U101:X101"/>
    <mergeCell ref="D102:L102"/>
    <mergeCell ref="M102:P102"/>
    <mergeCell ref="Q102:T102"/>
    <mergeCell ref="U102:X102"/>
    <mergeCell ref="D99:L99"/>
    <mergeCell ref="M99:P99"/>
    <mergeCell ref="U99:X99"/>
    <mergeCell ref="D100:L100"/>
    <mergeCell ref="M100:P100"/>
    <mergeCell ref="Q100:T100"/>
    <mergeCell ref="U100:X100"/>
  </mergeCells>
  <phoneticPr fontId="1"/>
  <pageMargins left="0.11811023622047245" right="0" top="0.35433070866141736" bottom="7.874015748031496E-2" header="0.11811023622047245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令和2年度活動計算書 (案)</vt:lpstr>
      <vt:lpstr>'令和2年度活動計算書 (案)'!Print_Area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kukulu06</dc:creator>
  <cp:lastModifiedBy>吉田理央</cp:lastModifiedBy>
  <cp:lastPrinted>2021-01-22T06:36:58Z</cp:lastPrinted>
  <dcterms:created xsi:type="dcterms:W3CDTF">2021-01-22T05:54:09Z</dcterms:created>
  <dcterms:modified xsi:type="dcterms:W3CDTF">2021-01-22T07:05:09Z</dcterms:modified>
</cp:coreProperties>
</file>