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2\share\共有フォルダ\13総務\⑤ＮＰＯ法人関係\市民自治推進課\令和３年度\"/>
    </mc:Choice>
  </mc:AlternateContent>
  <xr:revisionPtr revIDLastSave="0" documentId="13_ncr:1_{C75C4E6B-F6B2-4277-A717-C13AA1CD76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活動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7" i="1"/>
  <c r="E26" i="1"/>
  <c r="E20" i="1"/>
  <c r="E83" i="1" l="1"/>
  <c r="E10" i="1"/>
  <c r="E81" i="1" l="1"/>
  <c r="E49" i="1" l="1"/>
  <c r="E68" i="1"/>
  <c r="E57" i="1"/>
  <c r="E53" i="1"/>
  <c r="E54" i="1"/>
  <c r="E52" i="1"/>
  <c r="E37" i="1"/>
  <c r="E34" i="1"/>
  <c r="E12" i="1"/>
  <c r="D84" i="1"/>
  <c r="E77" i="1"/>
  <c r="E9" i="1"/>
  <c r="E11" i="1"/>
  <c r="E13" i="1"/>
  <c r="E14" i="1"/>
  <c r="E23" i="1"/>
  <c r="E24" i="1"/>
  <c r="E25" i="1"/>
  <c r="E28" i="1"/>
  <c r="E29" i="1"/>
  <c r="E30" i="1"/>
  <c r="E31" i="1"/>
  <c r="E32" i="1"/>
  <c r="E33" i="1"/>
  <c r="E35" i="1"/>
  <c r="E36" i="1"/>
  <c r="E38" i="1"/>
  <c r="E39" i="1"/>
  <c r="E40" i="1"/>
  <c r="E41" i="1"/>
  <c r="E42" i="1"/>
  <c r="E43" i="1"/>
  <c r="E48" i="1"/>
  <c r="E55" i="1"/>
  <c r="E56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8" i="1"/>
  <c r="E84" i="1" l="1"/>
  <c r="D73" i="1" l="1"/>
  <c r="C73" i="1"/>
  <c r="D50" i="1"/>
  <c r="C50" i="1"/>
  <c r="D44" i="1"/>
  <c r="C44" i="1"/>
  <c r="C21" i="1"/>
  <c r="C15" i="1"/>
  <c r="D85" i="1"/>
  <c r="E21" i="1" l="1"/>
  <c r="E19" i="1"/>
  <c r="C45" i="1"/>
  <c r="E44" i="1"/>
  <c r="E50" i="1"/>
  <c r="E85" i="1"/>
  <c r="D86" i="1"/>
  <c r="C74" i="1"/>
  <c r="E73" i="1"/>
  <c r="D74" i="1"/>
  <c r="D45" i="1"/>
  <c r="E45" i="1" s="1"/>
  <c r="C86" i="1"/>
  <c r="E74" i="1" l="1"/>
  <c r="C75" i="1"/>
  <c r="C76" i="1" s="1"/>
  <c r="C78" i="1" s="1"/>
  <c r="C88" i="1" s="1"/>
  <c r="E86" i="1"/>
  <c r="D75" i="1"/>
  <c r="D15" i="1"/>
  <c r="E15" i="1" s="1"/>
  <c r="E75" i="1" l="1"/>
  <c r="D76" i="1"/>
  <c r="D78" i="1" s="1"/>
  <c r="D88" i="1" s="1"/>
  <c r="E76" i="1" l="1"/>
  <c r="E78" i="1"/>
  <c r="E88" i="1" s="1"/>
</calcChain>
</file>

<file path=xl/sharedStrings.xml><?xml version="1.0" encoding="utf-8"?>
<sst xmlns="http://schemas.openxmlformats.org/spreadsheetml/2006/main" count="91" uniqueCount="71">
  <si>
    <t>区　　　　　　　　　　　分</t>
    <rPh sb="0" eb="1">
      <t>ク</t>
    </rPh>
    <rPh sb="12" eb="13">
      <t>ブン</t>
    </rPh>
    <phoneticPr fontId="2"/>
  </si>
  <si>
    <t>Ⅰ　一般正味財産増減の部</t>
    <phoneticPr fontId="2"/>
  </si>
  <si>
    <t>　１　　経常増減の部</t>
    <rPh sb="4" eb="6">
      <t>ケイジョウ</t>
    </rPh>
    <phoneticPr fontId="2"/>
  </si>
  <si>
    <t>　　（１）経常収益</t>
    <rPh sb="5" eb="7">
      <t>ケイジョウ</t>
    </rPh>
    <rPh sb="7" eb="9">
      <t>シュウエキ</t>
    </rPh>
    <phoneticPr fontId="2"/>
  </si>
  <si>
    <t xml:space="preserve"> 　　　　受取会費</t>
    <rPh sb="5" eb="7">
      <t>ウケトリ</t>
    </rPh>
    <phoneticPr fontId="2"/>
  </si>
  <si>
    <t>　　　　受取寄付金</t>
    <rPh sb="4" eb="6">
      <t>ウケト</t>
    </rPh>
    <rPh sb="6" eb="9">
      <t>キフキン</t>
    </rPh>
    <phoneticPr fontId="2"/>
  </si>
  <si>
    <t>　　　 　特定資産振替額</t>
    <phoneticPr fontId="2"/>
  </si>
  <si>
    <t>　　　　 受託助成金</t>
    <rPh sb="5" eb="7">
      <t>ジュタク</t>
    </rPh>
    <rPh sb="7" eb="10">
      <t>ジョセイキン</t>
    </rPh>
    <phoneticPr fontId="2"/>
  </si>
  <si>
    <t>　　 　　委託金収益</t>
    <rPh sb="8" eb="10">
      <t>シュウエキ</t>
    </rPh>
    <phoneticPr fontId="2"/>
  </si>
  <si>
    <t>　　　　 自主事業収益</t>
    <rPh sb="5" eb="7">
      <t>ジシュ</t>
    </rPh>
    <rPh sb="7" eb="9">
      <t>ジギョウ</t>
    </rPh>
    <rPh sb="9" eb="11">
      <t>シュウエキ</t>
    </rPh>
    <phoneticPr fontId="2"/>
  </si>
  <si>
    <t>　　     その他収益</t>
    <rPh sb="9" eb="10">
      <t>タ</t>
    </rPh>
    <rPh sb="10" eb="12">
      <t>シュウエキ</t>
    </rPh>
    <phoneticPr fontId="2"/>
  </si>
  <si>
    <t xml:space="preserve"> </t>
    <phoneticPr fontId="2"/>
  </si>
  <si>
    <t>　　（２）経常費用</t>
    <rPh sb="5" eb="7">
      <t>ケイジョウ</t>
    </rPh>
    <rPh sb="7" eb="9">
      <t>ヒヨウ</t>
    </rPh>
    <phoneticPr fontId="2"/>
  </si>
  <si>
    <t>　　　　①　事業費</t>
    <rPh sb="6" eb="8">
      <t>ジギョウ</t>
    </rPh>
    <rPh sb="8" eb="9">
      <t>ヒ</t>
    </rPh>
    <phoneticPr fontId="2"/>
  </si>
  <si>
    <t>　　　　　　給与費</t>
    <rPh sb="6" eb="8">
      <t>キュウヨ</t>
    </rPh>
    <rPh sb="8" eb="9">
      <t>ヒ</t>
    </rPh>
    <phoneticPr fontId="2"/>
  </si>
  <si>
    <t>　　　　　　法定福利費</t>
    <rPh sb="6" eb="8">
      <t>ホウテイ</t>
    </rPh>
    <rPh sb="8" eb="10">
      <t>フクリ</t>
    </rPh>
    <rPh sb="10" eb="11">
      <t>ヒ</t>
    </rPh>
    <phoneticPr fontId="2"/>
  </si>
  <si>
    <t>　　　　　　業務委託費</t>
    <rPh sb="6" eb="8">
      <t>ギョウム</t>
    </rPh>
    <rPh sb="8" eb="10">
      <t>イタク</t>
    </rPh>
    <rPh sb="10" eb="11">
      <t>ヒ</t>
    </rPh>
    <phoneticPr fontId="2"/>
  </si>
  <si>
    <t>　　　　　　諸謝金</t>
    <rPh sb="6" eb="7">
      <t>ショ</t>
    </rPh>
    <rPh sb="7" eb="9">
      <t>シャキン</t>
    </rPh>
    <phoneticPr fontId="2"/>
  </si>
  <si>
    <t>　　　　　　印刷製本費</t>
    <rPh sb="6" eb="8">
      <t>インサツ</t>
    </rPh>
    <rPh sb="8" eb="10">
      <t>セイホン</t>
    </rPh>
    <rPh sb="10" eb="11">
      <t>ヒ</t>
    </rPh>
    <phoneticPr fontId="2"/>
  </si>
  <si>
    <t>　　　　　　会議費</t>
    <rPh sb="6" eb="9">
      <t>カイギヒ</t>
    </rPh>
    <phoneticPr fontId="2"/>
  </si>
  <si>
    <t>　　　　　　旅費交通費</t>
    <rPh sb="6" eb="8">
      <t>リョヒ</t>
    </rPh>
    <rPh sb="8" eb="11">
      <t>コウツウヒ</t>
    </rPh>
    <phoneticPr fontId="2"/>
  </si>
  <si>
    <t>　　　　　　車両費</t>
    <rPh sb="6" eb="8">
      <t>シャリョウ</t>
    </rPh>
    <rPh sb="8" eb="9">
      <t>ヒ</t>
    </rPh>
    <phoneticPr fontId="2"/>
  </si>
  <si>
    <t>　　　　　　通信運搬費</t>
    <rPh sb="6" eb="8">
      <t>ツウシン</t>
    </rPh>
    <rPh sb="8" eb="10">
      <t>ウンパン</t>
    </rPh>
    <rPh sb="10" eb="11">
      <t>ヒ</t>
    </rPh>
    <phoneticPr fontId="2"/>
  </si>
  <si>
    <t>　　　　　　消耗品費</t>
    <rPh sb="6" eb="8">
      <t>ショウモウ</t>
    </rPh>
    <rPh sb="8" eb="9">
      <t>ヒン</t>
    </rPh>
    <rPh sb="9" eb="10">
      <t>ヒ</t>
    </rPh>
    <phoneticPr fontId="2"/>
  </si>
  <si>
    <t>　　　　　　修繕費</t>
    <rPh sb="6" eb="9">
      <t>シュウゼンヒ</t>
    </rPh>
    <phoneticPr fontId="2"/>
  </si>
  <si>
    <t>　　　　　　食糧費</t>
    <rPh sb="6" eb="9">
      <t>ショクリョウヒ</t>
    </rPh>
    <phoneticPr fontId="2"/>
  </si>
  <si>
    <t>　　　　　　水道光熱費</t>
    <rPh sb="6" eb="8">
      <t>スイドウ</t>
    </rPh>
    <rPh sb="8" eb="11">
      <t>コウネツヒ</t>
    </rPh>
    <phoneticPr fontId="2"/>
  </si>
  <si>
    <t>　　　　　　接待交際費</t>
    <rPh sb="6" eb="8">
      <t>セッタイ</t>
    </rPh>
    <rPh sb="8" eb="11">
      <t>コウサイヒ</t>
    </rPh>
    <phoneticPr fontId="2"/>
  </si>
  <si>
    <t>　　　　　　賃借料</t>
    <rPh sb="6" eb="9">
      <t>チンシャクリョウ</t>
    </rPh>
    <phoneticPr fontId="2"/>
  </si>
  <si>
    <t>　　　　　　保険料</t>
    <rPh sb="6" eb="9">
      <t>ホケンリョウ</t>
    </rPh>
    <phoneticPr fontId="2"/>
  </si>
  <si>
    <t>　　　　　　諸会費</t>
    <rPh sb="6" eb="9">
      <t>ショカイヒ</t>
    </rPh>
    <phoneticPr fontId="2"/>
  </si>
  <si>
    <t>　　　　　　負担金</t>
    <rPh sb="6" eb="9">
      <t>フタンキン</t>
    </rPh>
    <phoneticPr fontId="2"/>
  </si>
  <si>
    <t>　　　　　　助成金</t>
    <rPh sb="6" eb="8">
      <t>ジョセイ</t>
    </rPh>
    <rPh sb="8" eb="9">
      <t>キン</t>
    </rPh>
    <phoneticPr fontId="2"/>
  </si>
  <si>
    <t>　　　　　　新聞図書費</t>
    <rPh sb="6" eb="8">
      <t>シンブン</t>
    </rPh>
    <rPh sb="8" eb="11">
      <t>トショヒ</t>
    </rPh>
    <phoneticPr fontId="2"/>
  </si>
  <si>
    <t>　　　　　　租税公課</t>
    <rPh sb="6" eb="8">
      <t>ソゼイ</t>
    </rPh>
    <rPh sb="8" eb="10">
      <t>コウカ</t>
    </rPh>
    <phoneticPr fontId="2"/>
  </si>
  <si>
    <t>　　　　　　支払手数料</t>
    <rPh sb="6" eb="8">
      <t>シハライ</t>
    </rPh>
    <rPh sb="8" eb="11">
      <t>テスウリョウ</t>
    </rPh>
    <phoneticPr fontId="2"/>
  </si>
  <si>
    <t>　　　　　　雑費</t>
    <rPh sb="6" eb="8">
      <t>ザッピ</t>
    </rPh>
    <phoneticPr fontId="2"/>
  </si>
  <si>
    <t>小　　　　　計</t>
    <rPh sb="0" eb="1">
      <t>ショウ</t>
    </rPh>
    <rPh sb="6" eb="7">
      <t>ケイ</t>
    </rPh>
    <phoneticPr fontId="2"/>
  </si>
  <si>
    <t>　　　　ⅰ）人件費</t>
    <rPh sb="6" eb="9">
      <t>ジンケンヒ</t>
    </rPh>
    <phoneticPr fontId="2"/>
  </si>
  <si>
    <t>　　　　　　給与手当</t>
    <rPh sb="6" eb="8">
      <t>キュウヨ</t>
    </rPh>
    <rPh sb="8" eb="10">
      <t>テアテ</t>
    </rPh>
    <phoneticPr fontId="2"/>
  </si>
  <si>
    <t>　　　　　　福利厚生費</t>
    <rPh sb="6" eb="8">
      <t>フクリ</t>
    </rPh>
    <rPh sb="8" eb="11">
      <t>コウセイヒ</t>
    </rPh>
    <phoneticPr fontId="2"/>
  </si>
  <si>
    <t>人　　件　　費　　計</t>
    <rPh sb="0" eb="1">
      <t>ヒト</t>
    </rPh>
    <rPh sb="3" eb="4">
      <t>ケン</t>
    </rPh>
    <rPh sb="6" eb="7">
      <t>ヒ</t>
    </rPh>
    <rPh sb="9" eb="10">
      <t>ケイ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</si>
  <si>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</si>
  <si>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</si>
  <si>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>経常費用計（B）</t>
    <rPh sb="0" eb="2">
      <t>ケイジョウ</t>
    </rPh>
    <rPh sb="2" eb="4">
      <t>ヒヨウ</t>
    </rPh>
    <rPh sb="4" eb="5">
      <t>ケイ</t>
    </rPh>
    <phoneticPr fontId="2"/>
  </si>
  <si>
    <t>当期一般正味財産増減額（A)－（B）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</si>
  <si>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前期繰越一般正味財産額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2"/>
  </si>
  <si>
    <t>次期繰越一般正味財産額</t>
    <rPh sb="0" eb="2">
      <t>ジキ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2"/>
  </si>
  <si>
    <t>Ⅰ　指定正味財産増減の部</t>
    <rPh sb="2" eb="4">
      <t>シテイ</t>
    </rPh>
    <phoneticPr fontId="2"/>
  </si>
  <si>
    <t>　１　　指定正味財産の増加</t>
    <rPh sb="4" eb="6">
      <t>シテイ</t>
    </rPh>
    <rPh sb="6" eb="8">
      <t>ショウミ</t>
    </rPh>
    <rPh sb="8" eb="10">
      <t>ザイサン</t>
    </rPh>
    <rPh sb="11" eb="13">
      <t>ゾウカ</t>
    </rPh>
    <phoneticPr fontId="2"/>
  </si>
  <si>
    <t>　　　受取寄付金</t>
    <rPh sb="3" eb="5">
      <t>ウケトリ</t>
    </rPh>
    <rPh sb="5" eb="8">
      <t>キフキン</t>
    </rPh>
    <phoneticPr fontId="2"/>
  </si>
  <si>
    <t>　</t>
    <phoneticPr fontId="2"/>
  </si>
  <si>
    <t>　2　指定正味財産の減少</t>
    <rPh sb="3" eb="5">
      <t>シテイ</t>
    </rPh>
    <rPh sb="5" eb="7">
      <t>ショウミ</t>
    </rPh>
    <rPh sb="7" eb="9">
      <t>ザイサン</t>
    </rPh>
    <rPh sb="10" eb="12">
      <t>ゲンショウ</t>
    </rPh>
    <phoneticPr fontId="2"/>
  </si>
  <si>
    <t>　　　一般正味財産への振替</t>
    <rPh sb="3" eb="5">
      <t>イッパン</t>
    </rPh>
    <rPh sb="5" eb="7">
      <t>ショウミ</t>
    </rPh>
    <rPh sb="7" eb="9">
      <t>ザイサン</t>
    </rPh>
    <rPh sb="11" eb="13">
      <t>フリカエ</t>
    </rPh>
    <phoneticPr fontId="2"/>
  </si>
  <si>
    <t>当期指定財産増減額</t>
    <rPh sb="0" eb="2">
      <t>トウキ</t>
    </rPh>
    <rPh sb="2" eb="4">
      <t>シテイ</t>
    </rPh>
    <rPh sb="4" eb="6">
      <t>ザイサン</t>
    </rPh>
    <rPh sb="6" eb="9">
      <t>ゾウゲンガク</t>
    </rPh>
    <phoneticPr fontId="2"/>
  </si>
  <si>
    <t>前期繰越指定正味財産額</t>
    <rPh sb="0" eb="2">
      <t>ゼンキ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2"/>
  </si>
  <si>
    <t>次期繰越指定正味財産額</t>
    <rPh sb="0" eb="2">
      <t>ジキ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</si>
  <si>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</si>
  <si>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差引額</t>
    <rPh sb="0" eb="2">
      <t>サシヒキ</t>
    </rPh>
    <rPh sb="2" eb="3">
      <t>ガク</t>
    </rPh>
    <phoneticPr fontId="2"/>
  </si>
  <si>
    <r>
      <t>　　　　</t>
    </r>
    <r>
      <rPr>
        <sz val="16"/>
        <color theme="1"/>
        <rFont val="ＭＳ ゴシック"/>
        <family val="3"/>
        <charset val="128"/>
      </rPr>
      <t>　ⅰ）</t>
    </r>
    <r>
      <rPr>
        <b/>
        <sz val="16"/>
        <color theme="1"/>
        <rFont val="ＭＳ ゴシック"/>
        <family val="3"/>
        <charset val="128"/>
      </rPr>
      <t>　</t>
    </r>
    <r>
      <rPr>
        <sz val="16"/>
        <color theme="1"/>
        <rFont val="ＭＳ ゴシック"/>
        <family val="3"/>
        <charset val="128"/>
      </rPr>
      <t>人件費</t>
    </r>
    <rPh sb="8" eb="11">
      <t>ジンケンヒ</t>
    </rPh>
    <phoneticPr fontId="2"/>
  </si>
  <si>
    <r>
      <t>　　　　</t>
    </r>
    <r>
      <rPr>
        <sz val="16"/>
        <color theme="1"/>
        <rFont val="ＭＳ ゴシック"/>
        <family val="3"/>
        <charset val="128"/>
      </rPr>
      <t>ⅱ）その他経費</t>
    </r>
    <rPh sb="8" eb="9">
      <t>タ</t>
    </rPh>
    <rPh sb="9" eb="11">
      <t>ケイヒ</t>
    </rPh>
    <phoneticPr fontId="2"/>
  </si>
  <si>
    <r>
      <t>　　　</t>
    </r>
    <r>
      <rPr>
        <sz val="16"/>
        <color theme="1"/>
        <rFont val="ＭＳ ゴシック"/>
        <family val="3"/>
        <charset val="128"/>
      </rPr>
      <t>②　管理費</t>
    </r>
    <rPh sb="5" eb="8">
      <t>カンリヒ</t>
    </rPh>
    <phoneticPr fontId="2"/>
  </si>
  <si>
    <r>
      <t>　　　</t>
    </r>
    <r>
      <rPr>
        <sz val="16"/>
        <color theme="1"/>
        <rFont val="ＭＳ ゴシック"/>
        <family val="3"/>
        <charset val="128"/>
      </rPr>
      <t>　ⅱ）その他経費</t>
    </r>
    <rPh sb="8" eb="9">
      <t>タ</t>
    </rPh>
    <rPh sb="9" eb="11">
      <t>ケイヒ</t>
    </rPh>
    <phoneticPr fontId="2"/>
  </si>
  <si>
    <t>　　　　　　人　件　費　計</t>
    <rPh sb="6" eb="7">
      <t>ヒト</t>
    </rPh>
    <rPh sb="8" eb="9">
      <t>ケン</t>
    </rPh>
    <rPh sb="10" eb="11">
      <t>ヒ</t>
    </rPh>
    <rPh sb="12" eb="13">
      <t>ケイ</t>
    </rPh>
    <phoneticPr fontId="2"/>
  </si>
  <si>
    <t>事　業　費　計</t>
    <rPh sb="0" eb="1">
      <t>コト</t>
    </rPh>
    <rPh sb="2" eb="3">
      <t>ギョウ</t>
    </rPh>
    <rPh sb="4" eb="5">
      <t>ヒ</t>
    </rPh>
    <rPh sb="6" eb="7">
      <t>ケイ</t>
    </rPh>
    <phoneticPr fontId="2"/>
  </si>
  <si>
    <t xml:space="preserve">        　　食糧費</t>
    <rPh sb="10" eb="13">
      <t>ショクリョウヒ</t>
    </rPh>
    <phoneticPr fontId="2"/>
  </si>
  <si>
    <t>収　  益　 合   計(A)</t>
    <rPh sb="4" eb="5">
      <t>エキ</t>
    </rPh>
    <phoneticPr fontId="2"/>
  </si>
  <si>
    <t>令和２年度活動計算書</t>
    <rPh sb="0" eb="2">
      <t>レイワ</t>
    </rPh>
    <rPh sb="3" eb="4">
      <t>ネン</t>
    </rPh>
    <rPh sb="4" eb="5">
      <t>ド</t>
    </rPh>
    <rPh sb="5" eb="7">
      <t>カツドウ</t>
    </rPh>
    <rPh sb="7" eb="10">
      <t>ケイサンショ</t>
    </rPh>
    <phoneticPr fontId="2"/>
  </si>
  <si>
    <t>令和2年4月1日～令和3年3月31日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"/>
  </si>
  <si>
    <t>令和２年度予算額</t>
    <rPh sb="0" eb="2">
      <t>レイワ</t>
    </rPh>
    <rPh sb="3" eb="4">
      <t>ネン</t>
    </rPh>
    <rPh sb="4" eb="5">
      <t>ド</t>
    </rPh>
    <rPh sb="5" eb="7">
      <t>ヨサン</t>
    </rPh>
    <rPh sb="7" eb="8">
      <t>ガク</t>
    </rPh>
    <phoneticPr fontId="2"/>
  </si>
  <si>
    <t>令和２年度決算額</t>
    <rPh sb="0" eb="2">
      <t>レイワ</t>
    </rPh>
    <rPh sb="3" eb="4">
      <t>ネン</t>
    </rPh>
    <rPh sb="4" eb="5">
      <t>ド</t>
    </rPh>
    <rPh sb="5" eb="7">
      <t>ケッサン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</si>
</sst>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△ &quot;#,##0"/>
    <numFmt numFmtId="177" formatCode="#,##0;[Red]#,##0"/>
    <numFmt numFmtId="178" formatCode="#,##0_ 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ＤＦＧPOP1体W12"/>
      <family val="3"/>
      <charset val="128"/>
    </font>
    <font>
      <sz val="11"/>
      <color theme="1"/>
      <name val="HG創英角ｺﾞｼｯｸUB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2"/>
      <charset val="128"/>
      <scheme val="minor"/>
    </font>
    <font>
      <sz val="16"/>
      <color theme="1"/>
      <name val="HG平成角ｺﾞｼｯｸ体W9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1"/>
      <name val="ＤＦＧPOP1体W12"/>
      <family val="3"/>
      <charset val="128"/>
    </font>
    <font>
      <b/>
      <sz val="16"/>
      <color theme="1"/>
      <name val="HG創英角ｺﾞｼｯｸUB"/>
      <family val="3"/>
      <charset val="128"/>
    </font>
    <font>
      <b/>
      <sz val="16"/>
      <color theme="1"/>
      <name val="ＤＦＧPOP1体W12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color theme="1"/>
      <name val="HG創英角ｺﾞｼｯｸUB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AR P悠々ゴシック体E"/>
      <family val="3"/>
      <charset val="128"/>
    </font>
    <font>
      <sz val="11"/>
      <color theme="1"/>
      <name val="AR P悠々ゴシック体E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msゴシック"/>
      <family val="3"/>
      <charset val="128"/>
    </font>
    <font>
      <sz val="11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5" fillId="0" borderId="0" xfId="1" applyFont="1">
      <alignment vertical="center"/>
    </xf>
    <xf numFmtId="0" fontId="14" fillId="0" borderId="0" xfId="0" applyFont="1">
      <alignment vertical="center"/>
    </xf>
    <xf numFmtId="38" fontId="9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38" fontId="15" fillId="0" borderId="1" xfId="0" applyNumberFormat="1" applyFont="1" applyBorder="1">
      <alignment vertical="center"/>
    </xf>
    <xf numFmtId="176" fontId="15" fillId="0" borderId="1" xfId="1" applyNumberFormat="1" applyFont="1" applyBorder="1">
      <alignment vertical="center"/>
    </xf>
    <xf numFmtId="41" fontId="15" fillId="0" borderId="1" xfId="0" applyNumberFormat="1" applyFont="1" applyBorder="1">
      <alignment vertical="center"/>
    </xf>
    <xf numFmtId="0" fontId="16" fillId="0" borderId="1" xfId="0" applyFont="1" applyBorder="1" applyAlignment="1">
      <alignment horizontal="left" vertical="center"/>
    </xf>
    <xf numFmtId="38" fontId="16" fillId="0" borderId="1" xfId="0" applyNumberFormat="1" applyFont="1" applyBorder="1">
      <alignment vertical="center"/>
    </xf>
    <xf numFmtId="176" fontId="16" fillId="0" borderId="1" xfId="1" applyNumberFormat="1" applyFont="1" applyBorder="1">
      <alignment vertical="center"/>
    </xf>
    <xf numFmtId="41" fontId="16" fillId="0" borderId="1" xfId="0" applyNumberFormat="1" applyFont="1" applyBorder="1">
      <alignment vertical="center"/>
    </xf>
    <xf numFmtId="178" fontId="15" fillId="0" borderId="1" xfId="0" applyNumberFormat="1" applyFont="1" applyBorder="1">
      <alignment vertical="center"/>
    </xf>
    <xf numFmtId="176" fontId="16" fillId="0" borderId="1" xfId="1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38" fontId="16" fillId="0" borderId="1" xfId="1" applyFont="1" applyBorder="1">
      <alignment vertical="center"/>
    </xf>
    <xf numFmtId="38" fontId="15" fillId="0" borderId="1" xfId="1" applyFont="1" applyBorder="1">
      <alignment vertical="center"/>
    </xf>
    <xf numFmtId="0" fontId="17" fillId="0" borderId="1" xfId="0" applyFont="1" applyBorder="1">
      <alignment vertical="center"/>
    </xf>
    <xf numFmtId="177" fontId="16" fillId="0" borderId="2" xfId="0" applyNumberFormat="1" applyFont="1" applyBorder="1">
      <alignment vertical="center"/>
    </xf>
    <xf numFmtId="0" fontId="16" fillId="0" borderId="1" xfId="0" applyFont="1" applyBorder="1" applyAlignment="1">
      <alignment vertical="center" shrinkToFit="1"/>
    </xf>
    <xf numFmtId="176" fontId="15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38" fontId="15" fillId="0" borderId="0" xfId="0" applyNumberFormat="1" applyFont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view="pageLayout" topLeftCell="A86" zoomScale="87" zoomScaleNormal="112" zoomScalePageLayoutView="87" workbookViewId="0">
      <selection activeCell="B95" sqref="B95"/>
    </sheetView>
  </sheetViews>
  <sheetFormatPr defaultRowHeight="18.75"/>
  <cols>
    <col min="1" max="1" width="9.375" style="2" customWidth="1"/>
    <col min="2" max="2" width="43.5" customWidth="1"/>
    <col min="3" max="5" width="31.125" customWidth="1"/>
    <col min="7" max="7" width="10.375" bestFit="1" customWidth="1"/>
    <col min="8" max="8" width="9.25" bestFit="1" customWidth="1"/>
    <col min="9" max="9" width="3.125" customWidth="1"/>
    <col min="10" max="10" width="9" hidden="1" customWidth="1"/>
  </cols>
  <sheetData>
    <row r="1" spans="1:10" s="42" customFormat="1" ht="37.5" customHeight="1">
      <c r="A1" s="43"/>
    </row>
    <row r="2" spans="1:10" ht="44.25" customHeight="1">
      <c r="A2" s="46" t="s">
        <v>67</v>
      </c>
      <c r="B2" s="46"/>
      <c r="C2" s="46"/>
      <c r="D2" s="46"/>
      <c r="E2" s="46"/>
    </row>
    <row r="3" spans="1:10">
      <c r="D3" t="s">
        <v>68</v>
      </c>
    </row>
    <row r="4" spans="1:10" s="3" customFormat="1" ht="31.5" customHeight="1">
      <c r="B4" s="18" t="s">
        <v>0</v>
      </c>
      <c r="C4" s="19" t="s">
        <v>69</v>
      </c>
      <c r="D4" s="19" t="s">
        <v>70</v>
      </c>
      <c r="E4" s="19" t="s">
        <v>58</v>
      </c>
    </row>
    <row r="5" spans="1:10" s="3" customFormat="1" ht="31.5" customHeight="1">
      <c r="B5" s="20" t="s">
        <v>1</v>
      </c>
      <c r="C5" s="20"/>
      <c r="D5" s="20"/>
      <c r="E5" s="21"/>
    </row>
    <row r="6" spans="1:10" s="3" customFormat="1" ht="31.5" customHeight="1">
      <c r="B6" s="20" t="s">
        <v>2</v>
      </c>
      <c r="C6" s="20"/>
      <c r="D6" s="20"/>
      <c r="E6" s="20"/>
      <c r="F6" s="47"/>
      <c r="G6" s="48"/>
      <c r="H6" s="48"/>
      <c r="I6" s="48"/>
      <c r="J6" s="48"/>
    </row>
    <row r="7" spans="1:10" s="3" customFormat="1" ht="31.5" customHeight="1">
      <c r="B7" s="20" t="s">
        <v>3</v>
      </c>
      <c r="C7" s="20"/>
      <c r="D7" s="20"/>
      <c r="E7" s="22"/>
      <c r="F7" s="4"/>
      <c r="G7" s="4"/>
      <c r="H7" s="4"/>
      <c r="I7" s="4"/>
      <c r="J7" s="5"/>
    </row>
    <row r="8" spans="1:10" s="3" customFormat="1" ht="31.5" customHeight="1">
      <c r="A8" s="50"/>
      <c r="B8" s="20" t="s">
        <v>4</v>
      </c>
      <c r="C8" s="23">
        <v>800000</v>
      </c>
      <c r="D8" s="24">
        <v>778000</v>
      </c>
      <c r="E8" s="25">
        <f>D8-C8</f>
        <v>-22000</v>
      </c>
      <c r="F8" s="5"/>
      <c r="G8" s="6"/>
      <c r="H8" s="5"/>
      <c r="I8" s="5"/>
      <c r="J8" s="5"/>
    </row>
    <row r="9" spans="1:10" s="7" customFormat="1" ht="31.5" customHeight="1">
      <c r="A9" s="51"/>
      <c r="B9" s="26" t="s">
        <v>5</v>
      </c>
      <c r="C9" s="27">
        <v>1190000</v>
      </c>
      <c r="D9" s="28">
        <v>1369441</v>
      </c>
      <c r="E9" s="29">
        <f t="shared" ref="E9:E72" si="0">D9-C9</f>
        <v>179441</v>
      </c>
      <c r="F9" s="4"/>
      <c r="G9" s="8"/>
      <c r="H9" s="4"/>
      <c r="I9" s="4"/>
      <c r="J9" s="4"/>
    </row>
    <row r="10" spans="1:10" s="3" customFormat="1" ht="31.5" customHeight="1">
      <c r="B10" s="20" t="s">
        <v>6</v>
      </c>
      <c r="C10" s="23">
        <v>3948000</v>
      </c>
      <c r="D10" s="24">
        <v>3520000</v>
      </c>
      <c r="E10" s="30">
        <f t="shared" si="0"/>
        <v>-428000</v>
      </c>
      <c r="F10" s="5"/>
      <c r="G10" s="6"/>
      <c r="H10" s="5"/>
      <c r="I10" s="5"/>
      <c r="J10" s="5"/>
    </row>
    <row r="11" spans="1:10" s="3" customFormat="1" ht="31.5" customHeight="1">
      <c r="A11" s="9"/>
      <c r="B11" s="20" t="s">
        <v>7</v>
      </c>
      <c r="C11" s="23">
        <v>0</v>
      </c>
      <c r="D11" s="24">
        <v>0</v>
      </c>
      <c r="E11" s="30">
        <f t="shared" si="0"/>
        <v>0</v>
      </c>
      <c r="F11" s="5"/>
      <c r="G11" s="6"/>
      <c r="H11" s="5"/>
      <c r="I11" s="5"/>
      <c r="J11" s="5"/>
    </row>
    <row r="12" spans="1:10" s="3" customFormat="1" ht="31.5" customHeight="1">
      <c r="B12" s="20" t="s">
        <v>8</v>
      </c>
      <c r="C12" s="23">
        <v>25640000</v>
      </c>
      <c r="D12" s="24">
        <v>25640000</v>
      </c>
      <c r="E12" s="30">
        <f t="shared" si="0"/>
        <v>0</v>
      </c>
      <c r="F12" s="5"/>
      <c r="G12" s="5"/>
      <c r="H12" s="5"/>
      <c r="I12" s="5"/>
      <c r="J12" s="5"/>
    </row>
    <row r="13" spans="1:10" s="7" customFormat="1" ht="31.5" customHeight="1">
      <c r="B13" s="26" t="s">
        <v>9</v>
      </c>
      <c r="C13" s="27">
        <v>37000</v>
      </c>
      <c r="D13" s="31">
        <v>2400</v>
      </c>
      <c r="E13" s="29">
        <f t="shared" si="0"/>
        <v>-34600</v>
      </c>
      <c r="F13" s="4"/>
      <c r="G13" s="4"/>
      <c r="H13" s="4"/>
      <c r="I13" s="4"/>
      <c r="J13" s="4"/>
    </row>
    <row r="14" spans="1:10" s="3" customFormat="1" ht="31.5" customHeight="1">
      <c r="B14" s="20" t="s">
        <v>10</v>
      </c>
      <c r="C14" s="23">
        <v>1000</v>
      </c>
      <c r="D14" s="24">
        <v>62241</v>
      </c>
      <c r="E14" s="25">
        <f t="shared" si="0"/>
        <v>61241</v>
      </c>
      <c r="F14" s="5"/>
      <c r="G14" s="5"/>
      <c r="H14" s="5"/>
      <c r="I14" s="5"/>
      <c r="J14" s="5"/>
    </row>
    <row r="15" spans="1:10" s="7" customFormat="1" ht="31.5" customHeight="1">
      <c r="A15" s="44"/>
      <c r="B15" s="32" t="s">
        <v>66</v>
      </c>
      <c r="C15" s="33">
        <f>SUM(C8:C14)</f>
        <v>31616000</v>
      </c>
      <c r="D15" s="33">
        <f>SUM(D8:D14)</f>
        <v>31372082</v>
      </c>
      <c r="E15" s="29">
        <f t="shared" si="0"/>
        <v>-243918</v>
      </c>
      <c r="F15" s="49" t="s">
        <v>11</v>
      </c>
      <c r="G15" s="49"/>
      <c r="H15" s="49"/>
      <c r="I15" s="49"/>
      <c r="J15" s="49"/>
    </row>
    <row r="16" spans="1:10" s="3" customFormat="1" ht="31.5" customHeight="1">
      <c r="B16" s="21" t="s">
        <v>12</v>
      </c>
      <c r="C16" s="21"/>
      <c r="D16" s="24"/>
      <c r="E16" s="25"/>
    </row>
    <row r="17" spans="1:5" s="3" customFormat="1" ht="31.5" customHeight="1">
      <c r="B17" s="21" t="s">
        <v>13</v>
      </c>
      <c r="C17" s="21"/>
      <c r="D17" s="24"/>
      <c r="E17" s="25"/>
    </row>
    <row r="18" spans="1:5" s="3" customFormat="1" ht="31.5" customHeight="1">
      <c r="B18" s="22" t="s">
        <v>59</v>
      </c>
      <c r="C18" s="21"/>
      <c r="D18" s="24"/>
      <c r="E18" s="25"/>
    </row>
    <row r="19" spans="1:5" s="3" customFormat="1" ht="31.5" customHeight="1">
      <c r="A19" s="10"/>
      <c r="B19" s="22" t="s">
        <v>14</v>
      </c>
      <c r="C19" s="34">
        <v>17748215</v>
      </c>
      <c r="D19" s="24">
        <v>17725019</v>
      </c>
      <c r="E19" s="25">
        <f>D19-C21</f>
        <v>-2271334</v>
      </c>
    </row>
    <row r="20" spans="1:5" s="3" customFormat="1" ht="31.5" customHeight="1">
      <c r="A20" s="11"/>
      <c r="B20" s="26" t="s">
        <v>15</v>
      </c>
      <c r="C20" s="34">
        <v>2248138</v>
      </c>
      <c r="D20" s="24">
        <v>2027870</v>
      </c>
      <c r="E20" s="25">
        <f>D20-C20</f>
        <v>-220268</v>
      </c>
    </row>
    <row r="21" spans="1:5" s="7" customFormat="1" ht="31.5" customHeight="1">
      <c r="A21" s="39"/>
      <c r="B21" s="26" t="s">
        <v>63</v>
      </c>
      <c r="C21" s="33">
        <f>SUM(C19:C20)</f>
        <v>19996353</v>
      </c>
      <c r="D21" s="33">
        <f>SUM(D19:D20)</f>
        <v>19752889</v>
      </c>
      <c r="E21" s="29">
        <f>D21-C21</f>
        <v>-243464</v>
      </c>
    </row>
    <row r="22" spans="1:5" s="3" customFormat="1" ht="31.5" customHeight="1">
      <c r="A22" s="10"/>
      <c r="B22" s="22" t="s">
        <v>60</v>
      </c>
      <c r="C22" s="21"/>
      <c r="D22" s="24"/>
      <c r="E22" s="25"/>
    </row>
    <row r="23" spans="1:5" s="3" customFormat="1" ht="31.5" customHeight="1">
      <c r="A23" s="10"/>
      <c r="B23" s="21" t="s">
        <v>16</v>
      </c>
      <c r="C23" s="23">
        <v>310080</v>
      </c>
      <c r="D23" s="24">
        <v>254090</v>
      </c>
      <c r="E23" s="25">
        <f t="shared" si="0"/>
        <v>-55990</v>
      </c>
    </row>
    <row r="24" spans="1:5" s="3" customFormat="1" ht="31.5" customHeight="1">
      <c r="A24" s="39"/>
      <c r="B24" s="35" t="s">
        <v>17</v>
      </c>
      <c r="C24" s="23">
        <v>1751086</v>
      </c>
      <c r="D24" s="24">
        <v>1883977</v>
      </c>
      <c r="E24" s="25">
        <f t="shared" si="0"/>
        <v>132891</v>
      </c>
    </row>
    <row r="25" spans="1:5" s="3" customFormat="1" ht="31.5" customHeight="1">
      <c r="A25" s="10"/>
      <c r="B25" s="21" t="s">
        <v>18</v>
      </c>
      <c r="C25" s="23">
        <v>739000</v>
      </c>
      <c r="D25" s="24">
        <v>484848</v>
      </c>
      <c r="E25" s="25">
        <f t="shared" si="0"/>
        <v>-254152</v>
      </c>
    </row>
    <row r="26" spans="1:5" s="3" customFormat="1" ht="31.5" customHeight="1">
      <c r="A26" s="10"/>
      <c r="B26" s="21" t="s">
        <v>19</v>
      </c>
      <c r="C26" s="23">
        <v>40000</v>
      </c>
      <c r="D26" s="24">
        <v>0</v>
      </c>
      <c r="E26" s="25">
        <f>D26-C26</f>
        <v>-40000</v>
      </c>
    </row>
    <row r="27" spans="1:5" s="3" customFormat="1" ht="31.5" customHeight="1">
      <c r="A27" s="10"/>
      <c r="B27" s="21" t="s">
        <v>20</v>
      </c>
      <c r="C27" s="23">
        <v>88500</v>
      </c>
      <c r="D27" s="24">
        <v>39460</v>
      </c>
      <c r="E27" s="25">
        <f>D27-C27</f>
        <v>-49040</v>
      </c>
    </row>
    <row r="28" spans="1:5" s="3" customFormat="1" ht="31.5" customHeight="1">
      <c r="A28" s="10"/>
      <c r="B28" s="21" t="s">
        <v>21</v>
      </c>
      <c r="C28" s="23">
        <v>36000</v>
      </c>
      <c r="D28" s="24">
        <v>155974</v>
      </c>
      <c r="E28" s="25">
        <f t="shared" si="0"/>
        <v>119974</v>
      </c>
    </row>
    <row r="29" spans="1:5" s="3" customFormat="1" ht="31.5" customHeight="1">
      <c r="A29" s="10"/>
      <c r="B29" s="21" t="s">
        <v>22</v>
      </c>
      <c r="C29" s="23">
        <v>599000</v>
      </c>
      <c r="D29" s="24">
        <v>937379</v>
      </c>
      <c r="E29" s="25">
        <f t="shared" si="0"/>
        <v>338379</v>
      </c>
    </row>
    <row r="30" spans="1:5" s="3" customFormat="1" ht="31.5" customHeight="1">
      <c r="A30" s="10"/>
      <c r="B30" s="21" t="s">
        <v>23</v>
      </c>
      <c r="C30" s="23">
        <v>419911</v>
      </c>
      <c r="D30" s="24">
        <v>556285</v>
      </c>
      <c r="E30" s="25">
        <f t="shared" si="0"/>
        <v>136374</v>
      </c>
    </row>
    <row r="31" spans="1:5" s="3" customFormat="1" ht="31.5" customHeight="1">
      <c r="A31" s="10"/>
      <c r="B31" s="20" t="s">
        <v>24</v>
      </c>
      <c r="C31" s="23">
        <v>0</v>
      </c>
      <c r="D31" s="24">
        <v>0</v>
      </c>
      <c r="E31" s="25">
        <f t="shared" si="0"/>
        <v>0</v>
      </c>
    </row>
    <row r="32" spans="1:5" s="3" customFormat="1" ht="31.5" customHeight="1">
      <c r="A32" s="10"/>
      <c r="B32" s="21" t="s">
        <v>25</v>
      </c>
      <c r="C32" s="23">
        <v>114200</v>
      </c>
      <c r="D32" s="24">
        <v>121547</v>
      </c>
      <c r="E32" s="25">
        <f t="shared" si="0"/>
        <v>7347</v>
      </c>
    </row>
    <row r="33" spans="1:8" s="3" customFormat="1" ht="31.5" customHeight="1">
      <c r="A33" s="10"/>
      <c r="B33" s="21" t="s">
        <v>26</v>
      </c>
      <c r="C33" s="23">
        <v>80000</v>
      </c>
      <c r="D33" s="24">
        <v>77795</v>
      </c>
      <c r="E33" s="25">
        <f t="shared" si="0"/>
        <v>-2205</v>
      </c>
    </row>
    <row r="34" spans="1:8" s="3" customFormat="1" ht="31.5" customHeight="1">
      <c r="A34" s="10"/>
      <c r="B34" s="21" t="s">
        <v>27</v>
      </c>
      <c r="C34" s="23">
        <v>0</v>
      </c>
      <c r="D34" s="24">
        <v>0</v>
      </c>
      <c r="E34" s="30">
        <f t="shared" si="0"/>
        <v>0</v>
      </c>
    </row>
    <row r="35" spans="1:8" s="3" customFormat="1" ht="31.5" customHeight="1">
      <c r="A35" s="10"/>
      <c r="B35" s="21" t="s">
        <v>28</v>
      </c>
      <c r="C35" s="23">
        <v>592500</v>
      </c>
      <c r="D35" s="24">
        <v>397496</v>
      </c>
      <c r="E35" s="25">
        <f t="shared" si="0"/>
        <v>-195004</v>
      </c>
      <c r="G35" s="13"/>
      <c r="H35" s="13"/>
    </row>
    <row r="36" spans="1:8" s="3" customFormat="1" ht="31.5" customHeight="1">
      <c r="A36" s="39"/>
      <c r="B36" s="21" t="s">
        <v>29</v>
      </c>
      <c r="C36" s="23">
        <v>419870</v>
      </c>
      <c r="D36" s="24">
        <v>349214</v>
      </c>
      <c r="E36" s="25">
        <f t="shared" si="0"/>
        <v>-70656</v>
      </c>
    </row>
    <row r="37" spans="1:8" s="3" customFormat="1" ht="31.5" customHeight="1">
      <c r="A37" s="10"/>
      <c r="B37" s="21" t="s">
        <v>30</v>
      </c>
      <c r="C37" s="23">
        <v>0</v>
      </c>
      <c r="D37" s="24">
        <v>0</v>
      </c>
      <c r="E37" s="30">
        <f t="shared" si="0"/>
        <v>0</v>
      </c>
    </row>
    <row r="38" spans="1:8" s="3" customFormat="1" ht="31.5" customHeight="1">
      <c r="A38" s="10"/>
      <c r="B38" s="21" t="s">
        <v>31</v>
      </c>
      <c r="C38" s="23">
        <v>155000</v>
      </c>
      <c r="D38" s="24">
        <v>151664</v>
      </c>
      <c r="E38" s="25">
        <f t="shared" si="0"/>
        <v>-3336</v>
      </c>
    </row>
    <row r="39" spans="1:8" s="3" customFormat="1" ht="31.5" customHeight="1">
      <c r="A39" s="44"/>
      <c r="B39" s="20" t="s">
        <v>32</v>
      </c>
      <c r="C39" s="23">
        <v>3400000</v>
      </c>
      <c r="D39" s="24">
        <v>2600000</v>
      </c>
      <c r="E39" s="25">
        <f t="shared" si="0"/>
        <v>-800000</v>
      </c>
    </row>
    <row r="40" spans="1:8" s="3" customFormat="1" ht="31.5" customHeight="1">
      <c r="A40" s="10"/>
      <c r="B40" s="20" t="s">
        <v>33</v>
      </c>
      <c r="C40" s="23">
        <v>19500</v>
      </c>
      <c r="D40" s="24">
        <v>46174</v>
      </c>
      <c r="E40" s="25">
        <f t="shared" si="0"/>
        <v>26674</v>
      </c>
    </row>
    <row r="41" spans="1:8" s="3" customFormat="1" ht="31.5" customHeight="1">
      <c r="A41" s="10"/>
      <c r="B41" s="21" t="s">
        <v>34</v>
      </c>
      <c r="C41" s="23">
        <v>1166000</v>
      </c>
      <c r="D41" s="24">
        <v>1173300</v>
      </c>
      <c r="E41" s="25">
        <f t="shared" si="0"/>
        <v>7300</v>
      </c>
    </row>
    <row r="42" spans="1:8" s="3" customFormat="1" ht="31.5" customHeight="1">
      <c r="A42" s="10"/>
      <c r="B42" s="21" t="s">
        <v>35</v>
      </c>
      <c r="C42" s="23">
        <v>63200</v>
      </c>
      <c r="D42" s="24">
        <v>52300</v>
      </c>
      <c r="E42" s="25">
        <f t="shared" si="0"/>
        <v>-10900</v>
      </c>
    </row>
    <row r="43" spans="1:8" s="3" customFormat="1" ht="31.5" customHeight="1">
      <c r="A43" s="10"/>
      <c r="B43" s="21" t="s">
        <v>36</v>
      </c>
      <c r="C43" s="23">
        <v>142000</v>
      </c>
      <c r="D43" s="24">
        <v>207373</v>
      </c>
      <c r="E43" s="25">
        <f t="shared" si="0"/>
        <v>65373</v>
      </c>
    </row>
    <row r="44" spans="1:8" s="7" customFormat="1" ht="31.5" customHeight="1">
      <c r="A44" s="39"/>
      <c r="B44" s="32" t="s">
        <v>37</v>
      </c>
      <c r="C44" s="33">
        <f>SUM(C23:C43)</f>
        <v>10135847</v>
      </c>
      <c r="D44" s="33">
        <f>SUM(D23:D43)</f>
        <v>9488876</v>
      </c>
      <c r="E44" s="29">
        <f t="shared" si="0"/>
        <v>-646971</v>
      </c>
    </row>
    <row r="45" spans="1:8" s="7" customFormat="1" ht="31.5" customHeight="1">
      <c r="A45" s="14"/>
      <c r="B45" s="32" t="s">
        <v>64</v>
      </c>
      <c r="C45" s="33">
        <f>C44+C21</f>
        <v>30132200</v>
      </c>
      <c r="D45" s="33">
        <f>D44+D21</f>
        <v>29241765</v>
      </c>
      <c r="E45" s="29">
        <f t="shared" si="0"/>
        <v>-890435</v>
      </c>
      <c r="G45" s="15"/>
    </row>
    <row r="46" spans="1:8" s="3" customFormat="1" ht="31.5" customHeight="1">
      <c r="A46" s="10"/>
      <c r="B46" s="22" t="s">
        <v>61</v>
      </c>
      <c r="C46" s="21"/>
      <c r="D46" s="24"/>
      <c r="E46" s="25"/>
    </row>
    <row r="47" spans="1:8" s="3" customFormat="1" ht="31.5" customHeight="1">
      <c r="A47" s="10"/>
      <c r="B47" s="21" t="s">
        <v>38</v>
      </c>
      <c r="C47" s="21"/>
      <c r="D47" s="24"/>
      <c r="E47" s="25"/>
    </row>
    <row r="48" spans="1:8" s="3" customFormat="1" ht="31.5" customHeight="1">
      <c r="A48" s="10"/>
      <c r="B48" s="21" t="s">
        <v>39</v>
      </c>
      <c r="C48" s="23">
        <v>120000</v>
      </c>
      <c r="D48" s="24">
        <v>30000</v>
      </c>
      <c r="E48" s="25">
        <f t="shared" si="0"/>
        <v>-90000</v>
      </c>
    </row>
    <row r="49" spans="1:5" s="3" customFormat="1" ht="31.5" customHeight="1">
      <c r="A49" s="10"/>
      <c r="B49" s="21" t="s">
        <v>40</v>
      </c>
      <c r="C49" s="23">
        <v>0</v>
      </c>
      <c r="D49" s="24">
        <v>1650</v>
      </c>
      <c r="E49" s="30">
        <f t="shared" ref="E49" si="1">D49-C49</f>
        <v>1650</v>
      </c>
    </row>
    <row r="50" spans="1:5" s="7" customFormat="1" ht="31.5" customHeight="1">
      <c r="A50" s="12"/>
      <c r="B50" s="32" t="s">
        <v>41</v>
      </c>
      <c r="C50" s="27">
        <f>C48+C49</f>
        <v>120000</v>
      </c>
      <c r="D50" s="27">
        <f>D48+D49</f>
        <v>31650</v>
      </c>
      <c r="E50" s="29">
        <f t="shared" si="0"/>
        <v>-88350</v>
      </c>
    </row>
    <row r="51" spans="1:5" s="3" customFormat="1" ht="31.5" customHeight="1">
      <c r="A51" s="10"/>
      <c r="B51" s="22" t="s">
        <v>62</v>
      </c>
      <c r="C51" s="21"/>
      <c r="D51" s="24"/>
      <c r="E51" s="25"/>
    </row>
    <row r="52" spans="1:5" s="3" customFormat="1" ht="31.5" customHeight="1">
      <c r="A52" s="10"/>
      <c r="B52" s="21" t="s">
        <v>16</v>
      </c>
      <c r="C52" s="23">
        <v>0</v>
      </c>
      <c r="D52" s="24">
        <v>0</v>
      </c>
      <c r="E52" s="30">
        <f t="shared" si="0"/>
        <v>0</v>
      </c>
    </row>
    <row r="53" spans="1:5" s="3" customFormat="1" ht="31.5" customHeight="1">
      <c r="A53" s="10"/>
      <c r="B53" s="21" t="s">
        <v>17</v>
      </c>
      <c r="C53" s="23">
        <v>0</v>
      </c>
      <c r="D53" s="24">
        <v>0</v>
      </c>
      <c r="E53" s="30">
        <f t="shared" ref="E53:E54" si="2">D53-C53</f>
        <v>0</v>
      </c>
    </row>
    <row r="54" spans="1:5" s="3" customFormat="1" ht="31.5" customHeight="1">
      <c r="A54" s="10"/>
      <c r="B54" s="21" t="s">
        <v>18</v>
      </c>
      <c r="C54" s="23">
        <v>0</v>
      </c>
      <c r="D54" s="24">
        <v>0</v>
      </c>
      <c r="E54" s="30">
        <f t="shared" si="2"/>
        <v>0</v>
      </c>
    </row>
    <row r="55" spans="1:5" s="3" customFormat="1" ht="31.5" customHeight="1">
      <c r="A55" s="10"/>
      <c r="B55" s="21" t="s">
        <v>19</v>
      </c>
      <c r="C55" s="23">
        <v>30000</v>
      </c>
      <c r="D55" s="24">
        <v>0</v>
      </c>
      <c r="E55" s="25">
        <f t="shared" si="0"/>
        <v>-30000</v>
      </c>
    </row>
    <row r="56" spans="1:5" s="3" customFormat="1" ht="31.5" customHeight="1">
      <c r="A56" s="10"/>
      <c r="B56" s="21" t="s">
        <v>20</v>
      </c>
      <c r="C56" s="23">
        <v>88000</v>
      </c>
      <c r="D56" s="24">
        <v>0</v>
      </c>
      <c r="E56" s="25">
        <f t="shared" si="0"/>
        <v>-88000</v>
      </c>
    </row>
    <row r="57" spans="1:5" s="3" customFormat="1" ht="31.5" customHeight="1">
      <c r="A57" s="10"/>
      <c r="B57" s="21" t="s">
        <v>21</v>
      </c>
      <c r="C57" s="23">
        <v>0</v>
      </c>
      <c r="D57" s="24">
        <v>0</v>
      </c>
      <c r="E57" s="30">
        <f t="shared" si="0"/>
        <v>0</v>
      </c>
    </row>
    <row r="58" spans="1:5" s="3" customFormat="1" ht="31.5" customHeight="1">
      <c r="A58" s="10"/>
      <c r="B58" s="21" t="s">
        <v>22</v>
      </c>
      <c r="C58" s="23">
        <v>100000</v>
      </c>
      <c r="D58" s="24">
        <v>112714</v>
      </c>
      <c r="E58" s="25">
        <f t="shared" si="0"/>
        <v>12714</v>
      </c>
    </row>
    <row r="59" spans="1:5" s="3" customFormat="1" ht="31.5" customHeight="1">
      <c r="A59" s="10"/>
      <c r="B59" s="21" t="s">
        <v>23</v>
      </c>
      <c r="C59" s="23">
        <v>100000</v>
      </c>
      <c r="D59" s="24">
        <v>78580</v>
      </c>
      <c r="E59" s="25">
        <f t="shared" si="0"/>
        <v>-21420</v>
      </c>
    </row>
    <row r="60" spans="1:5" s="3" customFormat="1" ht="31.5" customHeight="1">
      <c r="A60" s="10"/>
      <c r="B60" s="21" t="s">
        <v>24</v>
      </c>
      <c r="C60" s="23">
        <v>50000</v>
      </c>
      <c r="D60" s="24">
        <v>51087</v>
      </c>
      <c r="E60" s="25">
        <f t="shared" si="0"/>
        <v>1087</v>
      </c>
    </row>
    <row r="61" spans="1:5" s="3" customFormat="1" ht="31.5" customHeight="1">
      <c r="A61" s="10"/>
      <c r="B61" s="21" t="s">
        <v>65</v>
      </c>
      <c r="C61" s="23">
        <v>50000</v>
      </c>
      <c r="D61" s="24">
        <v>2764</v>
      </c>
      <c r="E61" s="25">
        <f t="shared" si="0"/>
        <v>-47236</v>
      </c>
    </row>
    <row r="62" spans="1:5" s="3" customFormat="1" ht="31.5" customHeight="1">
      <c r="A62" s="10"/>
      <c r="B62" s="21" t="s">
        <v>26</v>
      </c>
      <c r="C62" s="23">
        <v>0</v>
      </c>
      <c r="D62" s="24">
        <v>0</v>
      </c>
      <c r="E62" s="25">
        <f t="shared" si="0"/>
        <v>0</v>
      </c>
    </row>
    <row r="63" spans="1:5" s="3" customFormat="1" ht="31.5" customHeight="1">
      <c r="A63" s="10"/>
      <c r="B63" s="21" t="s">
        <v>27</v>
      </c>
      <c r="C63" s="23">
        <v>50000</v>
      </c>
      <c r="D63" s="24">
        <v>0</v>
      </c>
      <c r="E63" s="25">
        <f t="shared" si="0"/>
        <v>-50000</v>
      </c>
    </row>
    <row r="64" spans="1:5" s="3" customFormat="1" ht="31.5" customHeight="1">
      <c r="A64" s="10"/>
      <c r="B64" s="21" t="s">
        <v>28</v>
      </c>
      <c r="C64" s="23">
        <v>192000</v>
      </c>
      <c r="D64" s="24">
        <v>206250</v>
      </c>
      <c r="E64" s="25">
        <f t="shared" si="0"/>
        <v>14250</v>
      </c>
    </row>
    <row r="65" spans="1:8" s="3" customFormat="1" ht="31.5" customHeight="1">
      <c r="A65" s="10"/>
      <c r="B65" s="21" t="s">
        <v>29</v>
      </c>
      <c r="C65" s="23">
        <v>50000</v>
      </c>
      <c r="D65" s="24">
        <v>0</v>
      </c>
      <c r="E65" s="25">
        <f t="shared" si="0"/>
        <v>-50000</v>
      </c>
    </row>
    <row r="66" spans="1:8" s="3" customFormat="1" ht="31.5" customHeight="1">
      <c r="A66" s="10"/>
      <c r="B66" s="21" t="s">
        <v>30</v>
      </c>
      <c r="C66" s="23">
        <v>50000</v>
      </c>
      <c r="D66" s="24">
        <v>0</v>
      </c>
      <c r="E66" s="25">
        <f t="shared" si="0"/>
        <v>-50000</v>
      </c>
    </row>
    <row r="67" spans="1:8" s="3" customFormat="1" ht="31.5" customHeight="1">
      <c r="A67" s="10"/>
      <c r="B67" s="21" t="s">
        <v>31</v>
      </c>
      <c r="C67" s="23">
        <v>30000</v>
      </c>
      <c r="D67" s="24">
        <v>49640</v>
      </c>
      <c r="E67" s="25">
        <f t="shared" si="0"/>
        <v>19640</v>
      </c>
    </row>
    <row r="68" spans="1:8" s="3" customFormat="1" ht="31.5" customHeight="1">
      <c r="A68" s="10"/>
      <c r="B68" s="21" t="s">
        <v>32</v>
      </c>
      <c r="C68" s="23">
        <v>30000</v>
      </c>
      <c r="D68" s="24">
        <v>0</v>
      </c>
      <c r="E68" s="30">
        <f t="shared" si="0"/>
        <v>-30000</v>
      </c>
    </row>
    <row r="69" spans="1:8" s="3" customFormat="1" ht="31.5" customHeight="1">
      <c r="A69" s="10"/>
      <c r="B69" s="21" t="s">
        <v>33</v>
      </c>
      <c r="C69" s="23">
        <v>0</v>
      </c>
      <c r="D69" s="24">
        <v>0</v>
      </c>
      <c r="E69" s="25">
        <f t="shared" si="0"/>
        <v>0</v>
      </c>
      <c r="H69" s="16"/>
    </row>
    <row r="70" spans="1:8" s="3" customFormat="1" ht="31.5" customHeight="1">
      <c r="A70" s="10"/>
      <c r="B70" s="20" t="s">
        <v>34</v>
      </c>
      <c r="C70" s="23">
        <v>0</v>
      </c>
      <c r="D70" s="24">
        <v>1500</v>
      </c>
      <c r="E70" s="25">
        <f t="shared" si="0"/>
        <v>1500</v>
      </c>
      <c r="H70" s="16"/>
    </row>
    <row r="71" spans="1:8" s="3" customFormat="1" ht="31.5" customHeight="1">
      <c r="B71" s="21" t="s">
        <v>35</v>
      </c>
      <c r="C71" s="23">
        <v>100000</v>
      </c>
      <c r="D71" s="24">
        <v>19136</v>
      </c>
      <c r="E71" s="25">
        <f t="shared" si="0"/>
        <v>-80864</v>
      </c>
    </row>
    <row r="72" spans="1:8" s="3" customFormat="1" ht="31.5" customHeight="1">
      <c r="B72" s="21" t="s">
        <v>36</v>
      </c>
      <c r="C72" s="23">
        <v>30000</v>
      </c>
      <c r="D72" s="24">
        <v>19006</v>
      </c>
      <c r="E72" s="25">
        <f t="shared" si="0"/>
        <v>-10994</v>
      </c>
    </row>
    <row r="73" spans="1:8" s="3" customFormat="1" ht="31.5" customHeight="1">
      <c r="B73" s="18" t="s">
        <v>42</v>
      </c>
      <c r="C73" s="23">
        <f>SUM(C52:C72)</f>
        <v>950000</v>
      </c>
      <c r="D73" s="23">
        <f>SUM(D52:D72)</f>
        <v>540677</v>
      </c>
      <c r="E73" s="25">
        <f t="shared" ref="E73:E75" si="3">D73-C73</f>
        <v>-409323</v>
      </c>
    </row>
    <row r="74" spans="1:8" s="17" customFormat="1" ht="31.5" customHeight="1">
      <c r="A74" s="45"/>
      <c r="B74" s="32" t="s">
        <v>43</v>
      </c>
      <c r="C74" s="36">
        <f>C73+C50</f>
        <v>1070000</v>
      </c>
      <c r="D74" s="36">
        <f>D73+D50</f>
        <v>572327</v>
      </c>
      <c r="E74" s="29">
        <f t="shared" si="3"/>
        <v>-497673</v>
      </c>
    </row>
    <row r="75" spans="1:8" s="17" customFormat="1" ht="31.5" customHeight="1">
      <c r="A75" s="45"/>
      <c r="B75" s="32" t="s">
        <v>44</v>
      </c>
      <c r="C75" s="33">
        <f>C74+C45</f>
        <v>31202200</v>
      </c>
      <c r="D75" s="33">
        <f>D74+D45</f>
        <v>29814092</v>
      </c>
      <c r="E75" s="29">
        <f t="shared" si="3"/>
        <v>-1388108</v>
      </c>
    </row>
    <row r="76" spans="1:8" s="7" customFormat="1" ht="31.5" customHeight="1">
      <c r="B76" s="37" t="s">
        <v>45</v>
      </c>
      <c r="C76" s="28">
        <f>C15-C75</f>
        <v>413800</v>
      </c>
      <c r="D76" s="28">
        <f t="shared" ref="D76" si="4">D15-D75</f>
        <v>1557990</v>
      </c>
      <c r="E76" s="28">
        <f>D76-C76</f>
        <v>1144190</v>
      </c>
      <c r="F76" s="39"/>
      <c r="G76" s="39"/>
    </row>
    <row r="77" spans="1:8" s="3" customFormat="1" ht="31.5" customHeight="1">
      <c r="A77" s="39"/>
      <c r="B77" s="21" t="s">
        <v>46</v>
      </c>
      <c r="C77" s="23">
        <v>4694892</v>
      </c>
      <c r="D77" s="23">
        <v>4694892</v>
      </c>
      <c r="E77" s="24">
        <f>D77-C77</f>
        <v>0</v>
      </c>
      <c r="F77" s="39"/>
      <c r="G77" s="40"/>
    </row>
    <row r="78" spans="1:8" s="3" customFormat="1" ht="31.5" customHeight="1">
      <c r="B78" s="21" t="s">
        <v>47</v>
      </c>
      <c r="C78" s="34">
        <f>C76+C77</f>
        <v>5108692</v>
      </c>
      <c r="D78" s="34">
        <f>D76+D77</f>
        <v>6252882</v>
      </c>
      <c r="E78" s="24">
        <f>D78-C78</f>
        <v>1144190</v>
      </c>
      <c r="F78" s="39"/>
      <c r="G78" s="40"/>
    </row>
    <row r="79" spans="1:8" s="3" customFormat="1" ht="31.5" customHeight="1">
      <c r="B79" s="20" t="s">
        <v>48</v>
      </c>
      <c r="C79" s="21"/>
      <c r="D79" s="24"/>
      <c r="E79" s="25"/>
      <c r="F79" s="40"/>
      <c r="G79" s="40"/>
    </row>
    <row r="80" spans="1:8" s="3" customFormat="1" ht="31.5" customHeight="1">
      <c r="B80" s="20" t="s">
        <v>49</v>
      </c>
      <c r="C80" s="21"/>
      <c r="D80" s="24"/>
      <c r="E80" s="25"/>
      <c r="F80" s="40"/>
      <c r="G80" s="40"/>
    </row>
    <row r="81" spans="1:7" s="3" customFormat="1" ht="31.5" customHeight="1">
      <c r="A81" s="39"/>
      <c r="B81" s="22" t="s">
        <v>50</v>
      </c>
      <c r="C81" s="23">
        <v>3500000</v>
      </c>
      <c r="D81" s="24">
        <v>4890000</v>
      </c>
      <c r="E81" s="24">
        <f>D81-C81</f>
        <v>1390000</v>
      </c>
      <c r="F81" s="39"/>
      <c r="G81" s="40"/>
    </row>
    <row r="82" spans="1:7" s="3" customFormat="1" ht="31.5" customHeight="1">
      <c r="A82" s="3" t="s">
        <v>51</v>
      </c>
      <c r="B82" s="20" t="s">
        <v>52</v>
      </c>
      <c r="C82" s="21"/>
      <c r="D82" s="24"/>
      <c r="E82" s="25"/>
      <c r="F82" s="40"/>
      <c r="G82" s="40"/>
    </row>
    <row r="83" spans="1:7" s="3" customFormat="1" ht="31.5" customHeight="1">
      <c r="A83" s="52"/>
      <c r="B83" s="22" t="s">
        <v>53</v>
      </c>
      <c r="C83" s="23">
        <v>3563000</v>
      </c>
      <c r="D83" s="24">
        <v>3520000</v>
      </c>
      <c r="E83" s="24">
        <f>D83-C83</f>
        <v>-43000</v>
      </c>
      <c r="F83" s="39"/>
      <c r="G83" s="40"/>
    </row>
    <row r="84" spans="1:7" s="3" customFormat="1" ht="31.5" customHeight="1">
      <c r="A84" s="53"/>
      <c r="B84" s="22" t="s">
        <v>54</v>
      </c>
      <c r="C84" s="38">
        <v>-63000</v>
      </c>
      <c r="D84" s="24">
        <f>D81-D83</f>
        <v>1370000</v>
      </c>
      <c r="E84" s="24">
        <f>D84-C84</f>
        <v>1433000</v>
      </c>
      <c r="F84" s="39"/>
      <c r="G84" s="40"/>
    </row>
    <row r="85" spans="1:7" s="3" customFormat="1" ht="31.5" customHeight="1">
      <c r="A85" s="53"/>
      <c r="B85" s="22" t="s">
        <v>55</v>
      </c>
      <c r="C85" s="23">
        <v>7582909</v>
      </c>
      <c r="D85" s="24">
        <f>C85</f>
        <v>7582909</v>
      </c>
      <c r="E85" s="24">
        <f>D85-C85</f>
        <v>0</v>
      </c>
      <c r="F85" s="39"/>
      <c r="G85" s="40"/>
    </row>
    <row r="86" spans="1:7" s="3" customFormat="1" ht="31.5" customHeight="1">
      <c r="A86" s="53"/>
      <c r="B86" s="22" t="s">
        <v>56</v>
      </c>
      <c r="C86" s="23">
        <f>C85+C84</f>
        <v>7519909</v>
      </c>
      <c r="D86" s="24">
        <f>D84+D85</f>
        <v>8952909</v>
      </c>
      <c r="E86" s="24">
        <f>D86-C86</f>
        <v>1433000</v>
      </c>
      <c r="F86" s="39"/>
      <c r="G86" s="40"/>
    </row>
    <row r="87" spans="1:7" s="3" customFormat="1" ht="31.5" customHeight="1">
      <c r="A87" s="10"/>
      <c r="B87" s="21"/>
      <c r="C87" s="21"/>
      <c r="D87" s="24"/>
      <c r="E87" s="25"/>
      <c r="F87" s="40"/>
      <c r="G87" s="40"/>
    </row>
    <row r="88" spans="1:7" s="3" customFormat="1" ht="31.5" customHeight="1">
      <c r="A88" s="39"/>
      <c r="B88" s="22" t="s">
        <v>57</v>
      </c>
      <c r="C88" s="23">
        <f>C78+C86</f>
        <v>12628601</v>
      </c>
      <c r="D88" s="23">
        <f>D78+D86</f>
        <v>15205791</v>
      </c>
      <c r="E88" s="23">
        <f>E78+E86</f>
        <v>2577190</v>
      </c>
      <c r="F88" s="39"/>
      <c r="G88" s="41"/>
    </row>
    <row r="89" spans="1:7">
      <c r="F89" s="1"/>
    </row>
  </sheetData>
  <mergeCells count="5">
    <mergeCell ref="A2:E2"/>
    <mergeCell ref="F6:J6"/>
    <mergeCell ref="F15:J15"/>
    <mergeCell ref="A8:A9"/>
    <mergeCell ref="A83:A86"/>
  </mergeCells>
  <phoneticPr fontId="2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 xml:space="preserve">&amp;C&amp;16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望月秀樹</dc:creator>
  <cp:lastModifiedBy>satoo</cp:lastModifiedBy>
  <cp:lastPrinted>2021-06-23T06:28:18Z</cp:lastPrinted>
  <dcterms:created xsi:type="dcterms:W3CDTF">2019-05-18T09:02:49Z</dcterms:created>
  <dcterms:modified xsi:type="dcterms:W3CDTF">2021-06-23T06:37:28Z</dcterms:modified>
</cp:coreProperties>
</file>