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canpan\H29年度\"/>
    </mc:Choice>
  </mc:AlternateContent>
  <bookViews>
    <workbookView xWindow="0" yWindow="0" windowWidth="20490" windowHeight="7770"/>
  </bookViews>
  <sheets>
    <sheet name="活動計算書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E9" i="1"/>
  <c r="E80" i="1" l="1"/>
  <c r="E48" i="1" l="1"/>
  <c r="E67" i="1"/>
  <c r="E56" i="1"/>
  <c r="E52" i="1"/>
  <c r="E53" i="1"/>
  <c r="E51" i="1"/>
  <c r="E36" i="1"/>
  <c r="E33" i="1"/>
  <c r="E11" i="1"/>
  <c r="C83" i="1"/>
  <c r="E76" i="1"/>
  <c r="E8" i="1"/>
  <c r="E10" i="1"/>
  <c r="E12" i="1"/>
  <c r="E13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7" i="1"/>
  <c r="E38" i="1"/>
  <c r="E39" i="1"/>
  <c r="E40" i="1"/>
  <c r="E41" i="1"/>
  <c r="E42" i="1"/>
  <c r="E47" i="1"/>
  <c r="E54" i="1"/>
  <c r="E55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" i="1"/>
  <c r="E83" i="1" l="1"/>
  <c r="C72" i="1" l="1"/>
  <c r="C49" i="1"/>
  <c r="C43" i="1"/>
  <c r="C20" i="1"/>
  <c r="C14" i="1"/>
  <c r="C84" i="1"/>
  <c r="C44" i="1" l="1"/>
  <c r="E44" i="1" s="1"/>
  <c r="E43" i="1"/>
  <c r="E49" i="1"/>
  <c r="E84" i="1"/>
  <c r="C73" i="1"/>
  <c r="C74" i="1" s="1"/>
  <c r="C75" i="1" s="1"/>
  <c r="E72" i="1"/>
  <c r="E73" i="1"/>
  <c r="E20" i="1"/>
  <c r="C77" i="1"/>
  <c r="C85" i="1"/>
  <c r="E85" i="1" l="1"/>
  <c r="C87" i="1"/>
  <c r="E74" i="1"/>
  <c r="E14" i="1"/>
  <c r="E75" i="1" l="1"/>
  <c r="E77" i="1"/>
  <c r="E87" i="1" s="1"/>
</calcChain>
</file>

<file path=xl/sharedStrings.xml><?xml version="1.0" encoding="utf-8"?>
<sst xmlns="http://schemas.openxmlformats.org/spreadsheetml/2006/main" count="89" uniqueCount="69">
  <si>
    <t>区　　　　　　　　　　　分</t>
    <rPh sb="0" eb="1">
      <t>ク</t>
    </rPh>
    <rPh sb="12" eb="13">
      <t>ブン</t>
    </rPh>
    <phoneticPr fontId="2"/>
  </si>
  <si>
    <t>Ⅰ　一般正味財産増減の部</t>
    <phoneticPr fontId="2"/>
  </si>
  <si>
    <t>　１　　経常増減の部</t>
    <rPh sb="4" eb="6">
      <t>ケイジョウ</t>
    </rPh>
    <phoneticPr fontId="2"/>
  </si>
  <si>
    <t>　　（１）経常収益</t>
    <rPh sb="5" eb="7">
      <t>ケイジョウ</t>
    </rPh>
    <rPh sb="7" eb="9">
      <t>シュウエキ</t>
    </rPh>
    <phoneticPr fontId="2"/>
  </si>
  <si>
    <t xml:space="preserve"> 　　　　受取会費</t>
    <rPh sb="5" eb="7">
      <t>ウケトリ</t>
    </rPh>
    <phoneticPr fontId="2"/>
  </si>
  <si>
    <t>　　　　受取寄付金</t>
    <rPh sb="4" eb="6">
      <t>ウケト</t>
    </rPh>
    <rPh sb="6" eb="9">
      <t>キフキン</t>
    </rPh>
    <phoneticPr fontId="2"/>
  </si>
  <si>
    <t>　　　 　特定資産振替額</t>
    <phoneticPr fontId="2"/>
  </si>
  <si>
    <t>　　　　 受託助成金</t>
    <rPh sb="5" eb="7">
      <t>ジュタク</t>
    </rPh>
    <rPh sb="7" eb="10">
      <t>ジョセイキン</t>
    </rPh>
    <phoneticPr fontId="2"/>
  </si>
  <si>
    <t>　　 　　委託金収益</t>
    <rPh sb="8" eb="10">
      <t>シュウエキ</t>
    </rPh>
    <phoneticPr fontId="2"/>
  </si>
  <si>
    <t>　　　　 自主事業収益</t>
    <rPh sb="5" eb="7">
      <t>ジシュ</t>
    </rPh>
    <rPh sb="7" eb="9">
      <t>ジギョウ</t>
    </rPh>
    <rPh sb="9" eb="11">
      <t>シュウエキ</t>
    </rPh>
    <phoneticPr fontId="2"/>
  </si>
  <si>
    <t>　　     その他収益</t>
    <rPh sb="9" eb="10">
      <t>タ</t>
    </rPh>
    <rPh sb="10" eb="12">
      <t>シュウエキ</t>
    </rPh>
    <phoneticPr fontId="2"/>
  </si>
  <si>
    <t>収　  益　 合   計（A)</t>
    <rPh sb="4" eb="5">
      <t>エキ</t>
    </rPh>
    <phoneticPr fontId="2"/>
  </si>
  <si>
    <t xml:space="preserve"> </t>
    <phoneticPr fontId="2"/>
  </si>
  <si>
    <t>　　（２）経常費用</t>
    <rPh sb="5" eb="7">
      <t>ケイジョウ</t>
    </rPh>
    <rPh sb="7" eb="9">
      <t>ヒヨウ</t>
    </rPh>
    <phoneticPr fontId="2"/>
  </si>
  <si>
    <t>　　　　①　事業費</t>
    <rPh sb="6" eb="8">
      <t>ジギョウ</t>
    </rPh>
    <rPh sb="8" eb="9">
      <t>ヒ</t>
    </rPh>
    <phoneticPr fontId="2"/>
  </si>
  <si>
    <t>　　　　　　給与費</t>
    <rPh sb="6" eb="8">
      <t>キュウヨ</t>
    </rPh>
    <rPh sb="8" eb="9">
      <t>ヒ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</si>
  <si>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</si>
  <si>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業務委託費</t>
    <rPh sb="6" eb="8">
      <t>ギョウム</t>
    </rPh>
    <rPh sb="8" eb="10">
      <t>イタク</t>
    </rPh>
    <rPh sb="10" eb="11">
      <t>ヒ</t>
    </rPh>
    <phoneticPr fontId="2"/>
  </si>
  <si>
    <t>　　　　　　諸謝金</t>
    <rPh sb="6" eb="7">
      <t>ショ</t>
    </rPh>
    <rPh sb="7" eb="9">
      <t>シャキン</t>
    </rPh>
    <phoneticPr fontId="2"/>
  </si>
  <si>
    <t>　　　　　　印刷製本費</t>
    <rPh sb="6" eb="8">
      <t>インサツ</t>
    </rPh>
    <rPh sb="8" eb="10">
      <t>セイホン</t>
    </rPh>
    <rPh sb="10" eb="11">
      <t>ヒ</t>
    </rPh>
    <phoneticPr fontId="2"/>
  </si>
  <si>
    <t>　　　　　　会議費</t>
    <rPh sb="6" eb="9">
      <t>カイギヒ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</si>
  <si>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</si>
  <si>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車両費</t>
    <rPh sb="6" eb="8">
      <t>シャリョウ</t>
    </rPh>
    <rPh sb="8" eb="9">
      <t>ヒ</t>
    </rPh>
    <phoneticPr fontId="2"/>
  </si>
  <si>
    <t>　　　　　　通信運搬費</t>
    <rPh sb="6" eb="8">
      <t>ツウシン</t>
    </rPh>
    <rPh sb="8" eb="10">
      <t>ウンパン</t>
    </rPh>
    <rPh sb="10" eb="11">
      <t>ヒ</t>
    </rPh>
    <phoneticPr fontId="2"/>
  </si>
  <si>
    <t>　　　　　　消耗品費</t>
    <rPh sb="6" eb="8">
      <t>ショウモウ</t>
    </rPh>
    <rPh sb="8" eb="9">
      <t>ヒン</t>
    </rPh>
    <rPh sb="9" eb="10">
      <t>ヒ</t>
    </rPh>
    <phoneticPr fontId="2"/>
  </si>
  <si>
    <t>　　　　　　修繕費</t>
    <rPh sb="6" eb="9">
      <t>シュウゼンヒ</t>
    </rPh>
    <phoneticPr fontId="2"/>
  </si>
  <si>
    <t>　　　　　　食糧費</t>
    <rPh sb="6" eb="9">
      <t>ショクリョウヒ</t>
    </rPh>
    <phoneticPr fontId="2"/>
  </si>
  <si>
    <t>　　　　　　水道光熱費</t>
    <rPh sb="6" eb="8">
      <t>スイドウ</t>
    </rPh>
    <rPh sb="8" eb="11">
      <t>コウネツヒ</t>
    </rPh>
    <phoneticPr fontId="2"/>
  </si>
  <si>
    <t>　　　　　　接待交際費</t>
    <rPh sb="6" eb="8">
      <t>セッタイ</t>
    </rPh>
    <rPh sb="8" eb="11">
      <t>コウサイヒ</t>
    </rPh>
    <phoneticPr fontId="2"/>
  </si>
  <si>
    <t>　　　　　　賃借料</t>
    <rPh sb="6" eb="9">
      <t>チンシャクリョウ</t>
    </rPh>
    <phoneticPr fontId="2"/>
  </si>
  <si>
    <t>　　　　　　保険料</t>
    <rPh sb="6" eb="9">
      <t>ホケンリョウ</t>
    </rPh>
    <phoneticPr fontId="2"/>
  </si>
  <si>
    <t>　　　　　　諸会費</t>
    <rPh sb="6" eb="9">
      <t>ショカイヒ</t>
    </rPh>
    <phoneticPr fontId="2"/>
  </si>
  <si>
    <t>　　　　　　負担金</t>
    <rPh sb="6" eb="9">
      <t>フタンキン</t>
    </rPh>
    <phoneticPr fontId="2"/>
  </si>
  <si>
    <t>　　　　　　助成金</t>
    <rPh sb="6" eb="8">
      <t>ジョセイ</t>
    </rPh>
    <rPh sb="8" eb="9">
      <t>キン</t>
    </rPh>
    <phoneticPr fontId="2"/>
  </si>
  <si>
    <t>　　　　　　新聞図書費</t>
    <rPh sb="6" eb="8">
      <t>シンブン</t>
    </rPh>
    <rPh sb="8" eb="11">
      <t>トショヒ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</si>
  <si>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</si>
  <si>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</si>
  <si>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雑費</t>
    <rPh sb="6" eb="8">
      <t>ザッピ</t>
    </rPh>
    <phoneticPr fontId="2"/>
  </si>
  <si>
    <t>小　　　　　計</t>
    <rPh sb="0" eb="1">
      <t>ショウ</t>
    </rPh>
    <rPh sb="6" eb="7">
      <t>ケイ</t>
    </rPh>
    <phoneticPr fontId="2"/>
  </si>
  <si>
    <t>　　　　ⅰ）人件費</t>
    <rPh sb="6" eb="9">
      <t>ジンケンヒ</t>
    </rPh>
    <phoneticPr fontId="2"/>
  </si>
  <si>
    <t>　　　　　　給与手当</t>
    <rPh sb="6" eb="8">
      <t>キュウヨ</t>
    </rPh>
    <rPh sb="8" eb="10">
      <t>テアテ</t>
    </rPh>
    <phoneticPr fontId="2"/>
  </si>
  <si>
    <t>　　　　　　福利厚生費</t>
    <rPh sb="6" eb="8">
      <t>フクリ</t>
    </rPh>
    <rPh sb="8" eb="11">
      <t>コウセイヒ</t>
    </rPh>
    <phoneticPr fontId="2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</si>
  <si>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</si>
  <si>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</si>
  <si>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</si>
  <si>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経常費用計（B）</t>
    <rPh sb="0" eb="2">
      <t>ケイジョウ</t>
    </rPh>
    <rPh sb="2" eb="4">
      <t>ヒヨウ</t>
    </rPh>
    <rPh sb="4" eb="5">
      <t>ケイ</t>
    </rPh>
    <phoneticPr fontId="2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</si>
  <si>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</si>
  <si>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</si>
  <si>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</si>
  <si>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Ⅰ　指定正味財産増減の部</t>
    <rPh sb="2" eb="4">
      <t>シテイ</t>
    </rPh>
    <phoneticPr fontId="2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</si>
  <si>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2"/>
  </si>
  <si>
    <t>　　　受取寄付金</t>
    <rPh sb="3" eb="5">
      <t>ウケトリ</t>
    </rPh>
    <rPh sb="5" eb="8">
      <t>キフキン</t>
    </rPh>
    <phoneticPr fontId="2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</si>
  <si>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2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</si>
  <si>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2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</si>
  <si>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2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</si>
  <si>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</si>
  <si>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</si>
  <si>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</si>
  <si>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差引額</t>
    <rPh sb="0" eb="2">
      <t>サシヒキ</t>
    </rPh>
    <rPh sb="2" eb="3">
      <t>ガク</t>
    </rPh>
    <phoneticPr fontId="2"/>
  </si>
  <si>
    <t>平成３０年度予算額</t>
    <rPh sb="0" eb="2">
      <t>ヘイセイ</t>
    </rPh>
    <rPh sb="4" eb="5">
      <t>ネン</t>
    </rPh>
    <rPh sb="5" eb="6">
      <t>ド</t>
    </rPh>
    <rPh sb="6" eb="8">
      <t>ヨサン</t>
    </rPh>
    <rPh sb="8" eb="9">
      <t>ガク</t>
    </rPh>
    <phoneticPr fontId="2"/>
  </si>
  <si>
    <t>平成３０年度決算額</t>
    <rPh sb="0" eb="2">
      <t>ヘイセイ</t>
    </rPh>
    <rPh sb="4" eb="5">
      <t>ネン</t>
    </rPh>
    <rPh sb="5" eb="6">
      <t>ド</t>
    </rPh>
    <rPh sb="6" eb="8">
      <t>ケッサン</t>
    </rPh>
    <rPh sb="8" eb="9">
      <t>ガク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</si>
  <si>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　ⅰ）</t>
    </r>
    <r>
      <rPr>
        <b/>
        <sz val="16"/>
        <color theme="1"/>
        <rFont val="ＭＳ ゴシック"/>
        <family val="3"/>
        <charset val="128"/>
      </rPr>
      <t>　</t>
    </r>
    <r>
      <rPr>
        <sz val="16"/>
        <color theme="1"/>
        <rFont val="ＭＳ ゴシック"/>
        <family val="3"/>
        <charset val="128"/>
      </rPr>
      <t>人件費</t>
    </r>
    <rPh sb="8" eb="11">
      <t>ジンケンヒ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</si>
  <si>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ⅱ）その他経費</t>
    </r>
    <rPh sb="8" eb="9">
      <t>タ</t>
    </rPh>
    <rPh sb="9" eb="11">
      <t>ケイヒ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</si>
  <si>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②　管理費</t>
    </r>
    <rPh sb="5" eb="8">
      <t>カンリヒ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</si>
  <si>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　ⅱ）その他経費</t>
    </r>
    <rPh sb="8" eb="9">
      <t>タ</t>
    </rPh>
    <rPh sb="9" eb="11">
      <t>ケイヒ</t>
    </rPh>
    <phoneticPr fontId="2"/>
  </si>
  <si>
    <t>　　　　　　人　件　費　計</t>
    <rPh sb="6" eb="7">
      <t>ヒト</t>
    </rPh>
    <rPh sb="8" eb="9">
      <t>ケン</t>
    </rPh>
    <rPh sb="10" eb="11">
      <t>ヒ</t>
    </rPh>
    <rPh sb="12" eb="13">
      <t>ケイ</t>
    </rPh>
    <phoneticPr fontId="2"/>
  </si>
  <si>
    <t>事　業　費　計</t>
    <rPh sb="0" eb="1">
      <t>コト</t>
    </rPh>
    <rPh sb="2" eb="3">
      <t>ギョウ</t>
    </rPh>
    <rPh sb="4" eb="5">
      <t>ヒ</t>
    </rPh>
    <rPh sb="6" eb="7">
      <t>ケイ</t>
    </rPh>
    <phoneticPr fontId="2"/>
  </si>
  <si>
    <t xml:space="preserve">        　　食糧費</t>
    <rPh sb="10" eb="13">
      <t>ショクリョウヒ</t>
    </rPh>
    <phoneticPr fontId="2"/>
  </si>
  <si>
    <t>平成30年度 活動計算書</t>
    <rPh sb="0" eb="2">
      <t>ヘイセイ</t>
    </rPh>
    <rPh sb="4" eb="5">
      <t>ネン</t>
    </rPh>
    <rPh sb="5" eb="6">
      <t>ド</t>
    </rPh>
    <rPh sb="7" eb="9">
      <t>カツドウ</t>
    </rPh>
    <rPh sb="9" eb="12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</si>
</sst>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;[Red]#,##0"/>
    <numFmt numFmtId="178" formatCode="#,##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ＤＦＧPOP1体W12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sz val="16"/>
      <color theme="1"/>
      <name val="HG平成角ｺﾞｼｯｸ体W9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ＤＦＧPOP1体W12"/>
      <family val="3"/>
      <charset val="128"/>
    </font>
    <font>
      <b/>
      <sz val="16"/>
      <color theme="1"/>
      <name val="HG創英角ｺﾞｼｯｸUB"/>
      <family val="3"/>
      <charset val="128"/>
    </font>
    <font>
      <b/>
      <sz val="16"/>
      <color theme="1"/>
      <name val="ＤＦＧPOP1体W12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color theme="1"/>
      <name val="HG創英角ｺﾞｼｯｸUB"/>
      <family val="3"/>
      <charset val="128"/>
    </font>
    <font>
      <sz val="16"/>
      <color theme="1"/>
      <name val="AR P悠々ゴシック体E"/>
      <family val="3"/>
      <charset val="128"/>
    </font>
    <font>
      <sz val="11"/>
      <color theme="1"/>
      <name val="AR P悠々ゴシック体E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msゴシック"/>
      <family val="3"/>
      <charset val="128"/>
    </font>
    <font>
      <sz val="11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5" fillId="0" borderId="0" xfId="1" applyFont="1">
      <alignment vertical="center"/>
    </xf>
    <xf numFmtId="0" fontId="14" fillId="0" borderId="0" xfId="0" applyFont="1">
      <alignment vertical="center"/>
    </xf>
    <xf numFmtId="38" fontId="9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38" fontId="15" fillId="0" borderId="1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41" fontId="15" fillId="0" borderId="1" xfId="0" applyNumberFormat="1" applyFont="1" applyBorder="1">
      <alignment vertical="center"/>
    </xf>
    <xf numFmtId="0" fontId="16" fillId="0" borderId="1" xfId="0" applyFont="1" applyBorder="1" applyAlignment="1">
      <alignment horizontal="left" vertical="center"/>
    </xf>
    <xf numFmtId="38" fontId="16" fillId="0" borderId="1" xfId="0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41" fontId="16" fillId="0" borderId="1" xfId="0" applyNumberFormat="1" applyFont="1" applyBorder="1">
      <alignment vertical="center"/>
    </xf>
    <xf numFmtId="178" fontId="15" fillId="0" borderId="1" xfId="0" applyNumberFormat="1" applyFont="1" applyBorder="1">
      <alignment vertical="center"/>
    </xf>
    <xf numFmtId="176" fontId="16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38" fontId="16" fillId="0" borderId="1" xfId="1" applyFont="1" applyBorder="1">
      <alignment vertical="center"/>
    </xf>
    <xf numFmtId="38" fontId="15" fillId="0" borderId="1" xfId="1" applyFont="1" applyBorder="1">
      <alignment vertical="center"/>
    </xf>
    <xf numFmtId="0" fontId="17" fillId="0" borderId="1" xfId="0" applyFont="1" applyBorder="1">
      <alignment vertical="center"/>
    </xf>
    <xf numFmtId="177" fontId="16" fillId="0" borderId="2" xfId="0" applyNumberFormat="1" applyFont="1" applyBorder="1">
      <alignment vertical="center"/>
    </xf>
    <xf numFmtId="0" fontId="16" fillId="0" borderId="1" xfId="0" applyFont="1" applyBorder="1" applyAlignment="1">
      <alignment vertical="center" shrinkToFit="1"/>
    </xf>
    <xf numFmtId="176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0</xdr:rowOff>
    </xdr:from>
    <xdr:to>
      <xdr:col>1</xdr:col>
      <xdr:colOff>2009774</xdr:colOff>
      <xdr:row>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6674" y="57150"/>
          <a:ext cx="2657475" cy="428625"/>
        </a:xfrm>
        <a:prstGeom prst="rect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10dee2\&#20849;&#26377;&#12501;&#12457;&#12523;&#12480;\&#32207;&#21209;\&#20104;&#31639;&#27770;&#31639;&#38306;&#20418;\H&#65299;&#65296;&#24180;&#24230;\&#31532;1&#27425;&#35036;&#27491;&#20104;&#31639;\&#24179;&#25104;30&#24180;&#24230;&#31532;2&#27425;&#35036;&#27491;&#20104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書（強調）"/>
      <sheetName val="活動予算書（第２次補正予算）"/>
      <sheetName val="Sheet3"/>
      <sheetName val="当初予算"/>
      <sheetName val="給与費按分"/>
      <sheetName val="給与積算表"/>
      <sheetName val="Sheet1"/>
      <sheetName val="関ブロ時間外"/>
      <sheetName val="Sheet4"/>
      <sheetName val="全事業"/>
      <sheetName val="委託事業費"/>
      <sheetName val="委託事業(共通費未参入）"/>
      <sheetName val="Ⅰ里親制度等普及促進"/>
      <sheetName val="普及啓発"/>
      <sheetName val="里親研修（委託）"/>
      <sheetName val="研修対象者"/>
      <sheetName val="Ⅱ里親トレーニング"/>
      <sheetName val="未受託里親"/>
      <sheetName val="スキルアップ研修"/>
      <sheetName val="受託前・安心感"/>
      <sheetName val="Ⅲ里親訪問等支援"/>
      <sheetName val="訪問支援（委託）"/>
      <sheetName val="相互交流（委託）"/>
      <sheetName val="Ⅳ里親委託推進等事業"/>
      <sheetName val="自立相談援助"/>
      <sheetName val="対象児童"/>
      <sheetName val="レス・ショート円滑化"/>
      <sheetName val="養育援助"/>
      <sheetName val="損害賠償"/>
      <sheetName val="推進委員会"/>
      <sheetName val="委託推進業務"/>
      <sheetName val="官民協議会"/>
      <sheetName val="自主事業"/>
      <sheetName val="自立支援"/>
      <sheetName val="2次補正予算"/>
      <sheetName val="普及促進"/>
      <sheetName val="相互交流"/>
      <sheetName val="支援強化（自主）"/>
      <sheetName val="Sheet2"/>
      <sheetName val="2次補正（ｆｃｐ）"/>
      <sheetName val="管理費"/>
      <sheetName val="特定資産"/>
      <sheetName val="特定資産増減"/>
    </sheetNames>
    <sheetDataSet>
      <sheetData sheetId="0" refreshError="1"/>
      <sheetData sheetId="1" refreshError="1">
        <row r="8">
          <cell r="C8">
            <v>800000</v>
          </cell>
        </row>
        <row r="86">
          <cell r="C86">
            <v>3267909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workbookViewId="0">
      <selection activeCell="E89" sqref="E89"/>
    </sheetView>
  </sheetViews>
  <sheetFormatPr defaultRowHeight="13.5"/>
  <cols>
    <col min="1" max="1" width="9.375" style="2" customWidth="1"/>
    <col min="2" max="2" width="43.5" customWidth="1"/>
    <col min="3" max="5" width="31.125" customWidth="1"/>
    <col min="7" max="7" width="10.375" bestFit="1" customWidth="1"/>
    <col min="8" max="8" width="9.25" bestFit="1" customWidth="1"/>
    <col min="9" max="9" width="3.125" customWidth="1"/>
    <col min="10" max="10" width="9" hidden="1" customWidth="1"/>
  </cols>
  <sheetData>
    <row r="1" spans="1:10" ht="44.25" customHeight="1">
      <c r="A1" s="51" t="s">
        <v>68</v>
      </c>
      <c r="B1" s="51"/>
      <c r="C1" s="51"/>
      <c r="D1" s="51"/>
      <c r="E1" s="51"/>
    </row>
    <row r="3" spans="1:10" s="3" customFormat="1" ht="31.5" customHeight="1">
      <c r="B3" s="18" t="s">
        <v>0</v>
      </c>
      <c r="C3" s="19" t="s">
        <v>59</v>
      </c>
      <c r="D3" s="19" t="s">
        <v>60</v>
      </c>
      <c r="E3" s="19" t="s">
        <v>58</v>
      </c>
    </row>
    <row r="4" spans="1:10" s="3" customFormat="1" ht="31.5" customHeight="1">
      <c r="B4" s="20" t="s">
        <v>1</v>
      </c>
      <c r="C4" s="20"/>
      <c r="D4" s="20"/>
      <c r="E4" s="21"/>
    </row>
    <row r="5" spans="1:10" s="3" customFormat="1" ht="31.5" customHeight="1">
      <c r="B5" s="20" t="s">
        <v>2</v>
      </c>
      <c r="C5" s="20"/>
      <c r="D5" s="20"/>
      <c r="E5" s="20"/>
      <c r="F5" s="44"/>
      <c r="G5" s="45"/>
      <c r="H5" s="45"/>
      <c r="I5" s="45"/>
      <c r="J5" s="45"/>
    </row>
    <row r="6" spans="1:10" s="3" customFormat="1" ht="31.5" customHeight="1">
      <c r="B6" s="20" t="s">
        <v>3</v>
      </c>
      <c r="C6" s="20"/>
      <c r="D6" s="20"/>
      <c r="E6" s="22"/>
      <c r="F6" s="4"/>
      <c r="G6" s="4"/>
      <c r="H6" s="4"/>
      <c r="I6" s="4"/>
      <c r="J6" s="5"/>
    </row>
    <row r="7" spans="1:10" s="3" customFormat="1" ht="31.5" customHeight="1">
      <c r="A7" s="47"/>
      <c r="B7" s="20" t="s">
        <v>4</v>
      </c>
      <c r="C7" s="23">
        <v>800000</v>
      </c>
      <c r="D7" s="24">
        <v>871000</v>
      </c>
      <c r="E7" s="25">
        <f>D7-C7</f>
        <v>71000</v>
      </c>
      <c r="F7" s="5"/>
      <c r="G7" s="6"/>
      <c r="H7" s="5"/>
      <c r="I7" s="5"/>
      <c r="J7" s="5"/>
    </row>
    <row r="8" spans="1:10" s="7" customFormat="1" ht="31.5" customHeight="1">
      <c r="A8" s="48"/>
      <c r="B8" s="26" t="s">
        <v>5</v>
      </c>
      <c r="C8" s="27">
        <v>445000</v>
      </c>
      <c r="D8" s="28">
        <v>630570</v>
      </c>
      <c r="E8" s="29">
        <f t="shared" ref="E8:E71" si="0">D8-C8</f>
        <v>185570</v>
      </c>
      <c r="F8" s="4"/>
      <c r="G8" s="8"/>
      <c r="H8" s="4"/>
      <c r="I8" s="4"/>
      <c r="J8" s="4"/>
    </row>
    <row r="9" spans="1:10" s="3" customFormat="1" ht="31.5" customHeight="1">
      <c r="B9" s="20" t="s">
        <v>6</v>
      </c>
      <c r="C9" s="23">
        <v>1640000</v>
      </c>
      <c r="D9" s="24">
        <v>1640000</v>
      </c>
      <c r="E9" s="30">
        <f t="shared" si="0"/>
        <v>0</v>
      </c>
      <c r="F9" s="5"/>
      <c r="G9" s="6"/>
      <c r="H9" s="5"/>
      <c r="I9" s="5"/>
      <c r="J9" s="5"/>
    </row>
    <row r="10" spans="1:10" s="3" customFormat="1" ht="31.5" customHeight="1">
      <c r="A10" s="9"/>
      <c r="B10" s="20" t="s">
        <v>7</v>
      </c>
      <c r="C10" s="23">
        <v>0</v>
      </c>
      <c r="D10" s="24">
        <v>0</v>
      </c>
      <c r="E10" s="30">
        <f t="shared" si="0"/>
        <v>0</v>
      </c>
      <c r="F10" s="5"/>
      <c r="G10" s="6"/>
      <c r="H10" s="5"/>
      <c r="I10" s="5"/>
      <c r="J10" s="5"/>
    </row>
    <row r="11" spans="1:10" s="3" customFormat="1" ht="31.5" customHeight="1">
      <c r="B11" s="20" t="s">
        <v>8</v>
      </c>
      <c r="C11" s="23">
        <v>17161200</v>
      </c>
      <c r="D11" s="24">
        <v>17161200</v>
      </c>
      <c r="E11" s="30">
        <f t="shared" si="0"/>
        <v>0</v>
      </c>
      <c r="F11" s="5"/>
      <c r="G11" s="5"/>
      <c r="H11" s="5"/>
      <c r="I11" s="5"/>
      <c r="J11" s="5"/>
    </row>
    <row r="12" spans="1:10" s="7" customFormat="1" ht="31.5" customHeight="1">
      <c r="B12" s="26" t="s">
        <v>9</v>
      </c>
      <c r="C12" s="27">
        <v>37000</v>
      </c>
      <c r="D12" s="31">
        <v>181779</v>
      </c>
      <c r="E12" s="29">
        <f t="shared" si="0"/>
        <v>144779</v>
      </c>
      <c r="F12" s="4"/>
      <c r="G12" s="4"/>
      <c r="H12" s="4"/>
      <c r="I12" s="4"/>
      <c r="J12" s="4"/>
    </row>
    <row r="13" spans="1:10" s="3" customFormat="1" ht="31.5" customHeight="1">
      <c r="B13" s="20" t="s">
        <v>10</v>
      </c>
      <c r="C13" s="23">
        <v>1000</v>
      </c>
      <c r="D13" s="24">
        <v>2566</v>
      </c>
      <c r="E13" s="25">
        <f t="shared" si="0"/>
        <v>1566</v>
      </c>
      <c r="F13" s="5"/>
      <c r="G13" s="5"/>
      <c r="H13" s="5"/>
      <c r="I13" s="5"/>
      <c r="J13" s="5"/>
    </row>
    <row r="14" spans="1:10" s="7" customFormat="1" ht="31.5" customHeight="1">
      <c r="A14" s="42"/>
      <c r="B14" s="32" t="s">
        <v>11</v>
      </c>
      <c r="C14" s="33">
        <f>SUM(C7:C13)</f>
        <v>20084200</v>
      </c>
      <c r="D14" s="33">
        <v>20487115</v>
      </c>
      <c r="E14" s="29">
        <f t="shared" si="0"/>
        <v>402915</v>
      </c>
      <c r="F14" s="46" t="s">
        <v>12</v>
      </c>
      <c r="G14" s="46"/>
      <c r="H14" s="46"/>
      <c r="I14" s="46"/>
      <c r="J14" s="46"/>
    </row>
    <row r="15" spans="1:10" s="3" customFormat="1" ht="31.5" customHeight="1">
      <c r="B15" s="21" t="s">
        <v>13</v>
      </c>
      <c r="C15" s="21"/>
      <c r="D15" s="24"/>
      <c r="E15" s="25"/>
    </row>
    <row r="16" spans="1:10" s="3" customFormat="1" ht="31.5" customHeight="1">
      <c r="B16" s="21" t="s">
        <v>14</v>
      </c>
      <c r="C16" s="21"/>
      <c r="D16" s="24"/>
      <c r="E16" s="25"/>
    </row>
    <row r="17" spans="1:5" s="3" customFormat="1" ht="31.5" customHeight="1">
      <c r="B17" s="22" t="s">
        <v>61</v>
      </c>
      <c r="C17" s="21"/>
      <c r="D17" s="24"/>
      <c r="E17" s="25"/>
    </row>
    <row r="18" spans="1:5" s="3" customFormat="1" ht="31.5" customHeight="1">
      <c r="A18" s="10"/>
      <c r="B18" s="22" t="s">
        <v>15</v>
      </c>
      <c r="C18" s="34">
        <v>11695411</v>
      </c>
      <c r="D18" s="24">
        <v>11871775</v>
      </c>
      <c r="E18" s="25">
        <f t="shared" si="0"/>
        <v>176364</v>
      </c>
    </row>
    <row r="19" spans="1:5" s="3" customFormat="1" ht="31.5" customHeight="1">
      <c r="A19" s="11"/>
      <c r="B19" s="26" t="s">
        <v>16</v>
      </c>
      <c r="C19" s="34">
        <v>1584264</v>
      </c>
      <c r="D19" s="24">
        <v>1757799</v>
      </c>
      <c r="E19" s="25">
        <f t="shared" si="0"/>
        <v>173535</v>
      </c>
    </row>
    <row r="20" spans="1:5" s="7" customFormat="1" ht="31.5" customHeight="1">
      <c r="A20" s="39"/>
      <c r="B20" s="26" t="s">
        <v>65</v>
      </c>
      <c r="C20" s="33">
        <f>SUM(C18:C19)</f>
        <v>13279675</v>
      </c>
      <c r="D20" s="33">
        <v>13629574</v>
      </c>
      <c r="E20" s="29">
        <f t="shared" si="0"/>
        <v>349899</v>
      </c>
    </row>
    <row r="21" spans="1:5" s="3" customFormat="1" ht="31.5" customHeight="1">
      <c r="A21" s="10"/>
      <c r="B21" s="22" t="s">
        <v>62</v>
      </c>
      <c r="C21" s="21"/>
      <c r="D21" s="24"/>
      <c r="E21" s="25"/>
    </row>
    <row r="22" spans="1:5" s="3" customFormat="1" ht="31.5" customHeight="1">
      <c r="A22" s="10"/>
      <c r="B22" s="21" t="s">
        <v>17</v>
      </c>
      <c r="C22" s="23">
        <v>333848</v>
      </c>
      <c r="D22" s="24">
        <v>221168</v>
      </c>
      <c r="E22" s="25">
        <f t="shared" si="0"/>
        <v>-112680</v>
      </c>
    </row>
    <row r="23" spans="1:5" s="3" customFormat="1" ht="31.5" customHeight="1">
      <c r="A23" s="10"/>
      <c r="B23" s="35" t="s">
        <v>18</v>
      </c>
      <c r="C23" s="23">
        <v>1207000</v>
      </c>
      <c r="D23" s="24">
        <v>994792</v>
      </c>
      <c r="E23" s="25">
        <f t="shared" si="0"/>
        <v>-212208</v>
      </c>
    </row>
    <row r="24" spans="1:5" s="3" customFormat="1" ht="31.5" customHeight="1">
      <c r="A24" s="10"/>
      <c r="B24" s="21" t="s">
        <v>19</v>
      </c>
      <c r="C24" s="23">
        <v>205000</v>
      </c>
      <c r="D24" s="24">
        <v>335877</v>
      </c>
      <c r="E24" s="25">
        <f t="shared" si="0"/>
        <v>130877</v>
      </c>
    </row>
    <row r="25" spans="1:5" s="3" customFormat="1" ht="31.5" customHeight="1">
      <c r="A25" s="10"/>
      <c r="B25" s="21" t="s">
        <v>20</v>
      </c>
      <c r="C25" s="23">
        <v>7200</v>
      </c>
      <c r="D25" s="24">
        <v>0</v>
      </c>
      <c r="E25" s="25">
        <f t="shared" si="0"/>
        <v>-7200</v>
      </c>
    </row>
    <row r="26" spans="1:5" s="3" customFormat="1" ht="31.5" customHeight="1">
      <c r="A26" s="10"/>
      <c r="B26" s="21" t="s">
        <v>21</v>
      </c>
      <c r="C26" s="23">
        <v>309000</v>
      </c>
      <c r="D26" s="24">
        <v>321590</v>
      </c>
      <c r="E26" s="25">
        <f t="shared" si="0"/>
        <v>12590</v>
      </c>
    </row>
    <row r="27" spans="1:5" s="3" customFormat="1" ht="31.5" customHeight="1">
      <c r="A27" s="10"/>
      <c r="B27" s="21" t="s">
        <v>22</v>
      </c>
      <c r="C27" s="23">
        <v>50000</v>
      </c>
      <c r="D27" s="24">
        <v>142993</v>
      </c>
      <c r="E27" s="25">
        <f t="shared" si="0"/>
        <v>92993</v>
      </c>
    </row>
    <row r="28" spans="1:5" s="3" customFormat="1" ht="31.5" customHeight="1">
      <c r="A28" s="10"/>
      <c r="B28" s="21" t="s">
        <v>23</v>
      </c>
      <c r="C28" s="23">
        <v>186000</v>
      </c>
      <c r="D28" s="24">
        <v>415110</v>
      </c>
      <c r="E28" s="25">
        <f t="shared" si="0"/>
        <v>229110</v>
      </c>
    </row>
    <row r="29" spans="1:5" s="3" customFormat="1" ht="31.5" customHeight="1">
      <c r="A29" s="10"/>
      <c r="B29" s="21" t="s">
        <v>24</v>
      </c>
      <c r="C29" s="23">
        <v>200000</v>
      </c>
      <c r="D29" s="24">
        <v>398471</v>
      </c>
      <c r="E29" s="25">
        <f t="shared" si="0"/>
        <v>198471</v>
      </c>
    </row>
    <row r="30" spans="1:5" s="3" customFormat="1" ht="31.5" customHeight="1">
      <c r="A30" s="10"/>
      <c r="B30" s="20" t="s">
        <v>25</v>
      </c>
      <c r="C30" s="23">
        <v>100000</v>
      </c>
      <c r="D30" s="24">
        <v>0</v>
      </c>
      <c r="E30" s="25">
        <f t="shared" si="0"/>
        <v>-100000</v>
      </c>
    </row>
    <row r="31" spans="1:5" s="3" customFormat="1" ht="31.5" customHeight="1">
      <c r="A31" s="10"/>
      <c r="B31" s="21" t="s">
        <v>26</v>
      </c>
      <c r="C31" s="23">
        <v>78100</v>
      </c>
      <c r="D31" s="24">
        <v>51849</v>
      </c>
      <c r="E31" s="25">
        <f t="shared" si="0"/>
        <v>-26251</v>
      </c>
    </row>
    <row r="32" spans="1:5" s="3" customFormat="1" ht="31.5" customHeight="1">
      <c r="A32" s="10"/>
      <c r="B32" s="21" t="s">
        <v>27</v>
      </c>
      <c r="C32" s="23">
        <v>84000</v>
      </c>
      <c r="D32" s="24">
        <v>48571</v>
      </c>
      <c r="E32" s="25">
        <f t="shared" si="0"/>
        <v>-35429</v>
      </c>
    </row>
    <row r="33" spans="1:8" s="3" customFormat="1" ht="31.5" customHeight="1">
      <c r="A33" s="10"/>
      <c r="B33" s="21" t="s">
        <v>28</v>
      </c>
      <c r="C33" s="23">
        <v>0</v>
      </c>
      <c r="D33" s="24">
        <v>0</v>
      </c>
      <c r="E33" s="30">
        <f t="shared" si="0"/>
        <v>0</v>
      </c>
    </row>
    <row r="34" spans="1:8" s="3" customFormat="1" ht="31.5" customHeight="1">
      <c r="A34" s="10"/>
      <c r="B34" s="21" t="s">
        <v>29</v>
      </c>
      <c r="C34" s="23">
        <v>220000</v>
      </c>
      <c r="D34" s="24">
        <v>284535</v>
      </c>
      <c r="E34" s="25">
        <f t="shared" si="0"/>
        <v>64535</v>
      </c>
      <c r="G34" s="13"/>
      <c r="H34" s="13"/>
    </row>
    <row r="35" spans="1:8" s="3" customFormat="1" ht="31.5" customHeight="1">
      <c r="A35" s="39"/>
      <c r="B35" s="21" t="s">
        <v>30</v>
      </c>
      <c r="C35" s="23">
        <v>558440</v>
      </c>
      <c r="D35" s="24">
        <v>340268</v>
      </c>
      <c r="E35" s="25">
        <f t="shared" si="0"/>
        <v>-218172</v>
      </c>
    </row>
    <row r="36" spans="1:8" s="3" customFormat="1" ht="31.5" customHeight="1">
      <c r="A36" s="10"/>
      <c r="B36" s="21" t="s">
        <v>31</v>
      </c>
      <c r="C36" s="23">
        <v>0</v>
      </c>
      <c r="D36" s="24">
        <v>0</v>
      </c>
      <c r="E36" s="30">
        <f t="shared" si="0"/>
        <v>0</v>
      </c>
    </row>
    <row r="37" spans="1:8" s="3" customFormat="1" ht="31.5" customHeight="1">
      <c r="A37" s="10"/>
      <c r="B37" s="21" t="s">
        <v>32</v>
      </c>
      <c r="C37" s="23">
        <v>115800</v>
      </c>
      <c r="D37" s="24">
        <v>103110</v>
      </c>
      <c r="E37" s="25">
        <f t="shared" si="0"/>
        <v>-12690</v>
      </c>
    </row>
    <row r="38" spans="1:8" s="3" customFormat="1" ht="31.5" customHeight="1">
      <c r="A38" s="11"/>
      <c r="B38" s="20" t="s">
        <v>33</v>
      </c>
      <c r="C38" s="23">
        <v>740000</v>
      </c>
      <c r="D38" s="24">
        <v>660500</v>
      </c>
      <c r="E38" s="25">
        <f t="shared" si="0"/>
        <v>-79500</v>
      </c>
    </row>
    <row r="39" spans="1:8" s="3" customFormat="1" ht="31.5" customHeight="1">
      <c r="A39" s="10"/>
      <c r="B39" s="20" t="s">
        <v>34</v>
      </c>
      <c r="C39" s="23">
        <v>45000</v>
      </c>
      <c r="D39" s="24">
        <v>66164</v>
      </c>
      <c r="E39" s="25">
        <f t="shared" si="0"/>
        <v>21164</v>
      </c>
    </row>
    <row r="40" spans="1:8" s="3" customFormat="1" ht="31.5" customHeight="1">
      <c r="A40" s="10"/>
      <c r="B40" s="21" t="s">
        <v>35</v>
      </c>
      <c r="C40" s="23">
        <v>773600</v>
      </c>
      <c r="D40" s="24">
        <v>642700</v>
      </c>
      <c r="E40" s="25">
        <f t="shared" si="0"/>
        <v>-130900</v>
      </c>
    </row>
    <row r="41" spans="1:8" s="3" customFormat="1" ht="31.5" customHeight="1">
      <c r="A41" s="10"/>
      <c r="B41" s="21" t="s">
        <v>36</v>
      </c>
      <c r="C41" s="23">
        <v>31300</v>
      </c>
      <c r="D41" s="24">
        <v>42212</v>
      </c>
      <c r="E41" s="25">
        <f t="shared" si="0"/>
        <v>10912</v>
      </c>
    </row>
    <row r="42" spans="1:8" s="3" customFormat="1" ht="31.5" customHeight="1">
      <c r="A42" s="10"/>
      <c r="B42" s="21" t="s">
        <v>37</v>
      </c>
      <c r="C42" s="23">
        <v>113000</v>
      </c>
      <c r="D42" s="24">
        <v>142419</v>
      </c>
      <c r="E42" s="25">
        <f t="shared" si="0"/>
        <v>29419</v>
      </c>
    </row>
    <row r="43" spans="1:8" s="7" customFormat="1" ht="31.5" customHeight="1">
      <c r="A43" s="39"/>
      <c r="B43" s="32" t="s">
        <v>38</v>
      </c>
      <c r="C43" s="33">
        <f>SUM(C22:C42)</f>
        <v>5357288</v>
      </c>
      <c r="D43" s="33">
        <v>5212329</v>
      </c>
      <c r="E43" s="29">
        <f t="shared" si="0"/>
        <v>-144959</v>
      </c>
    </row>
    <row r="44" spans="1:8" s="7" customFormat="1" ht="31.5" customHeight="1">
      <c r="A44" s="14"/>
      <c r="B44" s="32" t="s">
        <v>66</v>
      </c>
      <c r="C44" s="33">
        <f>C43+C20</f>
        <v>18636963</v>
      </c>
      <c r="D44" s="33">
        <v>18841903</v>
      </c>
      <c r="E44" s="29">
        <f t="shared" si="0"/>
        <v>204940</v>
      </c>
      <c r="G44" s="15"/>
    </row>
    <row r="45" spans="1:8" s="3" customFormat="1" ht="31.5" customHeight="1">
      <c r="A45" s="10"/>
      <c r="B45" s="22" t="s">
        <v>63</v>
      </c>
      <c r="C45" s="21"/>
      <c r="D45" s="24"/>
      <c r="E45" s="25"/>
    </row>
    <row r="46" spans="1:8" s="3" customFormat="1" ht="31.5" customHeight="1">
      <c r="A46" s="10"/>
      <c r="B46" s="21" t="s">
        <v>39</v>
      </c>
      <c r="C46" s="21"/>
      <c r="D46" s="24"/>
      <c r="E46" s="25"/>
    </row>
    <row r="47" spans="1:8" s="3" customFormat="1" ht="31.5" customHeight="1">
      <c r="A47" s="10"/>
      <c r="B47" s="21" t="s">
        <v>40</v>
      </c>
      <c r="C47" s="23">
        <v>522000</v>
      </c>
      <c r="D47" s="24">
        <v>636145</v>
      </c>
      <c r="E47" s="25">
        <f t="shared" si="0"/>
        <v>114145</v>
      </c>
    </row>
    <row r="48" spans="1:8" s="3" customFormat="1" ht="31.5" customHeight="1">
      <c r="A48" s="10"/>
      <c r="B48" s="21" t="s">
        <v>41</v>
      </c>
      <c r="C48" s="23">
        <v>0</v>
      </c>
      <c r="D48" s="24">
        <v>0</v>
      </c>
      <c r="E48" s="30">
        <f t="shared" ref="E48" si="1">D48-C48</f>
        <v>0</v>
      </c>
    </row>
    <row r="49" spans="1:5" s="7" customFormat="1" ht="31.5" customHeight="1">
      <c r="A49" s="12"/>
      <c r="B49" s="32" t="s">
        <v>42</v>
      </c>
      <c r="C49" s="27">
        <f>C47+C48</f>
        <v>522000</v>
      </c>
      <c r="D49" s="27">
        <v>636145</v>
      </c>
      <c r="E49" s="29">
        <f t="shared" si="0"/>
        <v>114145</v>
      </c>
    </row>
    <row r="50" spans="1:5" s="3" customFormat="1" ht="31.5" customHeight="1">
      <c r="A50" s="10"/>
      <c r="B50" s="22" t="s">
        <v>64</v>
      </c>
      <c r="C50" s="21"/>
      <c r="D50" s="24"/>
      <c r="E50" s="25"/>
    </row>
    <row r="51" spans="1:5" s="3" customFormat="1" ht="31.5" customHeight="1">
      <c r="A51" s="10"/>
      <c r="B51" s="21" t="s">
        <v>17</v>
      </c>
      <c r="C51" s="23">
        <v>0</v>
      </c>
      <c r="D51" s="24">
        <v>0</v>
      </c>
      <c r="E51" s="30">
        <f t="shared" si="0"/>
        <v>0</v>
      </c>
    </row>
    <row r="52" spans="1:5" s="3" customFormat="1" ht="31.5" customHeight="1">
      <c r="A52" s="10"/>
      <c r="B52" s="21" t="s">
        <v>18</v>
      </c>
      <c r="C52" s="23">
        <v>0</v>
      </c>
      <c r="D52" s="24">
        <v>0</v>
      </c>
      <c r="E52" s="30">
        <f t="shared" ref="E52:E53" si="2">D52-C52</f>
        <v>0</v>
      </c>
    </row>
    <row r="53" spans="1:5" s="3" customFormat="1" ht="31.5" customHeight="1">
      <c r="A53" s="10"/>
      <c r="B53" s="21" t="s">
        <v>19</v>
      </c>
      <c r="C53" s="23">
        <v>0</v>
      </c>
      <c r="D53" s="24">
        <v>0</v>
      </c>
      <c r="E53" s="30">
        <f t="shared" si="2"/>
        <v>0</v>
      </c>
    </row>
    <row r="54" spans="1:5" s="3" customFormat="1" ht="31.5" customHeight="1">
      <c r="A54" s="10"/>
      <c r="B54" s="21" t="s">
        <v>20</v>
      </c>
      <c r="C54" s="23">
        <v>30000</v>
      </c>
      <c r="D54" s="24">
        <v>0</v>
      </c>
      <c r="E54" s="25">
        <f t="shared" si="0"/>
        <v>-30000</v>
      </c>
    </row>
    <row r="55" spans="1:5" s="3" customFormat="1" ht="31.5" customHeight="1">
      <c r="A55" s="10"/>
      <c r="B55" s="21" t="s">
        <v>21</v>
      </c>
      <c r="C55" s="23">
        <v>70000</v>
      </c>
      <c r="D55" s="24">
        <v>23120</v>
      </c>
      <c r="E55" s="25">
        <f t="shared" si="0"/>
        <v>-46880</v>
      </c>
    </row>
    <row r="56" spans="1:5" s="3" customFormat="1" ht="31.5" customHeight="1">
      <c r="A56" s="10"/>
      <c r="B56" s="21" t="s">
        <v>22</v>
      </c>
      <c r="C56" s="23">
        <v>0</v>
      </c>
      <c r="D56" s="24">
        <v>0</v>
      </c>
      <c r="E56" s="30">
        <f t="shared" si="0"/>
        <v>0</v>
      </c>
    </row>
    <row r="57" spans="1:5" s="3" customFormat="1" ht="31.5" customHeight="1">
      <c r="A57" s="10"/>
      <c r="B57" s="21" t="s">
        <v>23</v>
      </c>
      <c r="C57" s="23">
        <v>80000</v>
      </c>
      <c r="D57" s="24">
        <v>274112</v>
      </c>
      <c r="E57" s="25">
        <f t="shared" si="0"/>
        <v>194112</v>
      </c>
    </row>
    <row r="58" spans="1:5" s="3" customFormat="1" ht="31.5" customHeight="1">
      <c r="A58" s="10"/>
      <c r="B58" s="21" t="s">
        <v>24</v>
      </c>
      <c r="C58" s="23">
        <v>100000</v>
      </c>
      <c r="D58" s="24">
        <v>189943</v>
      </c>
      <c r="E58" s="25">
        <f t="shared" si="0"/>
        <v>89943</v>
      </c>
    </row>
    <row r="59" spans="1:5" s="3" customFormat="1" ht="31.5" customHeight="1">
      <c r="A59" s="10"/>
      <c r="B59" s="21" t="s">
        <v>25</v>
      </c>
      <c r="C59" s="23">
        <v>50000</v>
      </c>
      <c r="D59" s="24">
        <v>28440</v>
      </c>
      <c r="E59" s="25">
        <f t="shared" si="0"/>
        <v>-21560</v>
      </c>
    </row>
    <row r="60" spans="1:5" s="3" customFormat="1" ht="31.5" customHeight="1">
      <c r="A60" s="10"/>
      <c r="B60" s="21" t="s">
        <v>67</v>
      </c>
      <c r="C60" s="23">
        <v>0</v>
      </c>
      <c r="D60" s="24">
        <v>17400</v>
      </c>
      <c r="E60" s="25">
        <f t="shared" si="0"/>
        <v>17400</v>
      </c>
    </row>
    <row r="61" spans="1:5" s="3" customFormat="1" ht="31.5" customHeight="1">
      <c r="A61" s="10"/>
      <c r="B61" s="21" t="s">
        <v>27</v>
      </c>
      <c r="C61" s="23">
        <v>55000</v>
      </c>
      <c r="D61" s="24">
        <v>11781</v>
      </c>
      <c r="E61" s="25">
        <f t="shared" si="0"/>
        <v>-43219</v>
      </c>
    </row>
    <row r="62" spans="1:5" s="3" customFormat="1" ht="31.5" customHeight="1">
      <c r="A62" s="10"/>
      <c r="B62" s="21" t="s">
        <v>28</v>
      </c>
      <c r="C62" s="23">
        <v>50000</v>
      </c>
      <c r="D62" s="24">
        <v>6810</v>
      </c>
      <c r="E62" s="25">
        <f t="shared" si="0"/>
        <v>-43190</v>
      </c>
    </row>
    <row r="63" spans="1:5" s="3" customFormat="1" ht="31.5" customHeight="1">
      <c r="A63" s="10"/>
      <c r="B63" s="21" t="s">
        <v>29</v>
      </c>
      <c r="C63" s="23">
        <v>240000</v>
      </c>
      <c r="D63" s="24">
        <v>194900</v>
      </c>
      <c r="E63" s="25">
        <f t="shared" si="0"/>
        <v>-45100</v>
      </c>
    </row>
    <row r="64" spans="1:5" s="3" customFormat="1" ht="31.5" customHeight="1">
      <c r="A64" s="10"/>
      <c r="B64" s="21" t="s">
        <v>30</v>
      </c>
      <c r="C64" s="23">
        <v>50000</v>
      </c>
      <c r="D64" s="24">
        <v>51600</v>
      </c>
      <c r="E64" s="25">
        <f t="shared" si="0"/>
        <v>1600</v>
      </c>
    </row>
    <row r="65" spans="1:8" s="3" customFormat="1" ht="31.5" customHeight="1">
      <c r="A65" s="10"/>
      <c r="B65" s="21" t="s">
        <v>31</v>
      </c>
      <c r="C65" s="23">
        <v>0</v>
      </c>
      <c r="D65" s="24">
        <v>6000</v>
      </c>
      <c r="E65" s="25">
        <f t="shared" si="0"/>
        <v>6000</v>
      </c>
    </row>
    <row r="66" spans="1:8" s="3" customFormat="1" ht="31.5" customHeight="1">
      <c r="A66" s="10"/>
      <c r="B66" s="21" t="s">
        <v>32</v>
      </c>
      <c r="C66" s="23">
        <v>30000</v>
      </c>
      <c r="D66" s="24">
        <v>0</v>
      </c>
      <c r="E66" s="25">
        <f t="shared" si="0"/>
        <v>-30000</v>
      </c>
    </row>
    <row r="67" spans="1:8" s="3" customFormat="1" ht="31.5" customHeight="1">
      <c r="A67" s="10"/>
      <c r="B67" s="21" t="s">
        <v>33</v>
      </c>
      <c r="C67" s="23">
        <v>0</v>
      </c>
      <c r="D67" s="24">
        <v>0</v>
      </c>
      <c r="E67" s="30">
        <f t="shared" si="0"/>
        <v>0</v>
      </c>
    </row>
    <row r="68" spans="1:8" s="3" customFormat="1" ht="31.5" customHeight="1">
      <c r="A68" s="10"/>
      <c r="B68" s="21" t="s">
        <v>34</v>
      </c>
      <c r="C68" s="23">
        <v>36000</v>
      </c>
      <c r="D68" s="24">
        <v>2376</v>
      </c>
      <c r="E68" s="25">
        <f t="shared" si="0"/>
        <v>-33624</v>
      </c>
      <c r="H68" s="16"/>
    </row>
    <row r="69" spans="1:8" s="3" customFormat="1" ht="31.5" customHeight="1">
      <c r="A69" s="10"/>
      <c r="B69" s="20" t="s">
        <v>35</v>
      </c>
      <c r="C69" s="23">
        <v>12000</v>
      </c>
      <c r="D69" s="24">
        <v>6700</v>
      </c>
      <c r="E69" s="25">
        <f t="shared" si="0"/>
        <v>-5300</v>
      </c>
      <c r="H69" s="16"/>
    </row>
    <row r="70" spans="1:8" s="3" customFormat="1" ht="31.5" customHeight="1">
      <c r="B70" s="21" t="s">
        <v>36</v>
      </c>
      <c r="C70" s="23">
        <v>100000</v>
      </c>
      <c r="D70" s="24">
        <v>30310</v>
      </c>
      <c r="E70" s="25">
        <f t="shared" si="0"/>
        <v>-69690</v>
      </c>
    </row>
    <row r="71" spans="1:8" s="3" customFormat="1" ht="31.5" customHeight="1">
      <c r="B71" s="21" t="s">
        <v>37</v>
      </c>
      <c r="C71" s="23">
        <v>30000</v>
      </c>
      <c r="D71" s="24">
        <v>3093</v>
      </c>
      <c r="E71" s="25">
        <f t="shared" si="0"/>
        <v>-26907</v>
      </c>
    </row>
    <row r="72" spans="1:8" s="3" customFormat="1" ht="31.5" customHeight="1">
      <c r="B72" s="18" t="s">
        <v>43</v>
      </c>
      <c r="C72" s="23">
        <f>SUM(C51:C71)</f>
        <v>933000</v>
      </c>
      <c r="D72" s="23">
        <v>846585</v>
      </c>
      <c r="E72" s="25">
        <f t="shared" ref="E72:E74" si="3">D72-C72</f>
        <v>-86415</v>
      </c>
    </row>
    <row r="73" spans="1:8" s="17" customFormat="1" ht="31.5" customHeight="1">
      <c r="A73" s="43"/>
      <c r="B73" s="32" t="s">
        <v>44</v>
      </c>
      <c r="C73" s="36">
        <f>C72+C49</f>
        <v>1455000</v>
      </c>
      <c r="D73" s="36">
        <v>1482730</v>
      </c>
      <c r="E73" s="29">
        <f t="shared" si="3"/>
        <v>27730</v>
      </c>
    </row>
    <row r="74" spans="1:8" s="17" customFormat="1" ht="31.5" customHeight="1">
      <c r="A74" s="43"/>
      <c r="B74" s="32" t="s">
        <v>45</v>
      </c>
      <c r="C74" s="33">
        <f>C73+C44</f>
        <v>20091963</v>
      </c>
      <c r="D74" s="33">
        <v>20324633</v>
      </c>
      <c r="E74" s="29">
        <f t="shared" si="3"/>
        <v>232670</v>
      </c>
    </row>
    <row r="75" spans="1:8" s="7" customFormat="1" ht="31.5" customHeight="1">
      <c r="B75" s="37" t="s">
        <v>46</v>
      </c>
      <c r="C75" s="28">
        <f>C14-C74</f>
        <v>-7763</v>
      </c>
      <c r="D75" s="28">
        <v>162482</v>
      </c>
      <c r="E75" s="28">
        <f>D75-C75</f>
        <v>170245</v>
      </c>
      <c r="F75" s="39"/>
      <c r="G75" s="39"/>
    </row>
    <row r="76" spans="1:8" s="3" customFormat="1" ht="31.5" customHeight="1">
      <c r="A76" s="39"/>
      <c r="B76" s="21" t="s">
        <v>47</v>
      </c>
      <c r="C76" s="23">
        <v>4405739</v>
      </c>
      <c r="D76" s="23">
        <v>4405739</v>
      </c>
      <c r="E76" s="24">
        <f>D76-C76</f>
        <v>0</v>
      </c>
      <c r="F76" s="39"/>
      <c r="G76" s="40"/>
    </row>
    <row r="77" spans="1:8" s="3" customFormat="1" ht="31.5" customHeight="1">
      <c r="B77" s="21" t="s">
        <v>48</v>
      </c>
      <c r="C77" s="34">
        <f>C75+C76</f>
        <v>4397976</v>
      </c>
      <c r="D77" s="34">
        <v>4568221</v>
      </c>
      <c r="E77" s="24">
        <f>D77-C77</f>
        <v>170245</v>
      </c>
      <c r="F77" s="39"/>
      <c r="G77" s="40"/>
    </row>
    <row r="78" spans="1:8" s="3" customFormat="1" ht="31.5" customHeight="1">
      <c r="B78" s="20" t="s">
        <v>49</v>
      </c>
      <c r="C78" s="21"/>
      <c r="D78" s="24"/>
      <c r="E78" s="25"/>
      <c r="F78" s="40"/>
      <c r="G78" s="40"/>
    </row>
    <row r="79" spans="1:8" s="3" customFormat="1" ht="31.5" customHeight="1">
      <c r="B79" s="20" t="s">
        <v>50</v>
      </c>
      <c r="C79" s="21"/>
      <c r="D79" s="24"/>
      <c r="E79" s="25"/>
      <c r="F79" s="40"/>
      <c r="G79" s="40"/>
    </row>
    <row r="80" spans="1:8" s="3" customFormat="1" ht="31.5" customHeight="1">
      <c r="A80" s="39"/>
      <c r="B80" s="22" t="s">
        <v>51</v>
      </c>
      <c r="C80" s="23">
        <v>5500000</v>
      </c>
      <c r="D80" s="24">
        <v>5500000</v>
      </c>
      <c r="E80" s="24">
        <f>D80-C80</f>
        <v>0</v>
      </c>
      <c r="F80" s="39"/>
      <c r="G80" s="40"/>
    </row>
    <row r="81" spans="1:7" s="3" customFormat="1" ht="31.5" customHeight="1">
      <c r="B81" s="20" t="s">
        <v>52</v>
      </c>
      <c r="C81" s="21"/>
      <c r="D81" s="24"/>
      <c r="E81" s="25"/>
      <c r="F81" s="40"/>
      <c r="G81" s="40"/>
    </row>
    <row r="82" spans="1:7" s="3" customFormat="1" ht="31.5" customHeight="1">
      <c r="A82" s="49"/>
      <c r="B82" s="22" t="s">
        <v>53</v>
      </c>
      <c r="C82" s="23">
        <v>1640000</v>
      </c>
      <c r="D82" s="24">
        <v>1640000</v>
      </c>
      <c r="E82" s="24">
        <f>D82-C82</f>
        <v>0</v>
      </c>
      <c r="F82" s="39"/>
      <c r="G82" s="40"/>
    </row>
    <row r="83" spans="1:7" s="3" customFormat="1" ht="31.5" customHeight="1">
      <c r="A83" s="50"/>
      <c r="B83" s="22" t="s">
        <v>54</v>
      </c>
      <c r="C83" s="38">
        <f>C80-C82</f>
        <v>3860000</v>
      </c>
      <c r="D83" s="24">
        <v>3860000</v>
      </c>
      <c r="E83" s="24">
        <f>D83-C83</f>
        <v>0</v>
      </c>
      <c r="F83" s="39"/>
      <c r="G83" s="40"/>
    </row>
    <row r="84" spans="1:7" s="3" customFormat="1" ht="31.5" customHeight="1">
      <c r="A84" s="50"/>
      <c r="B84" s="22" t="s">
        <v>55</v>
      </c>
      <c r="C84" s="23">
        <f>'[1]活動予算書（第２次補正予算）'!C86</f>
        <v>3267909</v>
      </c>
      <c r="D84" s="24">
        <v>3267909</v>
      </c>
      <c r="E84" s="24">
        <f>D84-C84</f>
        <v>0</v>
      </c>
      <c r="F84" s="39"/>
      <c r="G84" s="40"/>
    </row>
    <row r="85" spans="1:7" s="3" customFormat="1" ht="31.5" customHeight="1">
      <c r="A85" s="50"/>
      <c r="B85" s="22" t="s">
        <v>56</v>
      </c>
      <c r="C85" s="23">
        <f>C84+C83</f>
        <v>7127909</v>
      </c>
      <c r="D85" s="24">
        <v>7127909</v>
      </c>
      <c r="E85" s="24">
        <f>D85-C85</f>
        <v>0</v>
      </c>
      <c r="F85" s="39"/>
      <c r="G85" s="40"/>
    </row>
    <row r="86" spans="1:7" s="3" customFormat="1" ht="31.5" customHeight="1">
      <c r="A86" s="10"/>
      <c r="B86" s="21"/>
      <c r="C86" s="21"/>
      <c r="D86" s="24"/>
      <c r="E86" s="25"/>
      <c r="F86" s="40"/>
      <c r="G86" s="40"/>
    </row>
    <row r="87" spans="1:7" s="3" customFormat="1" ht="31.5" customHeight="1">
      <c r="A87" s="39"/>
      <c r="B87" s="22" t="s">
        <v>57</v>
      </c>
      <c r="C87" s="23">
        <f>C77+C85</f>
        <v>11525885</v>
      </c>
      <c r="D87" s="23">
        <v>11696130</v>
      </c>
      <c r="E87" s="23">
        <f>E77+E85</f>
        <v>170245</v>
      </c>
      <c r="F87" s="39"/>
      <c r="G87" s="41"/>
    </row>
    <row r="88" spans="1:7" ht="17.25">
      <c r="F88" s="1"/>
    </row>
  </sheetData>
  <mergeCells count="5">
    <mergeCell ref="A1:E1"/>
    <mergeCell ref="F5:J5"/>
    <mergeCell ref="F14:J14"/>
    <mergeCell ref="A7:A8"/>
    <mergeCell ref="A82:A85"/>
  </mergeCells>
  <phoneticPr fontId="2"/>
  <pageMargins left="0.7" right="0.7" top="0.75" bottom="0.75" header="0.3" footer="0.3"/>
  <pageSetup paperSize="9" scale="50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望月秀樹</dc:creator>
  <cp:lastModifiedBy>owner</cp:lastModifiedBy>
  <cp:lastPrinted>2019-06-11T06:55:23Z</cp:lastPrinted>
  <dcterms:created xsi:type="dcterms:W3CDTF">2019-05-18T09:02:49Z</dcterms:created>
  <dcterms:modified xsi:type="dcterms:W3CDTF">2019-06-19T01:42:05Z</dcterms:modified>
</cp:coreProperties>
</file>