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atoo\Desktop\"/>
    </mc:Choice>
  </mc:AlternateContent>
  <xr:revisionPtr revIDLastSave="0" documentId="13_ncr:1_{3939B8C4-7DB2-4B04-BF31-E61D0BD41856}" xr6:coauthVersionLast="47" xr6:coauthVersionMax="47" xr10:uidLastSave="{00000000-0000-0000-0000-000000000000}"/>
  <bookViews>
    <workbookView xWindow="1536" yWindow="1536" windowWidth="17280" windowHeight="8856" xr2:uid="{5F605A65-1E30-4052-98B7-61CDCB5ADDB8}"/>
  </bookViews>
  <sheets>
    <sheet name="Sheet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87" i="1" l="1"/>
  <c r="C86" i="1"/>
  <c r="E85" i="1"/>
  <c r="C84" i="1"/>
  <c r="E83" i="1"/>
  <c r="E81" i="1"/>
  <c r="E84" i="1" s="1"/>
  <c r="E86" i="1" s="1"/>
  <c r="D78" i="1"/>
  <c r="E77" i="1"/>
  <c r="D76" i="1"/>
  <c r="C73" i="1"/>
  <c r="C72" i="1"/>
  <c r="E72" i="1" s="1"/>
  <c r="C71" i="1"/>
  <c r="E71" i="1" s="1"/>
  <c r="C70" i="1"/>
  <c r="E70" i="1" s="1"/>
  <c r="C69" i="1"/>
  <c r="E69" i="1" s="1"/>
  <c r="C68" i="1"/>
  <c r="E68" i="1" s="1"/>
  <c r="C67" i="1"/>
  <c r="E67" i="1" s="1"/>
  <c r="C66" i="1"/>
  <c r="E66" i="1" s="1"/>
  <c r="C65" i="1"/>
  <c r="E65" i="1" s="1"/>
  <c r="C64" i="1"/>
  <c r="E64" i="1" s="1"/>
  <c r="C63" i="1"/>
  <c r="E63" i="1" s="1"/>
  <c r="C62" i="1"/>
  <c r="E62" i="1" s="1"/>
  <c r="C61" i="1"/>
  <c r="E61" i="1" s="1"/>
  <c r="C60" i="1"/>
  <c r="E60" i="1" s="1"/>
  <c r="C59" i="1"/>
  <c r="E59" i="1" s="1"/>
  <c r="C58" i="1"/>
  <c r="E58" i="1" s="1"/>
  <c r="C57" i="1"/>
  <c r="E57" i="1" s="1"/>
  <c r="C56" i="1"/>
  <c r="E56" i="1" s="1"/>
  <c r="C55" i="1"/>
  <c r="E55" i="1" s="1"/>
  <c r="C54" i="1"/>
  <c r="E54" i="1" s="1"/>
  <c r="C53" i="1"/>
  <c r="E53" i="1" s="1"/>
  <c r="C52" i="1"/>
  <c r="E52" i="1" s="1"/>
  <c r="C49" i="1"/>
  <c r="E49" i="1" s="1"/>
  <c r="C48" i="1"/>
  <c r="C43" i="1"/>
  <c r="E43" i="1" s="1"/>
  <c r="C42" i="1"/>
  <c r="E42" i="1" s="1"/>
  <c r="C41" i="1"/>
  <c r="E41" i="1" s="1"/>
  <c r="C40" i="1"/>
  <c r="E40" i="1" s="1"/>
  <c r="C39" i="1"/>
  <c r="E39" i="1" s="1"/>
  <c r="C38" i="1"/>
  <c r="E38" i="1" s="1"/>
  <c r="C37" i="1"/>
  <c r="E37" i="1" s="1"/>
  <c r="C36" i="1"/>
  <c r="E36" i="1" s="1"/>
  <c r="C35" i="1"/>
  <c r="E35" i="1" s="1"/>
  <c r="C34" i="1"/>
  <c r="E34" i="1" s="1"/>
  <c r="C33" i="1"/>
  <c r="E33" i="1" s="1"/>
  <c r="C32" i="1"/>
  <c r="E32" i="1" s="1"/>
  <c r="C31" i="1"/>
  <c r="E31" i="1" s="1"/>
  <c r="C30" i="1"/>
  <c r="E30" i="1" s="1"/>
  <c r="C29" i="1"/>
  <c r="E29" i="1" s="1"/>
  <c r="C28" i="1"/>
  <c r="E28" i="1" s="1"/>
  <c r="C27" i="1"/>
  <c r="E27" i="1" s="1"/>
  <c r="C26" i="1"/>
  <c r="E26" i="1" s="1"/>
  <c r="C25" i="1"/>
  <c r="E25" i="1" s="1"/>
  <c r="C24" i="1"/>
  <c r="E24" i="1" s="1"/>
  <c r="C23" i="1"/>
  <c r="C20" i="1"/>
  <c r="E20" i="1" s="1"/>
  <c r="C19" i="1"/>
  <c r="E19" i="1" s="1"/>
  <c r="C14" i="1"/>
  <c r="E14" i="1" s="1"/>
  <c r="C13" i="1"/>
  <c r="E13" i="1" s="1"/>
  <c r="C12" i="1"/>
  <c r="E12" i="1" s="1"/>
  <c r="C11" i="1"/>
  <c r="E11" i="1" s="1"/>
  <c r="C10" i="1"/>
  <c r="E10" i="1" s="1"/>
  <c r="C9" i="1"/>
  <c r="E9" i="1" s="1"/>
  <c r="C8" i="1"/>
  <c r="E8" i="1" s="1"/>
  <c r="E15" i="1" s="1"/>
  <c r="C44" i="1" l="1"/>
  <c r="E44" i="1" s="1"/>
  <c r="C21" i="1"/>
  <c r="C45" i="1" s="1"/>
  <c r="E45" i="1" s="1"/>
  <c r="C50" i="1"/>
  <c r="E50" i="1" s="1"/>
  <c r="C74" i="1"/>
  <c r="E74" i="1" s="1"/>
  <c r="E21" i="1"/>
  <c r="E48" i="1"/>
  <c r="E73" i="1"/>
  <c r="C15" i="1"/>
  <c r="E23" i="1"/>
  <c r="C75" i="1" l="1"/>
  <c r="E75" i="1" s="1"/>
  <c r="E76" i="1" s="1"/>
  <c r="E78" i="1" s="1"/>
  <c r="E88" i="1" s="1"/>
  <c r="C76" i="1" l="1"/>
  <c r="C78" i="1" s="1"/>
  <c r="C88" i="1" s="1"/>
</calcChain>
</file>

<file path=xl/sharedStrings.xml><?xml version="1.0" encoding="utf-8"?>
<sst xmlns="http://schemas.openxmlformats.org/spreadsheetml/2006/main" count="98" uniqueCount="78">
  <si>
    <t>区　　　　　　　　　　　分</t>
    <rPh sb="0" eb="1">
      <t>ク</t>
    </rPh>
    <rPh sb="12" eb="13">
      <t>ブン</t>
    </rPh>
    <phoneticPr fontId="4"/>
  </si>
  <si>
    <t>決算額</t>
    <rPh sb="0" eb="3">
      <t>ケッサンガク</t>
    </rPh>
    <phoneticPr fontId="4"/>
  </si>
  <si>
    <t>当初予算額</t>
    <rPh sb="0" eb="2">
      <t>トウショ</t>
    </rPh>
    <rPh sb="2" eb="4">
      <t>ヨサン</t>
    </rPh>
    <rPh sb="4" eb="5">
      <t>ガク</t>
    </rPh>
    <phoneticPr fontId="4"/>
  </si>
  <si>
    <t>差引額</t>
    <rPh sb="0" eb="2">
      <t>サシヒキ</t>
    </rPh>
    <rPh sb="2" eb="3">
      <t>ガク</t>
    </rPh>
    <phoneticPr fontId="4"/>
  </si>
  <si>
    <t>Ⅰ　一般正味財産増減の部</t>
    <phoneticPr fontId="4"/>
  </si>
  <si>
    <t>　１　　経常増減の部</t>
    <rPh sb="4" eb="6">
      <t>ケイジョウ</t>
    </rPh>
    <phoneticPr fontId="4"/>
  </si>
  <si>
    <t>　　（１）経常収益</t>
    <rPh sb="5" eb="7">
      <t>ケイジョウ</t>
    </rPh>
    <rPh sb="7" eb="9">
      <t>シュウエキ</t>
    </rPh>
    <phoneticPr fontId="4"/>
  </si>
  <si>
    <t xml:space="preserve"> 　　　　受取会費</t>
    <rPh sb="5" eb="7">
      <t>ウケトリ</t>
    </rPh>
    <phoneticPr fontId="4"/>
  </si>
  <si>
    <t>　　　　受取寄付金</t>
    <rPh sb="4" eb="6">
      <t>ウケト</t>
    </rPh>
    <rPh sb="6" eb="9">
      <t>キフキン</t>
    </rPh>
    <phoneticPr fontId="4"/>
  </si>
  <si>
    <t>　　　 　特定資産振替額</t>
    <phoneticPr fontId="4"/>
  </si>
  <si>
    <t>　　　　 受託助成金</t>
    <rPh sb="5" eb="7">
      <t>ジュタク</t>
    </rPh>
    <rPh sb="7" eb="10">
      <t>ジョセイキン</t>
    </rPh>
    <phoneticPr fontId="4"/>
  </si>
  <si>
    <t>　　 　　委託金収益</t>
    <rPh sb="8" eb="10">
      <t>シュウエキ</t>
    </rPh>
    <phoneticPr fontId="4"/>
  </si>
  <si>
    <t>　　　　 自主事業収益</t>
    <rPh sb="5" eb="7">
      <t>ジシュ</t>
    </rPh>
    <rPh sb="7" eb="9">
      <t>ジギョウ</t>
    </rPh>
    <rPh sb="9" eb="11">
      <t>シュウエキ</t>
    </rPh>
    <phoneticPr fontId="4"/>
  </si>
  <si>
    <t>　　     その他収益</t>
    <rPh sb="9" eb="10">
      <t>タ</t>
    </rPh>
    <rPh sb="10" eb="12">
      <t>シュウエキ</t>
    </rPh>
    <phoneticPr fontId="4"/>
  </si>
  <si>
    <t>収　  益　 合   計（A)</t>
    <rPh sb="4" eb="5">
      <t>エキ</t>
    </rPh>
    <phoneticPr fontId="4"/>
  </si>
  <si>
    <t xml:space="preserve"> </t>
    <phoneticPr fontId="4"/>
  </si>
  <si>
    <t>　　（２）経常費用</t>
    <rPh sb="5" eb="7">
      <t>ケイジョウ</t>
    </rPh>
    <rPh sb="7" eb="9">
      <t>ヒヨウ</t>
    </rPh>
    <phoneticPr fontId="4"/>
  </si>
  <si>
    <t>　　　　①　事業費</t>
    <rPh sb="6" eb="8">
      <t>ジギョウ</t>
    </rPh>
    <rPh sb="8" eb="9">
      <t>ヒ</t>
    </rPh>
    <phoneticPr fontId="4"/>
  </si>
  <si>
    <r>
      <t>　　　　</t>
    </r>
    <r>
      <rPr>
        <sz val="14"/>
        <color theme="1"/>
        <rFont val="HGS創英角ｺﾞｼｯｸUB"/>
        <family val="3"/>
        <charset val="128"/>
      </rPr>
      <t>　ⅰ）</t>
    </r>
    <r>
      <rPr>
        <b/>
        <sz val="14"/>
        <color theme="1"/>
        <rFont val="HGS創英角ｺﾞｼｯｸUB"/>
        <family val="3"/>
        <charset val="128"/>
      </rPr>
      <t>　</t>
    </r>
    <r>
      <rPr>
        <sz val="14"/>
        <color theme="1"/>
        <rFont val="HGS創英角ｺﾞｼｯｸUB"/>
        <family val="3"/>
        <charset val="128"/>
      </rPr>
      <t>人件費</t>
    </r>
    <rPh sb="8" eb="11">
      <t>ジンケンヒ</t>
    </rPh>
    <phoneticPr fontId="4"/>
  </si>
  <si>
    <t>　　　　　　給与費</t>
    <rPh sb="6" eb="8">
      <t>キュウヨ</t>
    </rPh>
    <rPh sb="8" eb="9">
      <t>ヒ</t>
    </rPh>
    <phoneticPr fontId="4"/>
  </si>
  <si>
    <t>　　　　　　法定福利費</t>
    <rPh sb="6" eb="8">
      <t>ホウテイ</t>
    </rPh>
    <rPh sb="8" eb="10">
      <t>フクリ</t>
    </rPh>
    <rPh sb="10" eb="11">
      <t>ヒ</t>
    </rPh>
    <phoneticPr fontId="4"/>
  </si>
  <si>
    <t>　　　　　　　　人　件　費　計</t>
    <rPh sb="8" eb="9">
      <t>ヒト</t>
    </rPh>
    <rPh sb="10" eb="11">
      <t>ケン</t>
    </rPh>
    <rPh sb="12" eb="13">
      <t>ヒ</t>
    </rPh>
    <rPh sb="14" eb="15">
      <t>ケイ</t>
    </rPh>
    <phoneticPr fontId="4"/>
  </si>
  <si>
    <r>
      <t>　　　　</t>
    </r>
    <r>
      <rPr>
        <sz val="14"/>
        <color theme="1"/>
        <rFont val="HGS創英角ｺﾞｼｯｸUB"/>
        <family val="3"/>
        <charset val="128"/>
      </rPr>
      <t>ⅱ）その他経費</t>
    </r>
    <rPh sb="8" eb="9">
      <t>タ</t>
    </rPh>
    <rPh sb="9" eb="11">
      <t>ケイヒ</t>
    </rPh>
    <phoneticPr fontId="4"/>
  </si>
  <si>
    <t>　　　　　　業務委託費</t>
    <rPh sb="6" eb="8">
      <t>ギョウム</t>
    </rPh>
    <rPh sb="8" eb="10">
      <t>イタク</t>
    </rPh>
    <rPh sb="10" eb="11">
      <t>ヒ</t>
    </rPh>
    <phoneticPr fontId="4"/>
  </si>
  <si>
    <t>　　　　　　諸謝金</t>
    <rPh sb="6" eb="7">
      <t>ショ</t>
    </rPh>
    <rPh sb="7" eb="9">
      <t>シャキン</t>
    </rPh>
    <phoneticPr fontId="4"/>
  </si>
  <si>
    <t>　　　　　　印刷製本費</t>
    <rPh sb="6" eb="8">
      <t>インサツ</t>
    </rPh>
    <rPh sb="8" eb="10">
      <t>セイホン</t>
    </rPh>
    <rPh sb="10" eb="11">
      <t>ヒ</t>
    </rPh>
    <phoneticPr fontId="4"/>
  </si>
  <si>
    <t>　　　　　　会議費</t>
    <rPh sb="6" eb="9">
      <t>カイギヒ</t>
    </rPh>
    <phoneticPr fontId="4"/>
  </si>
  <si>
    <t>　　　　　　旅費交通費</t>
    <rPh sb="6" eb="8">
      <t>リョヒ</t>
    </rPh>
    <rPh sb="8" eb="11">
      <t>コウツウヒ</t>
    </rPh>
    <phoneticPr fontId="4"/>
  </si>
  <si>
    <t>　　　　　　車両費</t>
    <rPh sb="6" eb="8">
      <t>シャリョウ</t>
    </rPh>
    <rPh sb="8" eb="9">
      <t>ヒ</t>
    </rPh>
    <phoneticPr fontId="4"/>
  </si>
  <si>
    <t>　　　　　　通信運搬費</t>
    <rPh sb="6" eb="8">
      <t>ツウシン</t>
    </rPh>
    <rPh sb="8" eb="10">
      <t>ウンパン</t>
    </rPh>
    <rPh sb="10" eb="11">
      <t>ヒ</t>
    </rPh>
    <phoneticPr fontId="4"/>
  </si>
  <si>
    <t>　　　　　　消耗品費</t>
    <rPh sb="6" eb="8">
      <t>ショウモウ</t>
    </rPh>
    <rPh sb="8" eb="9">
      <t>ヒン</t>
    </rPh>
    <rPh sb="9" eb="10">
      <t>ヒ</t>
    </rPh>
    <phoneticPr fontId="4"/>
  </si>
  <si>
    <t>　　　　　　修繕費</t>
    <rPh sb="6" eb="9">
      <t>シュウゼンヒ</t>
    </rPh>
    <phoneticPr fontId="4"/>
  </si>
  <si>
    <t>　　　　　　食糧費</t>
    <rPh sb="6" eb="9">
      <t>ショクリョウヒ</t>
    </rPh>
    <phoneticPr fontId="4"/>
  </si>
  <si>
    <t>　　　　　　水道光熱費</t>
    <rPh sb="6" eb="8">
      <t>スイドウ</t>
    </rPh>
    <rPh sb="8" eb="11">
      <t>コウネツヒ</t>
    </rPh>
    <phoneticPr fontId="4"/>
  </si>
  <si>
    <t>　　　　　　接待交際費</t>
    <rPh sb="6" eb="8">
      <t>セッタイ</t>
    </rPh>
    <rPh sb="8" eb="11">
      <t>コウサイヒ</t>
    </rPh>
    <phoneticPr fontId="4"/>
  </si>
  <si>
    <t>　　　　　　賃借料</t>
    <rPh sb="6" eb="9">
      <t>チンシャクリョウ</t>
    </rPh>
    <phoneticPr fontId="4"/>
  </si>
  <si>
    <t>　　　　　　保険料</t>
    <rPh sb="6" eb="9">
      <t>ホケンリョウ</t>
    </rPh>
    <phoneticPr fontId="4"/>
  </si>
  <si>
    <t>　　　　　　諸会費</t>
    <rPh sb="6" eb="9">
      <t>ショカイヒ</t>
    </rPh>
    <phoneticPr fontId="4"/>
  </si>
  <si>
    <t>　　　　　　負担金</t>
    <rPh sb="6" eb="9">
      <t>フタンキン</t>
    </rPh>
    <phoneticPr fontId="4"/>
  </si>
  <si>
    <t>　　　　　　助成金</t>
    <rPh sb="6" eb="8">
      <t>ジョセイ</t>
    </rPh>
    <rPh sb="8" eb="9">
      <t>キン</t>
    </rPh>
    <phoneticPr fontId="4"/>
  </si>
  <si>
    <t>　　　　　　新聞図書費</t>
    <rPh sb="6" eb="8">
      <t>シンブン</t>
    </rPh>
    <rPh sb="8" eb="11">
      <t>トショヒ</t>
    </rPh>
    <phoneticPr fontId="4"/>
  </si>
  <si>
    <t>　　　　　　租税公課</t>
    <rPh sb="6" eb="8">
      <t>ソゼイ</t>
    </rPh>
    <rPh sb="8" eb="10">
      <t>コウカ</t>
    </rPh>
    <phoneticPr fontId="4"/>
  </si>
  <si>
    <t>　　　　　　支払手数料</t>
    <rPh sb="6" eb="8">
      <t>シハライ</t>
    </rPh>
    <rPh sb="8" eb="11">
      <t>テスウリョウ</t>
    </rPh>
    <phoneticPr fontId="4"/>
  </si>
  <si>
    <t>　　　　　　雑費</t>
    <rPh sb="6" eb="8">
      <t>ザッピ</t>
    </rPh>
    <phoneticPr fontId="4"/>
  </si>
  <si>
    <t>小　　　　　計</t>
    <rPh sb="0" eb="1">
      <t>ショウ</t>
    </rPh>
    <rPh sb="6" eb="7">
      <t>ケイ</t>
    </rPh>
    <phoneticPr fontId="4"/>
  </si>
  <si>
    <t>計</t>
    <rPh sb="0" eb="1">
      <t>ケイ</t>
    </rPh>
    <phoneticPr fontId="4"/>
  </si>
  <si>
    <r>
      <t>　　　</t>
    </r>
    <r>
      <rPr>
        <sz val="14"/>
        <color theme="1"/>
        <rFont val="HGS創英角ｺﾞｼｯｸUB"/>
        <family val="3"/>
        <charset val="128"/>
      </rPr>
      <t>②　管理費</t>
    </r>
    <rPh sb="5" eb="8">
      <t>カンリヒ</t>
    </rPh>
    <phoneticPr fontId="4"/>
  </si>
  <si>
    <t>　　　　ⅰ）人件費</t>
    <rPh sb="6" eb="9">
      <t>ジンケンヒ</t>
    </rPh>
    <phoneticPr fontId="4"/>
  </si>
  <si>
    <t>　　　　　　給与手当</t>
    <rPh sb="6" eb="8">
      <t>キュウヨ</t>
    </rPh>
    <rPh sb="8" eb="10">
      <t>テアテ</t>
    </rPh>
    <phoneticPr fontId="4"/>
  </si>
  <si>
    <t>　　　　　　福利厚生費</t>
    <rPh sb="6" eb="8">
      <t>フクリ</t>
    </rPh>
    <rPh sb="8" eb="11">
      <t>コウセイヒ</t>
    </rPh>
    <phoneticPr fontId="4"/>
  </si>
  <si>
    <t>人　　件　　費　　計</t>
    <rPh sb="0" eb="1">
      <t>ヒト</t>
    </rPh>
    <rPh sb="3" eb="4">
      <t>ケン</t>
    </rPh>
    <rPh sb="6" eb="7">
      <t>ヒ</t>
    </rPh>
    <rPh sb="9" eb="10">
      <t>ケイ</t>
    </rPh>
    <phoneticPr fontId="4"/>
  </si>
  <si>
    <r>
      <t>　　　</t>
    </r>
    <r>
      <rPr>
        <sz val="14"/>
        <color theme="1"/>
        <rFont val="HGS創英角ｺﾞｼｯｸUB"/>
        <family val="3"/>
        <charset val="128"/>
      </rPr>
      <t>　ⅱ）その他経費</t>
    </r>
    <rPh sb="8" eb="9">
      <t>タ</t>
    </rPh>
    <rPh sb="9" eb="11">
      <t>ケイヒ</t>
    </rPh>
    <phoneticPr fontId="4"/>
  </si>
  <si>
    <t xml:space="preserve">           　食糧費</t>
    <rPh sb="12" eb="15">
      <t>ショクリョウヒ</t>
    </rPh>
    <phoneticPr fontId="4"/>
  </si>
  <si>
    <t>その他経費計</t>
    <rPh sb="2" eb="3">
      <t>タ</t>
    </rPh>
    <rPh sb="3" eb="5">
      <t>ケイヒ</t>
    </rPh>
    <rPh sb="5" eb="6">
      <t>ケイ</t>
    </rPh>
    <phoneticPr fontId="4"/>
  </si>
  <si>
    <t>管理費計</t>
    <rPh sb="0" eb="2">
      <t>カンリ</t>
    </rPh>
    <rPh sb="2" eb="3">
      <t>ヒ</t>
    </rPh>
    <rPh sb="3" eb="4">
      <t>ケイ</t>
    </rPh>
    <phoneticPr fontId="4"/>
  </si>
  <si>
    <t>経常費用計（B）</t>
    <rPh sb="0" eb="2">
      <t>ケイジョウ</t>
    </rPh>
    <rPh sb="2" eb="4">
      <t>ヒヨウ</t>
    </rPh>
    <rPh sb="4" eb="5">
      <t>ケイ</t>
    </rPh>
    <phoneticPr fontId="4"/>
  </si>
  <si>
    <t>当期一般正味財産増減額（A)－（B）</t>
    <rPh sb="0" eb="2">
      <t>トウキ</t>
    </rPh>
    <rPh sb="2" eb="4">
      <t>イッパン</t>
    </rPh>
    <rPh sb="4" eb="6">
      <t>ショウミ</t>
    </rPh>
    <rPh sb="6" eb="8">
      <t>ザイサン</t>
    </rPh>
    <rPh sb="8" eb="11">
      <t>ゾウゲンガク</t>
    </rPh>
    <phoneticPr fontId="4"/>
  </si>
  <si>
    <t>ア</t>
    <phoneticPr fontId="4"/>
  </si>
  <si>
    <t>前期繰越一般正味財産額</t>
    <rPh sb="0" eb="2">
      <t>ゼンキ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4"/>
  </si>
  <si>
    <t>イ</t>
    <phoneticPr fontId="4"/>
  </si>
  <si>
    <t>次期繰越一般正味財産額</t>
    <rPh sb="0" eb="2">
      <t>ジキ</t>
    </rPh>
    <rPh sb="2" eb="4">
      <t>クリコシ</t>
    </rPh>
    <rPh sb="4" eb="6">
      <t>イッパン</t>
    </rPh>
    <rPh sb="6" eb="8">
      <t>ショウミ</t>
    </rPh>
    <rPh sb="8" eb="10">
      <t>ザイサン</t>
    </rPh>
    <rPh sb="10" eb="11">
      <t>ガク</t>
    </rPh>
    <phoneticPr fontId="4"/>
  </si>
  <si>
    <t>ウ＝ア＋イ</t>
    <phoneticPr fontId="4"/>
  </si>
  <si>
    <t>Ⅰ　指定正味財産増減の部</t>
    <rPh sb="2" eb="4">
      <t>シテイ</t>
    </rPh>
    <phoneticPr fontId="4"/>
  </si>
  <si>
    <t>　１　　指定正味財産の増加</t>
    <rPh sb="4" eb="6">
      <t>シテイ</t>
    </rPh>
    <rPh sb="6" eb="8">
      <t>ショウミ</t>
    </rPh>
    <rPh sb="8" eb="10">
      <t>ザイサン</t>
    </rPh>
    <rPh sb="11" eb="13">
      <t>ゾウカ</t>
    </rPh>
    <phoneticPr fontId="4"/>
  </si>
  <si>
    <t>　　　受取寄付金</t>
    <rPh sb="3" eb="5">
      <t>ウケトリ</t>
    </rPh>
    <rPh sb="5" eb="8">
      <t>キフキン</t>
    </rPh>
    <phoneticPr fontId="4"/>
  </si>
  <si>
    <t>エ</t>
    <phoneticPr fontId="4"/>
  </si>
  <si>
    <t>　2　指定正味財産の減少</t>
    <rPh sb="3" eb="5">
      <t>シテイ</t>
    </rPh>
    <rPh sb="5" eb="7">
      <t>ショウミ</t>
    </rPh>
    <rPh sb="7" eb="9">
      <t>ザイサン</t>
    </rPh>
    <rPh sb="10" eb="12">
      <t>ゲンショウ</t>
    </rPh>
    <phoneticPr fontId="4"/>
  </si>
  <si>
    <t>　　　一般正味財産への振替</t>
    <rPh sb="3" eb="5">
      <t>イッパン</t>
    </rPh>
    <rPh sb="5" eb="7">
      <t>ショウミ</t>
    </rPh>
    <rPh sb="7" eb="9">
      <t>ザイサン</t>
    </rPh>
    <rPh sb="11" eb="13">
      <t>フリカエ</t>
    </rPh>
    <phoneticPr fontId="4"/>
  </si>
  <si>
    <t>オ</t>
    <phoneticPr fontId="4"/>
  </si>
  <si>
    <t>当期指定財産増減額</t>
    <rPh sb="0" eb="2">
      <t>トウキ</t>
    </rPh>
    <rPh sb="2" eb="4">
      <t>シテイ</t>
    </rPh>
    <rPh sb="4" eb="6">
      <t>ザイサン</t>
    </rPh>
    <rPh sb="6" eb="9">
      <t>ゾウゲンガク</t>
    </rPh>
    <phoneticPr fontId="4"/>
  </si>
  <si>
    <t>カ＝エ－オ</t>
    <phoneticPr fontId="4"/>
  </si>
  <si>
    <t>前期繰越指定正味財産額</t>
    <rPh sb="0" eb="2">
      <t>ゼンキ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4"/>
  </si>
  <si>
    <t>キ</t>
    <phoneticPr fontId="4"/>
  </si>
  <si>
    <t>次期繰越指定正味財産額</t>
    <rPh sb="0" eb="2">
      <t>ジキ</t>
    </rPh>
    <rPh sb="2" eb="4">
      <t>クリコシ</t>
    </rPh>
    <rPh sb="4" eb="6">
      <t>シテイ</t>
    </rPh>
    <rPh sb="6" eb="8">
      <t>ショウミ</t>
    </rPh>
    <rPh sb="8" eb="10">
      <t>ザイサン</t>
    </rPh>
    <rPh sb="10" eb="11">
      <t>ガク</t>
    </rPh>
    <phoneticPr fontId="4"/>
  </si>
  <si>
    <t>ク＝キ＋カ</t>
    <phoneticPr fontId="4"/>
  </si>
  <si>
    <t>次期繰越正味財産額</t>
    <rPh sb="0" eb="2">
      <t>ジキ</t>
    </rPh>
    <rPh sb="2" eb="4">
      <t>クリコシ</t>
    </rPh>
    <rPh sb="4" eb="6">
      <t>ショウミ</t>
    </rPh>
    <rPh sb="6" eb="8">
      <t>ザイサン</t>
    </rPh>
    <rPh sb="8" eb="9">
      <t>ガク</t>
    </rPh>
    <phoneticPr fontId="4"/>
  </si>
  <si>
    <t>ケ＝ウ＋ク</t>
    <phoneticPr fontId="4"/>
  </si>
  <si>
    <t>令和3年度　活動計算書</t>
    <rPh sb="0" eb="2">
      <t>レイワ</t>
    </rPh>
    <rPh sb="3" eb="5">
      <t>ネンドトウショ</t>
    </rPh>
    <rPh sb="6" eb="8">
      <t>カツドウ</t>
    </rPh>
    <rPh sb="8" eb="11">
      <t>ケイサンショ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</si>
</sst>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;&quot;△ &quot;#,##0"/>
    <numFmt numFmtId="177" formatCode="#,##0;[Red]#,##0"/>
  </numFmts>
  <fonts count="2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1"/>
      <name val="HG創英角ｺﾞｼｯｸUB"/>
      <family val="3"/>
      <charset val="128"/>
    </font>
    <font>
      <sz val="6"/>
      <name val="游ゴシック"/>
      <family val="2"/>
      <charset val="128"/>
      <scheme val="minor"/>
    </font>
    <font>
      <sz val="20"/>
      <color theme="1"/>
      <name val="HG創英角ｺﾞｼｯｸUB"/>
      <family val="3"/>
      <charset val="128"/>
    </font>
    <font>
      <sz val="14"/>
      <color theme="1"/>
      <name val="HGS創英角ｺﾞｼｯｸUB"/>
      <family val="3"/>
      <charset val="128"/>
    </font>
    <font>
      <sz val="14"/>
      <color theme="1"/>
      <name val="游ゴシック"/>
      <family val="2"/>
      <charset val="128"/>
      <scheme val="minor"/>
    </font>
    <font>
      <sz val="14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4"/>
      <color theme="1"/>
      <name val="游ゴシック"/>
      <family val="3"/>
      <charset val="128"/>
      <scheme val="minor"/>
    </font>
    <font>
      <sz val="11"/>
      <color theme="1"/>
      <name val="ＭＳ Ｐ明朝"/>
      <family val="1"/>
      <charset val="128"/>
    </font>
    <font>
      <b/>
      <sz val="11"/>
      <color theme="1"/>
      <name val="HGS創英角ｺﾞｼｯｸUB"/>
      <family val="3"/>
      <charset val="128"/>
    </font>
    <font>
      <b/>
      <sz val="14"/>
      <color theme="1"/>
      <name val="HGS創英角ｺﾞｼｯｸUB"/>
      <family val="3"/>
      <charset val="128"/>
    </font>
    <font>
      <sz val="11"/>
      <color theme="1"/>
      <name val="HGS創英角ｺﾞｼｯｸUB"/>
      <family val="3"/>
      <charset val="128"/>
    </font>
    <font>
      <sz val="14"/>
      <name val="HGS創英角ｺﾞｼｯｸUB"/>
      <family val="3"/>
      <charset val="128"/>
    </font>
    <font>
      <sz val="14"/>
      <name val="游ゴシック"/>
      <family val="3"/>
      <charset val="128"/>
      <scheme val="minor"/>
    </font>
    <font>
      <sz val="14"/>
      <color theme="1"/>
      <name val="HGP創英角ｺﾞｼｯｸUB"/>
      <family val="3"/>
      <charset val="128"/>
    </font>
    <font>
      <b/>
      <sz val="14"/>
      <color theme="1"/>
      <name val="HGP創英角ｺﾞｼｯｸUB"/>
      <family val="3"/>
      <charset val="128"/>
    </font>
    <font>
      <b/>
      <sz val="14"/>
      <color theme="1"/>
      <name val="Malgun Gothic"/>
      <family val="3"/>
      <charset val="129"/>
    </font>
    <font>
      <b/>
      <sz val="14"/>
      <color theme="1"/>
      <name val="ＤＦＧPOP1体W12"/>
      <family val="3"/>
      <charset val="128"/>
    </font>
    <font>
      <b/>
      <sz val="10"/>
      <color theme="1"/>
      <name val="游ゴシック"/>
      <family val="2"/>
      <charset val="128"/>
      <scheme val="minor"/>
    </font>
    <font>
      <sz val="14"/>
      <color theme="1"/>
      <name val="ＤＦＧPOP1体W12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1">
    <xf numFmtId="0" fontId="0" fillId="0" borderId="0" xfId="0">
      <alignment vertical="center"/>
    </xf>
    <xf numFmtId="0" fontId="3" fillId="0" borderId="0" xfId="0" applyFont="1">
      <alignment vertical="center"/>
    </xf>
    <xf numFmtId="176" fontId="0" fillId="0" borderId="0" xfId="1" applyNumberFormat="1" applyFont="1">
      <alignment vertical="center"/>
    </xf>
    <xf numFmtId="0" fontId="6" fillId="0" borderId="1" xfId="0" applyFont="1" applyBorder="1" applyAlignment="1">
      <alignment horizontal="center" vertical="center"/>
    </xf>
    <xf numFmtId="38" fontId="6" fillId="0" borderId="1" xfId="1" applyFont="1" applyBorder="1" applyAlignment="1">
      <alignment horizontal="center" vertical="center"/>
    </xf>
    <xf numFmtId="0" fontId="6" fillId="0" borderId="1" xfId="0" applyFont="1" applyBorder="1" applyAlignment="1">
      <alignment horizontal="left" vertical="center"/>
    </xf>
    <xf numFmtId="0" fontId="7" fillId="0" borderId="1" xfId="0" applyFont="1" applyBorder="1">
      <alignment vertical="center"/>
    </xf>
    <xf numFmtId="176" fontId="7" fillId="0" borderId="1" xfId="1" applyNumberFormat="1" applyFont="1" applyBorder="1">
      <alignment vertical="center"/>
    </xf>
    <xf numFmtId="0" fontId="8" fillId="0" borderId="1" xfId="0" applyFont="1" applyBorder="1" applyAlignment="1">
      <alignment horizontal="left" vertical="center"/>
    </xf>
    <xf numFmtId="0" fontId="10" fillId="0" borderId="1" xfId="0" applyFont="1" applyBorder="1">
      <alignment vertical="center"/>
    </xf>
    <xf numFmtId="0" fontId="11" fillId="0" borderId="0" xfId="0" applyFont="1">
      <alignment vertical="center"/>
    </xf>
    <xf numFmtId="0" fontId="12" fillId="0" borderId="0" xfId="0" applyFont="1">
      <alignment vertical="center"/>
    </xf>
    <xf numFmtId="0" fontId="7" fillId="0" borderId="1" xfId="0" applyFont="1" applyBorder="1" applyAlignment="1">
      <alignment horizontal="left" vertical="center"/>
    </xf>
    <xf numFmtId="38" fontId="13" fillId="0" borderId="1" xfId="0" applyNumberFormat="1" applyFont="1" applyBorder="1">
      <alignment vertical="center"/>
    </xf>
    <xf numFmtId="0" fontId="14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9" fillId="0" borderId="0" xfId="0" applyFont="1">
      <alignment vertical="center"/>
    </xf>
    <xf numFmtId="0" fontId="13" fillId="0" borderId="1" xfId="0" applyFont="1" applyBorder="1" applyAlignment="1">
      <alignment horizontal="left" vertical="center"/>
    </xf>
    <xf numFmtId="0" fontId="15" fillId="0" borderId="0" xfId="0" applyFont="1">
      <alignment vertical="center"/>
    </xf>
    <xf numFmtId="0" fontId="16" fillId="0" borderId="1" xfId="0" applyFont="1" applyBorder="1" applyAlignment="1">
      <alignment horizontal="left" vertical="center"/>
    </xf>
    <xf numFmtId="38" fontId="6" fillId="0" borderId="1" xfId="0" applyNumberFormat="1" applyFont="1" applyBorder="1">
      <alignment vertical="center"/>
    </xf>
    <xf numFmtId="176" fontId="6" fillId="0" borderId="1" xfId="1" applyNumberFormat="1" applyFont="1" applyBorder="1">
      <alignment vertical="center"/>
    </xf>
    <xf numFmtId="0" fontId="17" fillId="0" borderId="0" xfId="0" applyFont="1">
      <alignment vertical="center"/>
    </xf>
    <xf numFmtId="38" fontId="6" fillId="0" borderId="1" xfId="1" applyFont="1" applyBorder="1">
      <alignment vertical="center"/>
    </xf>
    <xf numFmtId="0" fontId="6" fillId="0" borderId="1" xfId="0" applyFont="1" applyBorder="1">
      <alignment vertical="center"/>
    </xf>
    <xf numFmtId="0" fontId="13" fillId="0" borderId="1" xfId="0" applyFont="1" applyBorder="1">
      <alignment vertical="center"/>
    </xf>
    <xf numFmtId="0" fontId="16" fillId="0" borderId="1" xfId="0" applyFont="1" applyBorder="1">
      <alignment vertical="center"/>
    </xf>
    <xf numFmtId="0" fontId="18" fillId="0" borderId="1" xfId="0" applyFont="1" applyBorder="1">
      <alignment vertical="center"/>
    </xf>
    <xf numFmtId="38" fontId="19" fillId="0" borderId="1" xfId="0" applyNumberFormat="1" applyFont="1" applyBorder="1">
      <alignment vertical="center"/>
    </xf>
    <xf numFmtId="38" fontId="0" fillId="0" borderId="0" xfId="1" applyFont="1">
      <alignment vertical="center"/>
    </xf>
    <xf numFmtId="0" fontId="20" fillId="0" borderId="1" xfId="0" applyFont="1" applyBorder="1">
      <alignment vertical="center"/>
    </xf>
    <xf numFmtId="38" fontId="20" fillId="0" borderId="1" xfId="0" applyNumberFormat="1" applyFont="1" applyBorder="1">
      <alignment vertical="center"/>
    </xf>
    <xf numFmtId="176" fontId="20" fillId="0" borderId="1" xfId="1" applyNumberFormat="1" applyFont="1" applyBorder="1">
      <alignment vertical="center"/>
    </xf>
    <xf numFmtId="0" fontId="16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38" fontId="20" fillId="0" borderId="1" xfId="1" applyFont="1" applyBorder="1">
      <alignment vertical="center"/>
    </xf>
    <xf numFmtId="0" fontId="0" fillId="0" borderId="0" xfId="0" applyAlignment="1">
      <alignment horizontal="left" vertical="center"/>
    </xf>
    <xf numFmtId="0" fontId="13" fillId="0" borderId="1" xfId="0" applyFont="1" applyBorder="1" applyAlignment="1">
      <alignment horizontal="center" vertical="center"/>
    </xf>
    <xf numFmtId="177" fontId="13" fillId="0" borderId="1" xfId="0" applyNumberFormat="1" applyFont="1" applyBorder="1">
      <alignment vertical="center"/>
    </xf>
    <xf numFmtId="0" fontId="6" fillId="0" borderId="1" xfId="0" applyFont="1" applyBorder="1" applyAlignment="1">
      <alignment vertical="center" shrinkToFit="1"/>
    </xf>
    <xf numFmtId="0" fontId="22" fillId="0" borderId="0" xfId="0" applyFont="1">
      <alignment vertical="center"/>
    </xf>
    <xf numFmtId="0" fontId="2" fillId="0" borderId="0" xfId="0" applyFont="1">
      <alignment vertical="center"/>
    </xf>
    <xf numFmtId="0" fontId="23" fillId="0" borderId="0" xfId="0" applyFont="1">
      <alignment vertical="center"/>
    </xf>
    <xf numFmtId="0" fontId="24" fillId="0" borderId="0" xfId="0" applyFont="1">
      <alignment vertical="center"/>
    </xf>
    <xf numFmtId="176" fontId="6" fillId="0" borderId="1" xfId="0" applyNumberFormat="1" applyFont="1" applyBorder="1">
      <alignment vertical="center"/>
    </xf>
    <xf numFmtId="38" fontId="2" fillId="0" borderId="0" xfId="0" applyNumberFormat="1" applyFont="1">
      <alignment vertical="center"/>
    </xf>
    <xf numFmtId="0" fontId="25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2" fillId="0" borderId="0" xfId="0" applyFont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0196;&#21644;3&#24180;&#24230;&#31532;2&#21495;&#35696;&#26696;&#27770;&#31639;&#12539;&#20107;&#38917;&#21029;&#26126;&#3204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理事会資料"/>
      <sheetName val="令和２年度当初"/>
      <sheetName val="給与１"/>
      <sheetName val="時間外"/>
      <sheetName val="人件費按分"/>
      <sheetName val="事業別損益"/>
      <sheetName val="委託料（消費税）"/>
      <sheetName val="消費税"/>
      <sheetName val="委託事業（全体未参入）"/>
      <sheetName val="普及啓発"/>
      <sheetName val="チラシ"/>
      <sheetName val="記念講演会"/>
      <sheetName val="一日里親体験会"/>
      <sheetName val="静鉄広告"/>
      <sheetName val="Ⅱ　里親トレーニング"/>
      <sheetName val="法定研修"/>
      <sheetName val="内訳"/>
      <sheetName val="算出根拠"/>
      <sheetName val="未受託"/>
      <sheetName val="スタート研修"/>
      <sheetName val="乳児受託前"/>
      <sheetName val="安心感の輪"/>
      <sheetName val="ｃｃｐ"/>
      <sheetName val="スキルアップ"/>
      <sheetName val="Ⅲ　里親委託推進等事業"/>
      <sheetName val="マッチング"/>
      <sheetName val="ショートルフラン"/>
      <sheetName val="自立支援計画"/>
      <sheetName val="里親委託等推進委員会"/>
      <sheetName val="Ⅳ　里親訪問等支援事業"/>
      <sheetName val="訪問支援"/>
      <sheetName val="相互交流"/>
      <sheetName val="養育援助"/>
      <sheetName val="施設との懇親会"/>
      <sheetName val="Ⅴ　その他"/>
      <sheetName val="自立相談援助"/>
      <sheetName val="損害賠償"/>
      <sheetName val="関ブロ"/>
      <sheetName val="自主事業"/>
      <sheetName val="自立支援事業"/>
      <sheetName val="自立相談（自主）"/>
      <sheetName val="普及促進(自主）"/>
      <sheetName val="自主・相互交流"/>
      <sheetName val="里親支援強化"/>
      <sheetName val="FT養成費"/>
      <sheetName val="管理"/>
      <sheetName val="人材育成費"/>
      <sheetName val="特定資産"/>
    </sheetNames>
    <sheetDataSet>
      <sheetData sheetId="0"/>
      <sheetData sheetId="1"/>
      <sheetData sheetId="2"/>
      <sheetData sheetId="3"/>
      <sheetData sheetId="4"/>
      <sheetData sheetId="5">
        <row r="5">
          <cell r="P5">
            <v>769000</v>
          </cell>
        </row>
        <row r="6">
          <cell r="P6">
            <v>906219</v>
          </cell>
        </row>
        <row r="7">
          <cell r="P7">
            <v>4337012</v>
          </cell>
        </row>
        <row r="8">
          <cell r="P8">
            <v>0</v>
          </cell>
        </row>
        <row r="9">
          <cell r="P9">
            <v>30305000</v>
          </cell>
        </row>
        <row r="10">
          <cell r="P10">
            <v>0</v>
          </cell>
        </row>
        <row r="11">
          <cell r="P11">
            <v>14636</v>
          </cell>
        </row>
        <row r="15">
          <cell r="H15">
            <v>21652618</v>
          </cell>
          <cell r="O15">
            <v>42400</v>
          </cell>
        </row>
        <row r="16">
          <cell r="H16">
            <v>2586234</v>
          </cell>
          <cell r="O16">
            <v>0</v>
          </cell>
        </row>
        <row r="19">
          <cell r="N19">
            <v>100440</v>
          </cell>
          <cell r="O19">
            <v>0</v>
          </cell>
        </row>
        <row r="20">
          <cell r="N20">
            <v>2251166</v>
          </cell>
          <cell r="O20">
            <v>0</v>
          </cell>
        </row>
        <row r="21">
          <cell r="N21">
            <v>102944</v>
          </cell>
          <cell r="O21">
            <v>600</v>
          </cell>
        </row>
        <row r="22">
          <cell r="N22">
            <v>46737</v>
          </cell>
          <cell r="O22">
            <v>17494</v>
          </cell>
        </row>
        <row r="23">
          <cell r="N23">
            <v>50370</v>
          </cell>
          <cell r="O23">
            <v>0</v>
          </cell>
        </row>
        <row r="24">
          <cell r="N24">
            <v>177321</v>
          </cell>
          <cell r="O24">
            <v>0</v>
          </cell>
        </row>
        <row r="25">
          <cell r="N25">
            <v>373247</v>
          </cell>
          <cell r="O25">
            <v>90232</v>
          </cell>
        </row>
        <row r="26">
          <cell r="N26">
            <v>776805</v>
          </cell>
          <cell r="O26">
            <v>42809</v>
          </cell>
        </row>
        <row r="27">
          <cell r="N27">
            <v>0</v>
          </cell>
          <cell r="O27">
            <v>0</v>
          </cell>
        </row>
        <row r="28">
          <cell r="N28">
            <v>91691</v>
          </cell>
          <cell r="O28">
            <v>0</v>
          </cell>
        </row>
        <row r="29">
          <cell r="N29">
            <v>88895</v>
          </cell>
          <cell r="O29">
            <v>0</v>
          </cell>
        </row>
        <row r="30">
          <cell r="N30">
            <v>0</v>
          </cell>
          <cell r="O30">
            <v>32122</v>
          </cell>
        </row>
        <row r="31">
          <cell r="N31">
            <v>641425</v>
          </cell>
          <cell r="O31">
            <v>192000</v>
          </cell>
        </row>
        <row r="32">
          <cell r="N32">
            <v>395536</v>
          </cell>
          <cell r="O32">
            <v>0</v>
          </cell>
        </row>
        <row r="33">
          <cell r="N33">
            <v>15385</v>
          </cell>
          <cell r="O33">
            <v>0</v>
          </cell>
        </row>
        <row r="34">
          <cell r="N34">
            <v>86000</v>
          </cell>
          <cell r="O34">
            <v>350500</v>
          </cell>
        </row>
        <row r="35">
          <cell r="N35">
            <v>3200000</v>
          </cell>
          <cell r="O35">
            <v>0</v>
          </cell>
        </row>
        <row r="36">
          <cell r="N36">
            <v>0</v>
          </cell>
          <cell r="O36">
            <v>0</v>
          </cell>
        </row>
        <row r="37">
          <cell r="N37">
            <v>1384600</v>
          </cell>
          <cell r="O37">
            <v>0</v>
          </cell>
        </row>
        <row r="38">
          <cell r="N38">
            <v>41780</v>
          </cell>
          <cell r="O38">
            <v>20038</v>
          </cell>
        </row>
        <row r="39">
          <cell r="N39">
            <v>329210</v>
          </cell>
          <cell r="O39">
            <v>17097</v>
          </cell>
        </row>
        <row r="40">
          <cell r="O40">
            <v>762892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8D107C-E001-4F15-B7CE-59269ACEF6E4}">
  <dimension ref="A1:J89"/>
  <sheetViews>
    <sheetView tabSelected="1" topLeftCell="A73" workbookViewId="0">
      <selection activeCell="A2" sqref="A2:E2"/>
    </sheetView>
  </sheetViews>
  <sheetFormatPr defaultColWidth="8.09765625" defaultRowHeight="18"/>
  <cols>
    <col min="1" max="1" width="8.3984375" style="1" customWidth="1"/>
    <col min="2" max="2" width="40.69921875" customWidth="1"/>
    <col min="3" max="4" width="23.3984375" customWidth="1"/>
    <col min="5" max="5" width="23.3984375" style="2" customWidth="1"/>
    <col min="7" max="7" width="9.296875" bestFit="1" customWidth="1"/>
    <col min="8" max="8" width="8.296875" bestFit="1" customWidth="1"/>
    <col min="9" max="9" width="2.796875" customWidth="1"/>
    <col min="10" max="10" width="8.09765625" hidden="1" customWidth="1"/>
  </cols>
  <sheetData>
    <row r="1" spans="1:10" ht="29.25" customHeight="1"/>
    <row r="2" spans="1:10" ht="53.25" customHeight="1">
      <c r="A2" s="47" t="s">
        <v>77</v>
      </c>
      <c r="B2" s="47"/>
      <c r="C2" s="47"/>
      <c r="D2" s="47"/>
      <c r="E2" s="47"/>
    </row>
    <row r="3" spans="1:10" ht="34.5" customHeight="1"/>
    <row r="4" spans="1:10" ht="29.25" customHeight="1">
      <c r="A4"/>
      <c r="B4" s="3" t="s">
        <v>0</v>
      </c>
      <c r="C4" s="4" t="s">
        <v>1</v>
      </c>
      <c r="D4" s="4" t="s">
        <v>2</v>
      </c>
      <c r="E4" s="4" t="s">
        <v>3</v>
      </c>
    </row>
    <row r="5" spans="1:10" ht="29.25" customHeight="1">
      <c r="A5">
        <v>1</v>
      </c>
      <c r="B5" s="5" t="s">
        <v>4</v>
      </c>
      <c r="C5" s="6"/>
      <c r="D5" s="6"/>
      <c r="E5" s="7"/>
    </row>
    <row r="6" spans="1:10" ht="29.25" customHeight="1">
      <c r="A6">
        <v>2</v>
      </c>
      <c r="B6" s="5" t="s">
        <v>5</v>
      </c>
      <c r="C6" s="8"/>
      <c r="D6" s="8"/>
      <c r="E6" s="7"/>
      <c r="F6" s="48"/>
      <c r="G6" s="49"/>
      <c r="H6" s="49"/>
      <c r="I6" s="49"/>
      <c r="J6" s="49"/>
    </row>
    <row r="7" spans="1:10" ht="29.25" customHeight="1">
      <c r="A7">
        <v>3</v>
      </c>
      <c r="B7" s="5" t="s">
        <v>6</v>
      </c>
      <c r="C7" s="9"/>
      <c r="D7" s="9"/>
      <c r="E7" s="7"/>
      <c r="F7" s="10"/>
      <c r="G7" s="10"/>
      <c r="H7" s="10"/>
      <c r="I7" s="10"/>
      <c r="J7" s="11"/>
    </row>
    <row r="8" spans="1:10" ht="29.25" customHeight="1">
      <c r="A8">
        <v>4</v>
      </c>
      <c r="B8" s="12" t="s">
        <v>7</v>
      </c>
      <c r="C8" s="13">
        <f>[1]事業別損益!P5</f>
        <v>769000</v>
      </c>
      <c r="D8" s="13">
        <v>800000</v>
      </c>
      <c r="E8" s="7">
        <f>C8-D8</f>
        <v>-31000</v>
      </c>
      <c r="F8" s="14"/>
      <c r="G8" s="15"/>
      <c r="H8" s="16"/>
      <c r="I8" s="16"/>
      <c r="J8" s="16"/>
    </row>
    <row r="9" spans="1:10" ht="29.25" customHeight="1">
      <c r="A9">
        <v>5</v>
      </c>
      <c r="B9" s="12" t="s">
        <v>8</v>
      </c>
      <c r="C9" s="13">
        <f>[1]事業別損益!P6</f>
        <v>906219</v>
      </c>
      <c r="D9" s="13">
        <v>800000</v>
      </c>
      <c r="E9" s="7">
        <f t="shared" ref="E9:E14" si="0">C9-D9</f>
        <v>106219</v>
      </c>
      <c r="F9" s="14"/>
      <c r="G9" s="15"/>
      <c r="H9" s="16"/>
      <c r="I9" s="16"/>
      <c r="J9" s="16"/>
    </row>
    <row r="10" spans="1:10" ht="29.25" customHeight="1">
      <c r="A10">
        <v>6</v>
      </c>
      <c r="B10" s="17" t="s">
        <v>9</v>
      </c>
      <c r="C10" s="13">
        <f>[1]事業別損益!P7</f>
        <v>4337012</v>
      </c>
      <c r="D10" s="13">
        <v>5050000</v>
      </c>
      <c r="E10" s="7">
        <f t="shared" si="0"/>
        <v>-712988</v>
      </c>
      <c r="F10" s="14"/>
      <c r="G10" s="15"/>
      <c r="H10" s="16"/>
      <c r="I10" s="16"/>
      <c r="J10" s="16"/>
    </row>
    <row r="11" spans="1:10" ht="29.25" customHeight="1">
      <c r="A11">
        <v>7</v>
      </c>
      <c r="B11" s="17" t="s">
        <v>10</v>
      </c>
      <c r="C11" s="13">
        <f>[1]事業別損益!P8</f>
        <v>0</v>
      </c>
      <c r="D11" s="13">
        <v>0</v>
      </c>
      <c r="E11" s="7">
        <f t="shared" si="0"/>
        <v>0</v>
      </c>
      <c r="F11" s="14"/>
      <c r="G11" s="15"/>
      <c r="H11" s="16"/>
      <c r="I11" s="16"/>
      <c r="J11" s="16"/>
    </row>
    <row r="12" spans="1:10" ht="29.25" customHeight="1">
      <c r="A12" s="18">
        <v>8</v>
      </c>
      <c r="B12" s="19" t="s">
        <v>11</v>
      </c>
      <c r="C12" s="20">
        <f>[1]事業別損益!P9</f>
        <v>30305000</v>
      </c>
      <c r="D12" s="20">
        <v>30305000</v>
      </c>
      <c r="E12" s="21">
        <f t="shared" si="0"/>
        <v>0</v>
      </c>
      <c r="F12" s="14"/>
      <c r="G12" s="16"/>
      <c r="H12" s="16"/>
      <c r="I12" s="16"/>
      <c r="J12" s="16"/>
    </row>
    <row r="13" spans="1:10" ht="29.25" customHeight="1">
      <c r="A13">
        <v>9</v>
      </c>
      <c r="B13" s="12" t="s">
        <v>12</v>
      </c>
      <c r="C13" s="13">
        <f>[1]事業別損益!P10</f>
        <v>0</v>
      </c>
      <c r="D13" s="13">
        <v>40000</v>
      </c>
      <c r="E13" s="7">
        <f t="shared" si="0"/>
        <v>-40000</v>
      </c>
      <c r="F13" s="14"/>
      <c r="G13" s="16"/>
      <c r="H13" s="16"/>
      <c r="I13" s="16"/>
      <c r="J13" s="16"/>
    </row>
    <row r="14" spans="1:10" ht="29.25" customHeight="1">
      <c r="A14">
        <v>10</v>
      </c>
      <c r="B14" s="12" t="s">
        <v>13</v>
      </c>
      <c r="C14" s="13">
        <f>[1]事業別損益!P11</f>
        <v>14636</v>
      </c>
      <c r="D14" s="13">
        <v>0</v>
      </c>
      <c r="E14" s="7">
        <f t="shared" si="0"/>
        <v>14636</v>
      </c>
      <c r="F14" s="14"/>
      <c r="G14" s="16"/>
      <c r="H14" s="16"/>
      <c r="I14" s="16"/>
      <c r="J14" s="16"/>
    </row>
    <row r="15" spans="1:10" ht="29.25" customHeight="1">
      <c r="A15" s="22">
        <v>11</v>
      </c>
      <c r="B15" s="3" t="s">
        <v>14</v>
      </c>
      <c r="C15" s="23">
        <f>SUM(C8:C14)</f>
        <v>36331867</v>
      </c>
      <c r="D15" s="23">
        <v>36995000</v>
      </c>
      <c r="E15" s="23">
        <f>SUM(E8:E14)</f>
        <v>-663133</v>
      </c>
      <c r="F15" s="50" t="s">
        <v>15</v>
      </c>
      <c r="G15" s="50"/>
      <c r="H15" s="50"/>
      <c r="I15" s="50"/>
      <c r="J15" s="50"/>
    </row>
    <row r="16" spans="1:10" ht="29.25" customHeight="1">
      <c r="A16">
        <v>12</v>
      </c>
      <c r="B16" s="24" t="s">
        <v>16</v>
      </c>
      <c r="C16" s="25"/>
      <c r="D16" s="25"/>
      <c r="E16" s="7"/>
    </row>
    <row r="17" spans="1:5" ht="29.25" customHeight="1">
      <c r="A17">
        <v>13</v>
      </c>
      <c r="B17" s="24" t="s">
        <v>17</v>
      </c>
      <c r="C17" s="25"/>
      <c r="D17" s="25"/>
      <c r="E17" s="7"/>
    </row>
    <row r="18" spans="1:5" ht="29.25" customHeight="1">
      <c r="A18">
        <v>14</v>
      </c>
      <c r="B18" s="26" t="s">
        <v>18</v>
      </c>
      <c r="C18" s="25"/>
      <c r="D18" s="25"/>
      <c r="E18" s="7"/>
    </row>
    <row r="19" spans="1:5" ht="29.25" customHeight="1">
      <c r="A19" s="22">
        <v>15</v>
      </c>
      <c r="B19" s="26" t="s">
        <v>19</v>
      </c>
      <c r="C19" s="23">
        <f>[1]事業別損益!H15</f>
        <v>21652618</v>
      </c>
      <c r="D19" s="23">
        <v>19713462</v>
      </c>
      <c r="E19" s="21">
        <f t="shared" ref="E19:E20" si="1">C19-D19</f>
        <v>1939156</v>
      </c>
    </row>
    <row r="20" spans="1:5" ht="29.25" customHeight="1">
      <c r="A20" s="22">
        <v>16</v>
      </c>
      <c r="B20" s="19" t="s">
        <v>20</v>
      </c>
      <c r="C20" s="23">
        <f>[1]事業別損益!H16</f>
        <v>2586234</v>
      </c>
      <c r="D20" s="23">
        <v>3517543</v>
      </c>
      <c r="E20" s="21">
        <f t="shared" si="1"/>
        <v>-931309</v>
      </c>
    </row>
    <row r="21" spans="1:5" ht="29.25" customHeight="1">
      <c r="A21" s="22">
        <v>17</v>
      </c>
      <c r="B21" s="19" t="s">
        <v>21</v>
      </c>
      <c r="C21" s="23">
        <f>SUM(C19:C20)</f>
        <v>24238852</v>
      </c>
      <c r="D21" s="23">
        <v>23231005</v>
      </c>
      <c r="E21" s="23">
        <f t="shared" ref="E21" si="2">SUM(E19:E20)</f>
        <v>1007847</v>
      </c>
    </row>
    <row r="22" spans="1:5" ht="29.25" customHeight="1">
      <c r="A22">
        <v>18</v>
      </c>
      <c r="B22" s="26" t="s">
        <v>22</v>
      </c>
      <c r="C22" s="25"/>
      <c r="D22" s="25"/>
      <c r="E22" s="7"/>
    </row>
    <row r="23" spans="1:5" ht="29.25" customHeight="1">
      <c r="A23">
        <v>19</v>
      </c>
      <c r="B23" s="25" t="s">
        <v>23</v>
      </c>
      <c r="C23" s="13">
        <f>[1]事業別損益!N19</f>
        <v>100440</v>
      </c>
      <c r="D23" s="13">
        <v>266080</v>
      </c>
      <c r="E23" s="7">
        <f t="shared" ref="E23:E45" si="3">C23-D23</f>
        <v>-165640</v>
      </c>
    </row>
    <row r="24" spans="1:5" ht="29.25" customHeight="1">
      <c r="A24" s="22">
        <v>20</v>
      </c>
      <c r="B24" s="27" t="s">
        <v>24</v>
      </c>
      <c r="C24" s="20">
        <f>[1]事業別損益!N20</f>
        <v>2251166</v>
      </c>
      <c r="D24" s="20">
        <v>2521086</v>
      </c>
      <c r="E24" s="21">
        <f t="shared" si="3"/>
        <v>-269920</v>
      </c>
    </row>
    <row r="25" spans="1:5" ht="29.25" customHeight="1">
      <c r="A25" s="22">
        <v>21</v>
      </c>
      <c r="B25" s="24" t="s">
        <v>25</v>
      </c>
      <c r="C25" s="20">
        <f>[1]事業別損益!N21</f>
        <v>102944</v>
      </c>
      <c r="D25" s="20">
        <v>487000</v>
      </c>
      <c r="E25" s="21">
        <f t="shared" si="3"/>
        <v>-384056</v>
      </c>
    </row>
    <row r="26" spans="1:5" ht="29.25" customHeight="1">
      <c r="A26">
        <v>22</v>
      </c>
      <c r="B26" s="25" t="s">
        <v>26</v>
      </c>
      <c r="C26" s="13">
        <f>[1]事業別損益!N22</f>
        <v>46737</v>
      </c>
      <c r="D26" s="13">
        <v>50000</v>
      </c>
      <c r="E26" s="7">
        <f t="shared" si="3"/>
        <v>-3263</v>
      </c>
    </row>
    <row r="27" spans="1:5" ht="29.25" customHeight="1">
      <c r="A27">
        <v>23</v>
      </c>
      <c r="B27" s="25" t="s">
        <v>27</v>
      </c>
      <c r="C27" s="28">
        <f>[1]事業別損益!N23</f>
        <v>50370</v>
      </c>
      <c r="D27" s="13">
        <v>205640</v>
      </c>
      <c r="E27" s="7">
        <f t="shared" si="3"/>
        <v>-155270</v>
      </c>
    </row>
    <row r="28" spans="1:5" ht="29.25" customHeight="1">
      <c r="A28">
        <v>24</v>
      </c>
      <c r="B28" s="25" t="s">
        <v>28</v>
      </c>
      <c r="C28" s="13">
        <f>[1]事業別損益!N24</f>
        <v>177321</v>
      </c>
      <c r="D28" s="13">
        <v>166000</v>
      </c>
      <c r="E28" s="7">
        <f t="shared" si="3"/>
        <v>11321</v>
      </c>
    </row>
    <row r="29" spans="1:5" ht="29.25" customHeight="1">
      <c r="A29">
        <v>25</v>
      </c>
      <c r="B29" s="25" t="s">
        <v>29</v>
      </c>
      <c r="C29" s="13">
        <f>[1]事業別損益!N25</f>
        <v>373247</v>
      </c>
      <c r="D29" s="13">
        <v>318000</v>
      </c>
      <c r="E29" s="7">
        <f t="shared" si="3"/>
        <v>55247</v>
      </c>
    </row>
    <row r="30" spans="1:5" ht="29.25" customHeight="1">
      <c r="A30">
        <v>26</v>
      </c>
      <c r="B30" s="25" t="s">
        <v>30</v>
      </c>
      <c r="C30" s="13">
        <f>[1]事業別損益!N26</f>
        <v>776805</v>
      </c>
      <c r="D30" s="13">
        <v>500119</v>
      </c>
      <c r="E30" s="7">
        <f t="shared" si="3"/>
        <v>276686</v>
      </c>
    </row>
    <row r="31" spans="1:5" ht="29.25" customHeight="1">
      <c r="A31">
        <v>27</v>
      </c>
      <c r="B31" s="17" t="s">
        <v>31</v>
      </c>
      <c r="C31" s="13">
        <f>[1]事業別損益!N27</f>
        <v>0</v>
      </c>
      <c r="D31" s="13">
        <v>0</v>
      </c>
      <c r="E31" s="7">
        <f t="shared" si="3"/>
        <v>0</v>
      </c>
    </row>
    <row r="32" spans="1:5" ht="29.25" customHeight="1">
      <c r="A32">
        <v>28</v>
      </c>
      <c r="B32" s="25" t="s">
        <v>32</v>
      </c>
      <c r="C32" s="13">
        <f>[1]事業別損益!N28</f>
        <v>91691</v>
      </c>
      <c r="D32" s="13">
        <v>116800</v>
      </c>
      <c r="E32" s="7">
        <f t="shared" si="3"/>
        <v>-25109</v>
      </c>
    </row>
    <row r="33" spans="1:8" ht="29.25" customHeight="1">
      <c r="A33">
        <v>29</v>
      </c>
      <c r="B33" s="25" t="s">
        <v>33</v>
      </c>
      <c r="C33" s="13">
        <f>[1]事業別損益!N29</f>
        <v>88895</v>
      </c>
      <c r="D33" s="13">
        <v>100000</v>
      </c>
      <c r="E33" s="7">
        <f t="shared" si="3"/>
        <v>-11105</v>
      </c>
    </row>
    <row r="34" spans="1:8" ht="29.25" customHeight="1">
      <c r="A34">
        <v>30</v>
      </c>
      <c r="B34" s="25" t="s">
        <v>34</v>
      </c>
      <c r="C34" s="13">
        <f>[1]事業別損益!N30</f>
        <v>0</v>
      </c>
      <c r="D34" s="13">
        <v>0</v>
      </c>
      <c r="E34" s="7">
        <f t="shared" si="3"/>
        <v>0</v>
      </c>
    </row>
    <row r="35" spans="1:8" ht="29.25" customHeight="1">
      <c r="A35">
        <v>31</v>
      </c>
      <c r="B35" s="25" t="s">
        <v>35</v>
      </c>
      <c r="C35" s="13">
        <f>[1]事業別損益!N31</f>
        <v>641425</v>
      </c>
      <c r="D35" s="13">
        <v>908500</v>
      </c>
      <c r="E35" s="7">
        <f t="shared" si="3"/>
        <v>-267075</v>
      </c>
    </row>
    <row r="36" spans="1:8" ht="29.25" customHeight="1">
      <c r="A36">
        <v>32</v>
      </c>
      <c r="B36" s="25" t="s">
        <v>36</v>
      </c>
      <c r="C36" s="13">
        <f>[1]事業別損益!N32</f>
        <v>395536</v>
      </c>
      <c r="D36" s="13">
        <v>466270</v>
      </c>
      <c r="E36" s="7">
        <f t="shared" si="3"/>
        <v>-70734</v>
      </c>
      <c r="G36" s="29"/>
      <c r="H36" s="29"/>
    </row>
    <row r="37" spans="1:8" ht="29.25" customHeight="1">
      <c r="A37">
        <v>33</v>
      </c>
      <c r="B37" s="25" t="s">
        <v>37</v>
      </c>
      <c r="C37" s="13">
        <f>[1]事業別損益!N33</f>
        <v>15385</v>
      </c>
      <c r="D37" s="13">
        <v>0</v>
      </c>
      <c r="E37" s="7">
        <f t="shared" si="3"/>
        <v>15385</v>
      </c>
    </row>
    <row r="38" spans="1:8" ht="29.25" customHeight="1">
      <c r="A38">
        <v>34</v>
      </c>
      <c r="B38" s="25" t="s">
        <v>38</v>
      </c>
      <c r="C38" s="28">
        <f>[1]事業別損益!N34</f>
        <v>86000</v>
      </c>
      <c r="D38" s="13">
        <v>106000</v>
      </c>
      <c r="E38" s="7">
        <f t="shared" si="3"/>
        <v>-20000</v>
      </c>
    </row>
    <row r="39" spans="1:8" ht="29.25" customHeight="1">
      <c r="A39" s="22">
        <v>35</v>
      </c>
      <c r="B39" s="19" t="s">
        <v>39</v>
      </c>
      <c r="C39" s="20">
        <f>[1]事業別損益!N35</f>
        <v>3200000</v>
      </c>
      <c r="D39" s="20">
        <v>3800000</v>
      </c>
      <c r="E39" s="21">
        <f t="shared" si="3"/>
        <v>-600000</v>
      </c>
    </row>
    <row r="40" spans="1:8" ht="29.25" customHeight="1">
      <c r="A40">
        <v>36</v>
      </c>
      <c r="B40" s="17" t="s">
        <v>40</v>
      </c>
      <c r="C40" s="13">
        <f>[1]事業別損益!N36</f>
        <v>0</v>
      </c>
      <c r="D40" s="13">
        <v>39500</v>
      </c>
      <c r="E40" s="7">
        <f t="shared" si="3"/>
        <v>-39500</v>
      </c>
    </row>
    <row r="41" spans="1:8" ht="29.25" customHeight="1">
      <c r="A41" s="22">
        <v>37</v>
      </c>
      <c r="B41" s="30" t="s">
        <v>41</v>
      </c>
      <c r="C41" s="31">
        <f>[1]事業別損益!N37</f>
        <v>1384600</v>
      </c>
      <c r="D41" s="31">
        <v>1387000</v>
      </c>
      <c r="E41" s="32">
        <f t="shared" si="3"/>
        <v>-2400</v>
      </c>
    </row>
    <row r="42" spans="1:8" ht="29.25" customHeight="1">
      <c r="A42">
        <v>38</v>
      </c>
      <c r="B42" s="25" t="s">
        <v>42</v>
      </c>
      <c r="C42" s="13">
        <f>[1]事業別損益!N38</f>
        <v>41780</v>
      </c>
      <c r="D42" s="13">
        <v>67000</v>
      </c>
      <c r="E42" s="7">
        <f t="shared" si="3"/>
        <v>-25220</v>
      </c>
    </row>
    <row r="43" spans="1:8" ht="29.25" customHeight="1">
      <c r="A43">
        <v>39</v>
      </c>
      <c r="B43" s="25" t="s">
        <v>43</v>
      </c>
      <c r="C43" s="13">
        <f>[1]事業別損益!N39</f>
        <v>329210</v>
      </c>
      <c r="D43" s="13">
        <v>322000</v>
      </c>
      <c r="E43" s="7">
        <f t="shared" si="3"/>
        <v>7210</v>
      </c>
    </row>
    <row r="44" spans="1:8" ht="29.25" customHeight="1">
      <c r="A44" s="22">
        <v>40</v>
      </c>
      <c r="B44" s="33" t="s">
        <v>44</v>
      </c>
      <c r="C44" s="20">
        <f>SUM(C23:C43)</f>
        <v>10153552</v>
      </c>
      <c r="D44" s="20">
        <v>11826995</v>
      </c>
      <c r="E44" s="21">
        <f t="shared" si="3"/>
        <v>-1673443</v>
      </c>
    </row>
    <row r="45" spans="1:8" ht="29.25" customHeight="1">
      <c r="A45" s="22">
        <v>41</v>
      </c>
      <c r="B45" s="34" t="s">
        <v>45</v>
      </c>
      <c r="C45" s="35">
        <f>C21+C44</f>
        <v>34392404</v>
      </c>
      <c r="D45" s="35">
        <v>35058000</v>
      </c>
      <c r="E45" s="32">
        <f t="shared" si="3"/>
        <v>-665596</v>
      </c>
    </row>
    <row r="46" spans="1:8" ht="29.25" customHeight="1">
      <c r="A46">
        <v>42</v>
      </c>
      <c r="B46" s="26" t="s">
        <v>46</v>
      </c>
      <c r="C46" s="25"/>
      <c r="D46" s="25"/>
      <c r="E46" s="7"/>
    </row>
    <row r="47" spans="1:8" ht="29.25" customHeight="1">
      <c r="A47">
        <v>43</v>
      </c>
      <c r="B47" s="24" t="s">
        <v>47</v>
      </c>
      <c r="C47" s="25"/>
      <c r="D47" s="25"/>
      <c r="E47" s="7"/>
    </row>
    <row r="48" spans="1:8" ht="29.25" customHeight="1">
      <c r="A48" s="22">
        <v>44</v>
      </c>
      <c r="B48" s="24" t="s">
        <v>48</v>
      </c>
      <c r="C48" s="20">
        <f>[1]事業別損益!O15</f>
        <v>42400</v>
      </c>
      <c r="D48" s="20">
        <v>30000</v>
      </c>
      <c r="E48" s="21">
        <f t="shared" ref="E48:E75" si="4">C48-D48</f>
        <v>12400</v>
      </c>
    </row>
    <row r="49" spans="1:5" ht="29.25" customHeight="1">
      <c r="A49" s="22">
        <v>45</v>
      </c>
      <c r="B49" s="24" t="s">
        <v>49</v>
      </c>
      <c r="C49" s="20">
        <f>[1]事業別損益!O16</f>
        <v>0</v>
      </c>
      <c r="D49" s="20">
        <v>0</v>
      </c>
      <c r="E49" s="21">
        <f t="shared" si="4"/>
        <v>0</v>
      </c>
    </row>
    <row r="50" spans="1:5" ht="29.25" customHeight="1">
      <c r="A50" s="22">
        <v>46</v>
      </c>
      <c r="B50" s="3" t="s">
        <v>50</v>
      </c>
      <c r="C50" s="20">
        <f>SUM(C48:C49)</f>
        <v>42400</v>
      </c>
      <c r="D50" s="20">
        <v>30000</v>
      </c>
      <c r="E50" s="21">
        <f t="shared" si="4"/>
        <v>12400</v>
      </c>
    </row>
    <row r="51" spans="1:5" ht="29.25" customHeight="1">
      <c r="A51">
        <v>47</v>
      </c>
      <c r="B51" s="26" t="s">
        <v>51</v>
      </c>
      <c r="C51" s="25"/>
      <c r="D51" s="25"/>
      <c r="E51" s="7"/>
    </row>
    <row r="52" spans="1:5" ht="29.25" customHeight="1">
      <c r="A52">
        <v>48</v>
      </c>
      <c r="B52" s="25" t="s">
        <v>23</v>
      </c>
      <c r="C52" s="13">
        <f>[1]事業別損益!O19</f>
        <v>0</v>
      </c>
      <c r="D52" s="13">
        <v>0</v>
      </c>
      <c r="E52" s="7">
        <f t="shared" si="4"/>
        <v>0</v>
      </c>
    </row>
    <row r="53" spans="1:5" ht="29.25" customHeight="1">
      <c r="A53">
        <v>49</v>
      </c>
      <c r="B53" s="25" t="s">
        <v>24</v>
      </c>
      <c r="C53" s="13">
        <f>[1]事業別損益!O20</f>
        <v>0</v>
      </c>
      <c r="D53" s="13">
        <v>0</v>
      </c>
      <c r="E53" s="7">
        <f t="shared" si="4"/>
        <v>0</v>
      </c>
    </row>
    <row r="54" spans="1:5" ht="29.25" customHeight="1">
      <c r="A54">
        <v>50</v>
      </c>
      <c r="B54" s="25" t="s">
        <v>25</v>
      </c>
      <c r="C54" s="13">
        <f>[1]事業別損益!O21</f>
        <v>600</v>
      </c>
      <c r="D54" s="13">
        <v>0</v>
      </c>
      <c r="E54" s="7">
        <f t="shared" si="4"/>
        <v>600</v>
      </c>
    </row>
    <row r="55" spans="1:5" ht="29.25" customHeight="1">
      <c r="A55">
        <v>51</v>
      </c>
      <c r="B55" s="25" t="s">
        <v>26</v>
      </c>
      <c r="C55" s="13">
        <f>[1]事業別損益!O22</f>
        <v>17494</v>
      </c>
      <c r="D55" s="13">
        <v>30000</v>
      </c>
      <c r="E55" s="7">
        <f t="shared" si="4"/>
        <v>-12506</v>
      </c>
    </row>
    <row r="56" spans="1:5" ht="29.25" customHeight="1">
      <c r="A56">
        <v>52</v>
      </c>
      <c r="B56" s="25" t="s">
        <v>27</v>
      </c>
      <c r="C56" s="13">
        <f>[1]事業別損益!O23</f>
        <v>0</v>
      </c>
      <c r="D56" s="13">
        <v>88000</v>
      </c>
      <c r="E56" s="7">
        <f t="shared" si="4"/>
        <v>-88000</v>
      </c>
    </row>
    <row r="57" spans="1:5" ht="29.25" customHeight="1">
      <c r="A57">
        <v>53</v>
      </c>
      <c r="B57" s="25" t="s">
        <v>28</v>
      </c>
      <c r="C57" s="13">
        <f>[1]事業別損益!O24</f>
        <v>0</v>
      </c>
      <c r="D57" s="13">
        <v>0</v>
      </c>
      <c r="E57" s="7">
        <f t="shared" si="4"/>
        <v>0</v>
      </c>
    </row>
    <row r="58" spans="1:5" ht="29.25" customHeight="1">
      <c r="A58">
        <v>54</v>
      </c>
      <c r="B58" s="25" t="s">
        <v>29</v>
      </c>
      <c r="C58" s="13">
        <f>[1]事業別損益!O25</f>
        <v>90232</v>
      </c>
      <c r="D58" s="13">
        <v>100000</v>
      </c>
      <c r="E58" s="7">
        <f t="shared" si="4"/>
        <v>-9768</v>
      </c>
    </row>
    <row r="59" spans="1:5" ht="29.25" customHeight="1">
      <c r="A59">
        <v>55</v>
      </c>
      <c r="B59" s="25" t="s">
        <v>30</v>
      </c>
      <c r="C59" s="13">
        <f>[1]事業別損益!O26</f>
        <v>42809</v>
      </c>
      <c r="D59" s="13">
        <v>100000</v>
      </c>
      <c r="E59" s="7">
        <f t="shared" si="4"/>
        <v>-57191</v>
      </c>
    </row>
    <row r="60" spans="1:5" ht="29.25" customHeight="1">
      <c r="A60">
        <v>56</v>
      </c>
      <c r="B60" s="25" t="s">
        <v>31</v>
      </c>
      <c r="C60" s="13">
        <f>[1]事業別損益!O27</f>
        <v>0</v>
      </c>
      <c r="D60" s="13">
        <v>50000</v>
      </c>
      <c r="E60" s="7">
        <f t="shared" si="4"/>
        <v>-50000</v>
      </c>
    </row>
    <row r="61" spans="1:5" ht="29.25" customHeight="1">
      <c r="A61">
        <v>57</v>
      </c>
      <c r="B61" s="25" t="s">
        <v>52</v>
      </c>
      <c r="C61" s="13">
        <f>[1]事業別損益!O28</f>
        <v>0</v>
      </c>
      <c r="D61" s="13">
        <v>50000</v>
      </c>
      <c r="E61" s="7">
        <f t="shared" si="4"/>
        <v>-50000</v>
      </c>
    </row>
    <row r="62" spans="1:5" ht="29.25" customHeight="1">
      <c r="A62">
        <v>58</v>
      </c>
      <c r="B62" s="25" t="s">
        <v>33</v>
      </c>
      <c r="C62" s="13">
        <f>[1]事業別損益!O29</f>
        <v>0</v>
      </c>
      <c r="D62" s="13">
        <v>0</v>
      </c>
      <c r="E62" s="7">
        <f t="shared" si="4"/>
        <v>0</v>
      </c>
    </row>
    <row r="63" spans="1:5" ht="29.25" customHeight="1">
      <c r="A63">
        <v>59</v>
      </c>
      <c r="B63" s="25" t="s">
        <v>34</v>
      </c>
      <c r="C63" s="13">
        <f>[1]事業別損益!O30</f>
        <v>32122</v>
      </c>
      <c r="D63" s="13">
        <v>50000</v>
      </c>
      <c r="E63" s="7">
        <f t="shared" si="4"/>
        <v>-17878</v>
      </c>
    </row>
    <row r="64" spans="1:5" ht="29.25" customHeight="1">
      <c r="A64">
        <v>60</v>
      </c>
      <c r="B64" s="25" t="s">
        <v>35</v>
      </c>
      <c r="C64" s="13">
        <f>[1]事業別損益!O31</f>
        <v>192000</v>
      </c>
      <c r="D64" s="13">
        <v>192000</v>
      </c>
      <c r="E64" s="7">
        <f t="shared" si="4"/>
        <v>0</v>
      </c>
    </row>
    <row r="65" spans="1:8" ht="29.25" customHeight="1">
      <c r="A65">
        <v>61</v>
      </c>
      <c r="B65" s="25" t="s">
        <v>36</v>
      </c>
      <c r="C65" s="13">
        <f>[1]事業別損益!O32</f>
        <v>0</v>
      </c>
      <c r="D65" s="13">
        <v>50000</v>
      </c>
      <c r="E65" s="7">
        <f t="shared" si="4"/>
        <v>-50000</v>
      </c>
    </row>
    <row r="66" spans="1:8" ht="29.25" customHeight="1">
      <c r="A66">
        <v>62</v>
      </c>
      <c r="B66" s="25" t="s">
        <v>37</v>
      </c>
      <c r="C66" s="13">
        <f>[1]事業別損益!O33</f>
        <v>0</v>
      </c>
      <c r="D66" s="13">
        <v>50000</v>
      </c>
      <c r="E66" s="7">
        <f t="shared" si="4"/>
        <v>-50000</v>
      </c>
    </row>
    <row r="67" spans="1:8" ht="29.25" customHeight="1">
      <c r="A67">
        <v>63</v>
      </c>
      <c r="B67" s="25" t="s">
        <v>38</v>
      </c>
      <c r="C67" s="13">
        <f>[1]事業別損益!O34</f>
        <v>350500</v>
      </c>
      <c r="D67" s="13">
        <v>30000</v>
      </c>
      <c r="E67" s="7">
        <f t="shared" si="4"/>
        <v>320500</v>
      </c>
    </row>
    <row r="68" spans="1:8" ht="29.25" customHeight="1">
      <c r="A68">
        <v>64</v>
      </c>
      <c r="B68" s="25" t="s">
        <v>39</v>
      </c>
      <c r="C68" s="13">
        <f>[1]事業別損益!O35</f>
        <v>0</v>
      </c>
      <c r="D68" s="13">
        <v>30000</v>
      </c>
      <c r="E68" s="7">
        <f t="shared" si="4"/>
        <v>-30000</v>
      </c>
    </row>
    <row r="69" spans="1:8" ht="29.25" customHeight="1">
      <c r="A69">
        <v>65</v>
      </c>
      <c r="B69" s="25" t="s">
        <v>40</v>
      </c>
      <c r="C69" s="13">
        <f>[1]事業別損益!O36</f>
        <v>0</v>
      </c>
      <c r="D69" s="13">
        <v>0</v>
      </c>
      <c r="E69" s="7">
        <f t="shared" si="4"/>
        <v>0</v>
      </c>
      <c r="H69" s="36"/>
    </row>
    <row r="70" spans="1:8" ht="29.25" customHeight="1">
      <c r="A70">
        <v>66</v>
      </c>
      <c r="B70" s="17" t="s">
        <v>41</v>
      </c>
      <c r="C70" s="13">
        <f>[1]事業別損益!O37</f>
        <v>0</v>
      </c>
      <c r="D70" s="13">
        <v>0</v>
      </c>
      <c r="E70" s="7">
        <f t="shared" si="4"/>
        <v>0</v>
      </c>
      <c r="H70" s="36"/>
    </row>
    <row r="71" spans="1:8" ht="29.25" customHeight="1">
      <c r="A71">
        <v>67</v>
      </c>
      <c r="B71" s="25" t="s">
        <v>42</v>
      </c>
      <c r="C71" s="13">
        <f>[1]事業別損益!O38</f>
        <v>20038</v>
      </c>
      <c r="D71" s="13">
        <v>100000</v>
      </c>
      <c r="E71" s="7">
        <f t="shared" si="4"/>
        <v>-79962</v>
      </c>
    </row>
    <row r="72" spans="1:8" ht="29.25" customHeight="1">
      <c r="A72">
        <v>68</v>
      </c>
      <c r="B72" s="25" t="s">
        <v>43</v>
      </c>
      <c r="C72" s="13">
        <f>[1]事業別損益!O39</f>
        <v>17097</v>
      </c>
      <c r="D72" s="13">
        <v>30000</v>
      </c>
      <c r="E72" s="7">
        <f t="shared" si="4"/>
        <v>-12903</v>
      </c>
    </row>
    <row r="73" spans="1:8" ht="29.25" customHeight="1">
      <c r="A73">
        <v>69</v>
      </c>
      <c r="B73" s="37" t="s">
        <v>53</v>
      </c>
      <c r="C73" s="13">
        <f>[1]事業別損益!O40</f>
        <v>762892</v>
      </c>
      <c r="D73" s="38">
        <v>950000</v>
      </c>
      <c r="E73" s="7">
        <f t="shared" si="4"/>
        <v>-187108</v>
      </c>
    </row>
    <row r="74" spans="1:8" ht="29.25" customHeight="1">
      <c r="A74" s="22">
        <v>70</v>
      </c>
      <c r="B74" s="3" t="s">
        <v>54</v>
      </c>
      <c r="C74" s="20">
        <f>C73+C50</f>
        <v>805292</v>
      </c>
      <c r="D74" s="20">
        <v>980000</v>
      </c>
      <c r="E74" s="21">
        <f t="shared" si="4"/>
        <v>-174708</v>
      </c>
    </row>
    <row r="75" spans="1:8" ht="29.25" customHeight="1">
      <c r="A75" s="22">
        <v>71</v>
      </c>
      <c r="B75" s="3" t="s">
        <v>55</v>
      </c>
      <c r="C75" s="23">
        <f>C45+C74</f>
        <v>35197696</v>
      </c>
      <c r="D75" s="23">
        <v>36038000</v>
      </c>
      <c r="E75" s="21">
        <f t="shared" si="4"/>
        <v>-840304</v>
      </c>
    </row>
    <row r="76" spans="1:8" ht="29.25" customHeight="1">
      <c r="A76" s="22">
        <v>72</v>
      </c>
      <c r="B76" s="39" t="s">
        <v>56</v>
      </c>
      <c r="C76" s="21">
        <f>C15-C75</f>
        <v>1134171</v>
      </c>
      <c r="D76" s="21">
        <f>D15-D75</f>
        <v>957000</v>
      </c>
      <c r="E76" s="21">
        <f>E15-E75</f>
        <v>177171</v>
      </c>
      <c r="F76" s="40" t="s">
        <v>57</v>
      </c>
      <c r="G76" s="41"/>
    </row>
    <row r="77" spans="1:8" ht="29.25" customHeight="1">
      <c r="A77" s="22">
        <v>73</v>
      </c>
      <c r="B77" s="3" t="s">
        <v>58</v>
      </c>
      <c r="C77" s="20">
        <v>6252882</v>
      </c>
      <c r="D77" s="20">
        <v>4694892</v>
      </c>
      <c r="E77" s="21">
        <f>C77-D77</f>
        <v>1557990</v>
      </c>
      <c r="F77" s="42" t="s">
        <v>59</v>
      </c>
      <c r="G77" s="41"/>
    </row>
    <row r="78" spans="1:8" ht="29.25" customHeight="1">
      <c r="A78" s="22">
        <v>74</v>
      </c>
      <c r="B78" s="3" t="s">
        <v>60</v>
      </c>
      <c r="C78" s="23">
        <f>C76+C77</f>
        <v>7387053</v>
      </c>
      <c r="D78" s="23">
        <f t="shared" ref="D78" si="5">D76+D77</f>
        <v>5651892</v>
      </c>
      <c r="E78" s="21">
        <f>E76+E77</f>
        <v>1735161</v>
      </c>
      <c r="F78" s="42" t="s">
        <v>61</v>
      </c>
      <c r="G78" s="41"/>
    </row>
    <row r="79" spans="1:8" ht="29.25" customHeight="1">
      <c r="A79" s="22">
        <v>75</v>
      </c>
      <c r="B79" s="5" t="s">
        <v>62</v>
      </c>
      <c r="C79" s="24"/>
      <c r="D79" s="24"/>
      <c r="E79" s="21"/>
      <c r="F79" s="42"/>
      <c r="G79" s="41"/>
    </row>
    <row r="80" spans="1:8" ht="29.25" customHeight="1">
      <c r="A80" s="22">
        <v>76</v>
      </c>
      <c r="B80" s="5" t="s">
        <v>63</v>
      </c>
      <c r="C80" s="24"/>
      <c r="D80" s="24"/>
      <c r="E80" s="21"/>
      <c r="F80" s="42"/>
      <c r="G80" s="41"/>
    </row>
    <row r="81" spans="1:7" ht="29.25" customHeight="1">
      <c r="A81" s="22">
        <v>77</v>
      </c>
      <c r="B81" s="24" t="s">
        <v>64</v>
      </c>
      <c r="C81" s="20">
        <v>5786512</v>
      </c>
      <c r="D81" s="20">
        <v>4700000</v>
      </c>
      <c r="E81" s="21">
        <f>C81-D81</f>
        <v>1086512</v>
      </c>
      <c r="F81" s="42" t="s">
        <v>65</v>
      </c>
      <c r="G81" s="41"/>
    </row>
    <row r="82" spans="1:7" ht="29.25" customHeight="1">
      <c r="A82" s="22">
        <v>78</v>
      </c>
      <c r="B82" s="5" t="s">
        <v>66</v>
      </c>
      <c r="C82" s="24"/>
      <c r="D82" s="24"/>
      <c r="E82" s="21"/>
      <c r="F82" s="42"/>
      <c r="G82" s="43"/>
    </row>
    <row r="83" spans="1:7" ht="29.25" customHeight="1">
      <c r="A83" s="22">
        <v>79</v>
      </c>
      <c r="B83" s="24" t="s">
        <v>67</v>
      </c>
      <c r="C83" s="20">
        <v>4337012</v>
      </c>
      <c r="D83" s="20">
        <v>5050000</v>
      </c>
      <c r="E83" s="21">
        <f>C83-D83</f>
        <v>-712988</v>
      </c>
      <c r="F83" s="42" t="s">
        <v>68</v>
      </c>
      <c r="G83" s="41"/>
    </row>
    <row r="84" spans="1:7" ht="29.25" customHeight="1">
      <c r="A84" s="22">
        <v>80</v>
      </c>
      <c r="B84" s="3" t="s">
        <v>69</v>
      </c>
      <c r="C84" s="44">
        <f>C81-C83</f>
        <v>1449500</v>
      </c>
      <c r="D84" s="44">
        <v>350000</v>
      </c>
      <c r="E84" s="21">
        <f>E81-E83</f>
        <v>1799500</v>
      </c>
      <c r="F84" s="42" t="s">
        <v>70</v>
      </c>
      <c r="G84" s="41"/>
    </row>
    <row r="85" spans="1:7" ht="29.25" customHeight="1">
      <c r="A85" s="22">
        <v>81</v>
      </c>
      <c r="B85" s="3" t="s">
        <v>71</v>
      </c>
      <c r="C85" s="20">
        <v>8952909</v>
      </c>
      <c r="D85" s="20">
        <v>7519909</v>
      </c>
      <c r="E85" s="21">
        <f>C85-D85</f>
        <v>1433000</v>
      </c>
      <c r="F85" s="42" t="s">
        <v>72</v>
      </c>
      <c r="G85" s="41"/>
    </row>
    <row r="86" spans="1:7" ht="29.25" customHeight="1">
      <c r="A86" s="22">
        <v>82</v>
      </c>
      <c r="B86" s="3" t="s">
        <v>73</v>
      </c>
      <c r="C86" s="20">
        <f>C85+C84</f>
        <v>10402409</v>
      </c>
      <c r="D86" s="20">
        <v>7169909</v>
      </c>
      <c r="E86" s="21">
        <f>E85+E84</f>
        <v>3232500</v>
      </c>
      <c r="F86" s="42" t="s">
        <v>74</v>
      </c>
      <c r="G86" s="41"/>
    </row>
    <row r="87" spans="1:7" ht="29.25" customHeight="1">
      <c r="A87" s="22">
        <v>83</v>
      </c>
      <c r="B87" s="24"/>
      <c r="C87" s="24"/>
      <c r="D87" s="24"/>
      <c r="E87" s="21">
        <f t="shared" ref="E87" si="6">C87+D87</f>
        <v>0</v>
      </c>
      <c r="F87" s="42"/>
      <c r="G87" s="41"/>
    </row>
    <row r="88" spans="1:7" ht="29.25" customHeight="1">
      <c r="A88" s="22">
        <v>84</v>
      </c>
      <c r="B88" s="3" t="s">
        <v>75</v>
      </c>
      <c r="C88" s="20">
        <f>C78+C86</f>
        <v>17789462</v>
      </c>
      <c r="D88" s="20">
        <v>12821801</v>
      </c>
      <c r="E88" s="21">
        <f>E78+E86</f>
        <v>4967661</v>
      </c>
      <c r="F88" s="42" t="s">
        <v>76</v>
      </c>
      <c r="G88" s="45"/>
    </row>
    <row r="89" spans="1:7">
      <c r="F89" s="46"/>
    </row>
  </sheetData>
  <mergeCells count="3">
    <mergeCell ref="A2:E2"/>
    <mergeCell ref="F6:J6"/>
    <mergeCell ref="F15:J15"/>
  </mergeCells>
  <phoneticPr fontId="4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静岡市里親支援センター</dc:creator>
  <cp:lastModifiedBy>静岡市里親支援センター</cp:lastModifiedBy>
  <dcterms:created xsi:type="dcterms:W3CDTF">2022-06-27T04:26:15Z</dcterms:created>
  <dcterms:modified xsi:type="dcterms:W3CDTF">2022-06-27T04:38:35Z</dcterms:modified>
</cp:coreProperties>
</file>