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s-sv\共有フォルダ\鈴木用\●黒川こころの応援団\●計算書　決算資料　他\31年3月期　資料 -\●決算書　30　完了\"/>
    </mc:Choice>
  </mc:AlternateContent>
  <bookViews>
    <workbookView xWindow="0" yWindow="0" windowWidth="17940" windowHeight="7065"/>
  </bookViews>
  <sheets>
    <sheet name="財産目録" sheetId="1" r:id="rId1"/>
  </sheets>
  <calcPr calcId="152511"/>
</workbook>
</file>

<file path=xl/calcChain.xml><?xml version="1.0" encoding="utf-8"?>
<calcChain xmlns="http://schemas.openxmlformats.org/spreadsheetml/2006/main">
  <c r="O34" i="1" l="1"/>
  <c r="N60" i="1" l="1"/>
  <c r="N55" i="1"/>
  <c r="O58" i="1" s="1"/>
  <c r="O43" i="1"/>
  <c r="N20" i="1"/>
  <c r="N17" i="1"/>
  <c r="N63" i="1" l="1"/>
  <c r="N50" i="1"/>
  <c r="N11" i="1"/>
  <c r="O23" i="1" s="1"/>
  <c r="O44" i="1" l="1"/>
  <c r="P45" i="1" l="1"/>
  <c r="O67" i="1"/>
  <c r="P68" i="1" s="1"/>
  <c r="P69" i="1" l="1"/>
</calcChain>
</file>

<file path=xl/sharedStrings.xml><?xml version="1.0" encoding="utf-8"?>
<sst xmlns="http://schemas.openxmlformats.org/spreadsheetml/2006/main" count="79" uniqueCount="77">
  <si>
    <t>特定非営利活動法人　黒川こころの応援団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クロカワ</t>
    </rPh>
    <rPh sb="16" eb="19">
      <t>オウエンダン</t>
    </rPh>
    <phoneticPr fontId="5"/>
  </si>
  <si>
    <t>科目・摘要</t>
    <rPh sb="0" eb="2">
      <t>カモク</t>
    </rPh>
    <rPh sb="3" eb="5">
      <t>テキヨウ</t>
    </rPh>
    <phoneticPr fontId="5"/>
  </si>
  <si>
    <t>金額</t>
    <rPh sb="0" eb="2">
      <t>キンガク</t>
    </rPh>
    <phoneticPr fontId="5"/>
  </si>
  <si>
    <t>資産の部</t>
    <rPh sb="0" eb="2">
      <t>シサン</t>
    </rPh>
    <rPh sb="3" eb="4">
      <t>ブ</t>
    </rPh>
    <phoneticPr fontId="5"/>
  </si>
  <si>
    <t>1　　流動資産</t>
    <rPh sb="3" eb="5">
      <t>リュウドウ</t>
    </rPh>
    <rPh sb="5" eb="7">
      <t>シサン</t>
    </rPh>
    <phoneticPr fontId="5"/>
  </si>
  <si>
    <t>現金</t>
    <rPh sb="0" eb="2">
      <t>ゲンキン</t>
    </rPh>
    <phoneticPr fontId="5"/>
  </si>
  <si>
    <t>手持金</t>
    <rPh sb="0" eb="2">
      <t>テモチ</t>
    </rPh>
    <rPh sb="2" eb="3">
      <t>キン</t>
    </rPh>
    <phoneticPr fontId="3"/>
  </si>
  <si>
    <t>普通預金</t>
    <rPh sb="0" eb="2">
      <t>フツウ</t>
    </rPh>
    <rPh sb="2" eb="4">
      <t>ヨキン</t>
    </rPh>
    <phoneticPr fontId="5"/>
  </si>
  <si>
    <t>七十七銀行吉岡支店</t>
    <rPh sb="0" eb="3">
      <t>７７</t>
    </rPh>
    <rPh sb="3" eb="5">
      <t>ギンコウ</t>
    </rPh>
    <rPh sb="5" eb="7">
      <t>ヨシオカ</t>
    </rPh>
    <rPh sb="7" eb="9">
      <t>シテン</t>
    </rPh>
    <phoneticPr fontId="3"/>
  </si>
  <si>
    <t>仙台銀行吉岡支店</t>
    <rPh sb="0" eb="2">
      <t>センダイ</t>
    </rPh>
    <rPh sb="2" eb="4">
      <t>ギンコウ</t>
    </rPh>
    <rPh sb="4" eb="6">
      <t>ヨシオカ</t>
    </rPh>
    <rPh sb="6" eb="8">
      <t>シテン</t>
    </rPh>
    <phoneticPr fontId="5"/>
  </si>
  <si>
    <t>ゆうちょ銀行</t>
    <rPh sb="4" eb="6">
      <t>ギンコウ</t>
    </rPh>
    <phoneticPr fontId="5"/>
  </si>
  <si>
    <t>原材料</t>
    <rPh sb="0" eb="3">
      <t>ゲンザイリョウ</t>
    </rPh>
    <phoneticPr fontId="5"/>
  </si>
  <si>
    <t>前払費用</t>
    <rPh sb="0" eb="1">
      <t>マエ</t>
    </rPh>
    <rPh sb="1" eb="2">
      <t>ハラ</t>
    </rPh>
    <rPh sb="2" eb="4">
      <t>ヒヨウ</t>
    </rPh>
    <phoneticPr fontId="5"/>
  </si>
  <si>
    <t>未収入金</t>
    <rPh sb="0" eb="2">
      <t>ミシュウ</t>
    </rPh>
    <rPh sb="2" eb="4">
      <t>ニュウキン</t>
    </rPh>
    <phoneticPr fontId="5"/>
  </si>
  <si>
    <t>宮城県国保連合会</t>
    <rPh sb="0" eb="2">
      <t>ミヤギ</t>
    </rPh>
    <rPh sb="2" eb="3">
      <t>ケン</t>
    </rPh>
    <rPh sb="3" eb="5">
      <t>コクホ</t>
    </rPh>
    <rPh sb="5" eb="8">
      <t>レンゴウカイ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</si>
  <si>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5"/>
  </si>
  <si>
    <t>2　　固定資産</t>
    <rPh sb="3" eb="5">
      <t>コテイ</t>
    </rPh>
    <rPh sb="5" eb="7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</si>
  <si>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3"/>
  </si>
  <si>
    <t>建物</t>
    <rPh sb="0" eb="2">
      <t>タテモノ</t>
    </rPh>
    <phoneticPr fontId="5"/>
  </si>
  <si>
    <t>建物付属設備</t>
    <rPh sb="0" eb="2">
      <t>タテモノ</t>
    </rPh>
    <rPh sb="2" eb="4">
      <t>フゾク</t>
    </rPh>
    <rPh sb="4" eb="6">
      <t>セツビ</t>
    </rPh>
    <phoneticPr fontId="5"/>
  </si>
  <si>
    <t>暖房設備　他</t>
    <rPh sb="0" eb="2">
      <t>ダンボウ</t>
    </rPh>
    <rPh sb="2" eb="4">
      <t>セツビ</t>
    </rPh>
    <rPh sb="5" eb="6">
      <t>タ</t>
    </rPh>
    <phoneticPr fontId="5"/>
  </si>
  <si>
    <t>車両運搬具</t>
    <rPh sb="0" eb="2">
      <t>シャリョウ</t>
    </rPh>
    <rPh sb="2" eb="4">
      <t>ウンパン</t>
    </rPh>
    <rPh sb="4" eb="5">
      <t>グ</t>
    </rPh>
    <phoneticPr fontId="5"/>
  </si>
  <si>
    <t>器具備品</t>
    <rPh sb="0" eb="2">
      <t>キグ</t>
    </rPh>
    <rPh sb="2" eb="4">
      <t>ビヒン</t>
    </rPh>
    <phoneticPr fontId="5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</si>
  <si>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5"/>
  </si>
  <si>
    <t>投資その他資産</t>
    <rPh sb="0" eb="2">
      <t>トウシ</t>
    </rPh>
    <rPh sb="4" eb="5">
      <t>タ</t>
    </rPh>
    <rPh sb="5" eb="7">
      <t>シサン</t>
    </rPh>
    <phoneticPr fontId="3"/>
  </si>
  <si>
    <t>敷金</t>
    <rPh sb="0" eb="2">
      <t>シキキン</t>
    </rPh>
    <phoneticPr fontId="3"/>
  </si>
  <si>
    <t>みちのく開発</t>
    <rPh sb="4" eb="6">
      <t>カイハツ</t>
    </rPh>
    <phoneticPr fontId="5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</si>
  <si>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</si>
  <si>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5"/>
  </si>
  <si>
    <t>資産合計</t>
    <rPh sb="0" eb="2">
      <t>シサン</t>
    </rPh>
    <rPh sb="2" eb="4">
      <t>ゴウケイ</t>
    </rPh>
    <phoneticPr fontId="5"/>
  </si>
  <si>
    <t>負債の部</t>
    <rPh sb="0" eb="2">
      <t>フサイ</t>
    </rPh>
    <rPh sb="3" eb="4">
      <t>ブ</t>
    </rPh>
    <phoneticPr fontId="5"/>
  </si>
  <si>
    <t>1　　流動負債</t>
    <rPh sb="3" eb="5">
      <t>リュウドウ</t>
    </rPh>
    <rPh sb="5" eb="7">
      <t>フサイ</t>
    </rPh>
    <phoneticPr fontId="5"/>
  </si>
  <si>
    <t>未払金</t>
    <rPh sb="0" eb="2">
      <t>ミハラ</t>
    </rPh>
    <rPh sb="2" eb="3">
      <t>キン</t>
    </rPh>
    <phoneticPr fontId="5"/>
  </si>
  <si>
    <t>柿沢工務店　　修繕費用</t>
    <rPh sb="0" eb="2">
      <t>カキザワ</t>
    </rPh>
    <rPh sb="2" eb="5">
      <t>コウムテン</t>
    </rPh>
    <rPh sb="7" eb="9">
      <t>シュウゼン</t>
    </rPh>
    <rPh sb="9" eb="11">
      <t>ヒヨウ</t>
    </rPh>
    <phoneticPr fontId="5"/>
  </si>
  <si>
    <t>預り金</t>
    <rPh sb="0" eb="1">
      <t>アズカ</t>
    </rPh>
    <rPh sb="2" eb="3">
      <t>キン</t>
    </rPh>
    <phoneticPr fontId="5"/>
  </si>
  <si>
    <t>流動負債合計</t>
    <rPh sb="0" eb="2">
      <t>リュウドウ</t>
    </rPh>
    <rPh sb="2" eb="4">
      <t>フサイ</t>
    </rPh>
    <rPh sb="4" eb="6">
      <t>ゴウケイ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</si>
  <si>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</si>
  <si>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5"/>
  </si>
  <si>
    <t>理事長</t>
    <rPh sb="0" eb="3">
      <t>リジチョウ</t>
    </rPh>
    <phoneticPr fontId="5"/>
  </si>
  <si>
    <t>長期未払金</t>
    <rPh sb="0" eb="2">
      <t>チョウキ</t>
    </rPh>
    <rPh sb="2" eb="4">
      <t>ミハラ</t>
    </rPh>
    <rPh sb="4" eb="5">
      <t>キン</t>
    </rPh>
    <phoneticPr fontId="5"/>
  </si>
  <si>
    <t>固定負債合計</t>
    <rPh sb="0" eb="2">
      <t>コテイ</t>
    </rPh>
    <rPh sb="2" eb="4">
      <t>フサイ</t>
    </rPh>
    <rPh sb="4" eb="6">
      <t>ゴウケイ</t>
    </rPh>
    <phoneticPr fontId="5"/>
  </si>
  <si>
    <t>負債合計</t>
    <rPh sb="0" eb="2">
      <t>フサイ</t>
    </rPh>
    <rPh sb="2" eb="4">
      <t>ゴウケイ</t>
    </rPh>
    <phoneticPr fontId="5"/>
  </si>
  <si>
    <t>正味財産</t>
    <rPh sb="0" eb="2">
      <t>ショウミ</t>
    </rPh>
    <rPh sb="2" eb="4">
      <t>ザイサン</t>
    </rPh>
    <phoneticPr fontId="5"/>
  </si>
  <si>
    <t>街喫茶寮ひめ　　 240,000</t>
    <rPh sb="0" eb="1">
      <t>マチ</t>
    </rPh>
    <rPh sb="1" eb="3">
      <t>キッサ</t>
    </rPh>
    <rPh sb="3" eb="4">
      <t>リョウ</t>
    </rPh>
    <phoneticPr fontId="5"/>
  </si>
  <si>
    <t>２　　　固　定　　負　債　</t>
    <rPh sb="4" eb="5">
      <t>カタ</t>
    </rPh>
    <rPh sb="6" eb="7">
      <t>サダム</t>
    </rPh>
    <rPh sb="9" eb="10">
      <t>フ</t>
    </rPh>
    <rPh sb="11" eb="12">
      <t>サイ</t>
    </rPh>
    <phoneticPr fontId="5"/>
  </si>
  <si>
    <t>単位：円</t>
    <rPh sb="0" eb="2">
      <t>タンイ</t>
    </rPh>
    <rPh sb="3" eb="4">
      <t>エン</t>
    </rPh>
    <phoneticPr fontId="3"/>
  </si>
  <si>
    <t>リース資産</t>
    <rPh sb="3" eb="5">
      <t>シサン</t>
    </rPh>
    <phoneticPr fontId="3"/>
  </si>
  <si>
    <t>ヒーター、パソコン等</t>
    <rPh sb="9" eb="10">
      <t>トウ</t>
    </rPh>
    <phoneticPr fontId="5"/>
  </si>
  <si>
    <t>自己負担分　他</t>
    <rPh sb="0" eb="2">
      <t>ジコ</t>
    </rPh>
    <rPh sb="2" eb="4">
      <t>フタン</t>
    </rPh>
    <rPh sb="4" eb="5">
      <t>フ</t>
    </rPh>
    <rPh sb="6" eb="7">
      <t>ホ</t>
    </rPh>
    <phoneticPr fontId="3"/>
  </si>
  <si>
    <t>車輌　4台</t>
    <rPh sb="0" eb="2">
      <t>シャリョウ</t>
    </rPh>
    <rPh sb="4" eb="5">
      <t>ダイ</t>
    </rPh>
    <phoneticPr fontId="5"/>
  </si>
  <si>
    <t>セディナ　割賦手数料</t>
    <rPh sb="5" eb="7">
      <t>カップ</t>
    </rPh>
    <rPh sb="7" eb="9">
      <t>テスウ</t>
    </rPh>
    <rPh sb="9" eb="10">
      <t>リョウ</t>
    </rPh>
    <phoneticPr fontId="3"/>
  </si>
  <si>
    <t>オリコ　　　割賦手数料</t>
    <rPh sb="6" eb="8">
      <t>カップ</t>
    </rPh>
    <rPh sb="8" eb="11">
      <t>テ</t>
    </rPh>
    <phoneticPr fontId="3"/>
  </si>
  <si>
    <t>土地</t>
    <rPh sb="0" eb="2">
      <t>トチ</t>
    </rPh>
    <phoneticPr fontId="3"/>
  </si>
  <si>
    <t>大和町吉岡舘下47番地</t>
    <rPh sb="0" eb="2">
      <t>タイワ</t>
    </rPh>
    <rPh sb="2" eb="3">
      <t>マチ</t>
    </rPh>
    <rPh sb="3" eb="5">
      <t>ヨシオカ</t>
    </rPh>
    <rPh sb="5" eb="6">
      <t>タテ</t>
    </rPh>
    <rPh sb="6" eb="7">
      <t>シタ</t>
    </rPh>
    <rPh sb="9" eb="11">
      <t>バンチ</t>
    </rPh>
    <phoneticPr fontId="3"/>
  </si>
  <si>
    <t>オリコ　空調機器</t>
    <rPh sb="4" eb="6">
      <t>クウチョウ</t>
    </rPh>
    <rPh sb="6" eb="8">
      <t>キキ</t>
    </rPh>
    <phoneticPr fontId="3"/>
  </si>
  <si>
    <t>セディナ　LED照明器具</t>
    <rPh sb="8" eb="10">
      <t>ショウメイ</t>
    </rPh>
    <rPh sb="10" eb="12">
      <t>キグ</t>
    </rPh>
    <phoneticPr fontId="3"/>
  </si>
  <si>
    <t>作業所・グループホーム</t>
    <rPh sb="0" eb="2">
      <t>サギョウ</t>
    </rPh>
    <rPh sb="2" eb="3">
      <t>ショ</t>
    </rPh>
    <phoneticPr fontId="5"/>
  </si>
  <si>
    <t>オリコ　ステップワゴン</t>
    <phoneticPr fontId="3"/>
  </si>
  <si>
    <t>ステップワゴン</t>
    <phoneticPr fontId="5"/>
  </si>
  <si>
    <t>セゾンＶＩＳＡ　他</t>
    <rPh sb="8" eb="9">
      <t>ホ</t>
    </rPh>
    <phoneticPr fontId="5"/>
  </si>
  <si>
    <t>3月分人件費</t>
    <rPh sb="1" eb="3">
      <t>ガツブン</t>
    </rPh>
    <rPh sb="3" eb="6">
      <t>ジンケンヒ</t>
    </rPh>
    <phoneticPr fontId="3"/>
  </si>
  <si>
    <t>３月分利用者工賃 他</t>
    <rPh sb="1" eb="3">
      <t>ガツブン</t>
    </rPh>
    <rPh sb="3" eb="6">
      <t>リヨウシャ</t>
    </rPh>
    <rPh sb="6" eb="8">
      <t>コウチン</t>
    </rPh>
    <rPh sb="9" eb="10">
      <t>ホ</t>
    </rPh>
    <phoneticPr fontId="3"/>
  </si>
  <si>
    <t>旅行積立金</t>
    <rPh sb="0" eb="2">
      <t>リョコウ</t>
    </rPh>
    <rPh sb="2" eb="4">
      <t>ツミタテ</t>
    </rPh>
    <rPh sb="4" eb="5">
      <t>キン</t>
    </rPh>
    <phoneticPr fontId="5"/>
  </si>
  <si>
    <t>買掛金</t>
    <rPh sb="0" eb="2">
      <t>カイカケ</t>
    </rPh>
    <rPh sb="2" eb="3">
      <t>キン</t>
    </rPh>
    <phoneticPr fontId="5"/>
  </si>
  <si>
    <t>機械装置</t>
    <rPh sb="0" eb="2">
      <t>キカイ</t>
    </rPh>
    <rPh sb="2" eb="4">
      <t>ソウチ</t>
    </rPh>
    <phoneticPr fontId="5"/>
  </si>
  <si>
    <t>電気窯</t>
    <rPh sb="0" eb="2">
      <t>デンキ</t>
    </rPh>
    <rPh sb="2" eb="3">
      <t>カマ</t>
    </rPh>
    <phoneticPr fontId="5"/>
  </si>
  <si>
    <t>平成30年度 特定非営利活動に係る事業会計財産目録</t>
    <rPh sb="0" eb="2">
      <t>ヘイセイ</t>
    </rPh>
    <rPh sb="4" eb="6">
      <t>ネンド</t>
    </rPh>
    <rPh sb="7" eb="9">
      <t>トクテイ</t>
    </rPh>
    <rPh sb="9" eb="12">
      <t>ヒエイリ</t>
    </rPh>
    <rPh sb="12" eb="14">
      <t>カツドウ</t>
    </rPh>
    <rPh sb="15" eb="16">
      <t>カカ</t>
    </rPh>
    <rPh sb="17" eb="19">
      <t>ジギョウ</t>
    </rPh>
    <rPh sb="19" eb="21">
      <t>カイケイ</t>
    </rPh>
    <rPh sb="21" eb="23">
      <t>ザイサン</t>
    </rPh>
    <rPh sb="23" eb="25">
      <t>モクロク</t>
    </rPh>
    <phoneticPr fontId="5"/>
  </si>
  <si>
    <t>平成３１年　３月３１日現在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5"/>
  </si>
  <si>
    <t>仮払金</t>
    <rPh sb="0" eb="2">
      <t>カリバライ</t>
    </rPh>
    <rPh sb="2" eb="3">
      <t>キン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</si>
  <si>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</si>
  <si>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グループホーム</t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</si>
  <si>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</si>
  <si>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仙台銀行</t>
    <rPh sb="0" eb="2">
      <t>セ</t>
    </rPh>
    <rPh sb="2" eb="4">
      <t>ギンコウ</t>
    </rPh>
    <phoneticPr fontId="5"/>
  </si>
  <si>
    <t>みやぎ生協</t>
    <rPh sb="3" eb="5">
      <t>セイキョウ</t>
    </rPh>
    <phoneticPr fontId="5"/>
  </si>
  <si>
    <t>源泉税　</t>
    <rPh sb="0" eb="2">
      <t>ゲンセン</t>
    </rPh>
    <rPh sb="2" eb="3">
      <t>ゼイ</t>
    </rPh>
    <phoneticPr fontId="3"/>
  </si>
  <si>
    <t>織糸等</t>
    <rPh sb="0" eb="1">
      <t>オリ</t>
    </rPh>
    <rPh sb="1" eb="2">
      <t>イト</t>
    </rPh>
    <rPh sb="2" eb="3">
      <t>トウ</t>
    </rPh>
    <phoneticPr fontId="3"/>
  </si>
  <si>
    <t>翌期扱い預金預入分</t>
    <rPh sb="0" eb="2">
      <t>ヨクキ</t>
    </rPh>
    <rPh sb="2" eb="3">
      <t>アツカ</t>
    </rPh>
    <rPh sb="4" eb="6">
      <t>ヨキン</t>
    </rPh>
    <rPh sb="6" eb="8">
      <t>アズケイレ</t>
    </rPh>
    <rPh sb="8" eb="9">
      <t>フ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</si>
</sst>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0" fillId="0" borderId="0" xfId="0" applyBorder="1">
      <alignment vertical="center"/>
    </xf>
    <xf numFmtId="38" fontId="2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0" xfId="1" applyFont="1" applyBorder="1" applyAlignment="1">
      <alignment horizontal="distributed"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38" fontId="13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14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10" fillId="0" borderId="11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38" fontId="6" fillId="0" borderId="0" xfId="1" applyFont="1" applyBorder="1" applyAlignment="1">
      <alignment horizontal="distributed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38" fontId="2" fillId="0" borderId="0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0" fontId="0" fillId="0" borderId="0" xfId="0" applyAlignment="1">
      <alignment vertical="center"/>
    </xf>
    <xf numFmtId="38" fontId="6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distributed" vertical="center"/>
    </xf>
    <xf numFmtId="38" fontId="6" fillId="0" borderId="0" xfId="1" applyFont="1" applyBorder="1" applyAlignment="1">
      <alignment horizontal="distributed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6" fillId="0" borderId="0" xfId="1" applyFont="1" applyBorder="1" applyAlignment="1">
      <alignment horizontal="distributed" vertical="center"/>
    </xf>
    <xf numFmtId="38" fontId="2" fillId="0" borderId="0" xfId="1" applyFont="1" applyBorder="1" applyAlignment="1">
      <alignment vertical="center"/>
    </xf>
    <xf numFmtId="38" fontId="6" fillId="0" borderId="0" xfId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2" fillId="0" borderId="0" xfId="1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38" fontId="6" fillId="0" borderId="10" xfId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6" fillId="0" borderId="2" xfId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7" fillId="0" borderId="5" xfId="1" applyFont="1" applyBorder="1" applyAlignment="1">
      <alignment horizontal="distributed" vertical="center"/>
    </xf>
    <xf numFmtId="38" fontId="7" fillId="0" borderId="0" xfId="1" applyFont="1" applyBorder="1" applyAlignment="1">
      <alignment horizontal="distributed" vertical="center"/>
    </xf>
    <xf numFmtId="38" fontId="2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8" fillId="0" borderId="0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7" xfId="1" applyFont="1" applyBorder="1" applyAlignment="1">
      <alignment horizontal="distributed" vertical="center"/>
    </xf>
    <xf numFmtId="38" fontId="2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8" fontId="2" fillId="0" borderId="0" xfId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38" fontId="9" fillId="0" borderId="10" xfId="1" applyFont="1" applyBorder="1" applyAlignment="1">
      <alignment horizontal="distributed" vertical="center"/>
    </xf>
    <xf numFmtId="38" fontId="9" fillId="0" borderId="12" xfId="1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topLeftCell="A64" zoomScaleNormal="100" zoomScaleSheetLayoutView="100" workbookViewId="0">
      <selection activeCell="O60" sqref="O60"/>
    </sheetView>
  </sheetViews>
  <sheetFormatPr defaultColWidth="5.5" defaultRowHeight="13.5" x14ac:dyDescent="0.15"/>
  <cols>
    <col min="1" max="12" width="3.5" customWidth="1"/>
    <col min="13" max="15" width="11.75" customWidth="1"/>
    <col min="16" max="16" width="14" customWidth="1"/>
    <col min="17" max="18" width="11.75" customWidth="1"/>
    <col min="257" max="268" width="3.25" customWidth="1"/>
    <col min="269" max="274" width="11.75" customWidth="1"/>
    <col min="513" max="524" width="3.25" customWidth="1"/>
    <col min="525" max="530" width="11.75" customWidth="1"/>
    <col min="769" max="780" width="3.25" customWidth="1"/>
    <col min="781" max="786" width="11.75" customWidth="1"/>
    <col min="1025" max="1036" width="3.25" customWidth="1"/>
    <col min="1037" max="1042" width="11.75" customWidth="1"/>
    <col min="1281" max="1292" width="3.25" customWidth="1"/>
    <col min="1293" max="1298" width="11.75" customWidth="1"/>
    <col min="1537" max="1548" width="3.25" customWidth="1"/>
    <col min="1549" max="1554" width="11.75" customWidth="1"/>
    <col min="1793" max="1804" width="3.25" customWidth="1"/>
    <col min="1805" max="1810" width="11.75" customWidth="1"/>
    <col min="2049" max="2060" width="3.25" customWidth="1"/>
    <col min="2061" max="2066" width="11.75" customWidth="1"/>
    <col min="2305" max="2316" width="3.25" customWidth="1"/>
    <col min="2317" max="2322" width="11.75" customWidth="1"/>
    <col min="2561" max="2572" width="3.25" customWidth="1"/>
    <col min="2573" max="2578" width="11.75" customWidth="1"/>
    <col min="2817" max="2828" width="3.25" customWidth="1"/>
    <col min="2829" max="2834" width="11.75" customWidth="1"/>
    <col min="3073" max="3084" width="3.25" customWidth="1"/>
    <col min="3085" max="3090" width="11.75" customWidth="1"/>
    <col min="3329" max="3340" width="3.25" customWidth="1"/>
    <col min="3341" max="3346" width="11.75" customWidth="1"/>
    <col min="3585" max="3596" width="3.25" customWidth="1"/>
    <col min="3597" max="3602" width="11.75" customWidth="1"/>
    <col min="3841" max="3852" width="3.25" customWidth="1"/>
    <col min="3853" max="3858" width="11.75" customWidth="1"/>
    <col min="4097" max="4108" width="3.25" customWidth="1"/>
    <col min="4109" max="4114" width="11.75" customWidth="1"/>
    <col min="4353" max="4364" width="3.25" customWidth="1"/>
    <col min="4365" max="4370" width="11.75" customWidth="1"/>
    <col min="4609" max="4620" width="3.25" customWidth="1"/>
    <col min="4621" max="4626" width="11.75" customWidth="1"/>
    <col min="4865" max="4876" width="3.25" customWidth="1"/>
    <col min="4877" max="4882" width="11.75" customWidth="1"/>
    <col min="5121" max="5132" width="3.25" customWidth="1"/>
    <col min="5133" max="5138" width="11.75" customWidth="1"/>
    <col min="5377" max="5388" width="3.25" customWidth="1"/>
    <col min="5389" max="5394" width="11.75" customWidth="1"/>
    <col min="5633" max="5644" width="3.25" customWidth="1"/>
    <col min="5645" max="5650" width="11.75" customWidth="1"/>
    <col min="5889" max="5900" width="3.25" customWidth="1"/>
    <col min="5901" max="5906" width="11.75" customWidth="1"/>
    <col min="6145" max="6156" width="3.25" customWidth="1"/>
    <col min="6157" max="6162" width="11.75" customWidth="1"/>
    <col min="6401" max="6412" width="3.25" customWidth="1"/>
    <col min="6413" max="6418" width="11.75" customWidth="1"/>
    <col min="6657" max="6668" width="3.25" customWidth="1"/>
    <col min="6669" max="6674" width="11.75" customWidth="1"/>
    <col min="6913" max="6924" width="3.25" customWidth="1"/>
    <col min="6925" max="6930" width="11.75" customWidth="1"/>
    <col min="7169" max="7180" width="3.25" customWidth="1"/>
    <col min="7181" max="7186" width="11.75" customWidth="1"/>
    <col min="7425" max="7436" width="3.25" customWidth="1"/>
    <col min="7437" max="7442" width="11.75" customWidth="1"/>
    <col min="7681" max="7692" width="3.25" customWidth="1"/>
    <col min="7693" max="7698" width="11.75" customWidth="1"/>
    <col min="7937" max="7948" width="3.25" customWidth="1"/>
    <col min="7949" max="7954" width="11.75" customWidth="1"/>
    <col min="8193" max="8204" width="3.25" customWidth="1"/>
    <col min="8205" max="8210" width="11.75" customWidth="1"/>
    <col min="8449" max="8460" width="3.25" customWidth="1"/>
    <col min="8461" max="8466" width="11.75" customWidth="1"/>
    <col min="8705" max="8716" width="3.25" customWidth="1"/>
    <col min="8717" max="8722" width="11.75" customWidth="1"/>
    <col min="8961" max="8972" width="3.25" customWidth="1"/>
    <col min="8973" max="8978" width="11.75" customWidth="1"/>
    <col min="9217" max="9228" width="3.25" customWidth="1"/>
    <col min="9229" max="9234" width="11.75" customWidth="1"/>
    <col min="9473" max="9484" width="3.25" customWidth="1"/>
    <col min="9485" max="9490" width="11.75" customWidth="1"/>
    <col min="9729" max="9740" width="3.25" customWidth="1"/>
    <col min="9741" max="9746" width="11.75" customWidth="1"/>
    <col min="9985" max="9996" width="3.25" customWidth="1"/>
    <col min="9997" max="10002" width="11.75" customWidth="1"/>
    <col min="10241" max="10252" width="3.25" customWidth="1"/>
    <col min="10253" max="10258" width="11.75" customWidth="1"/>
    <col min="10497" max="10508" width="3.25" customWidth="1"/>
    <col min="10509" max="10514" width="11.75" customWidth="1"/>
    <col min="10753" max="10764" width="3.25" customWidth="1"/>
    <col min="10765" max="10770" width="11.75" customWidth="1"/>
    <col min="11009" max="11020" width="3.25" customWidth="1"/>
    <col min="11021" max="11026" width="11.75" customWidth="1"/>
    <col min="11265" max="11276" width="3.25" customWidth="1"/>
    <col min="11277" max="11282" width="11.75" customWidth="1"/>
    <col min="11521" max="11532" width="3.25" customWidth="1"/>
    <col min="11533" max="11538" width="11.75" customWidth="1"/>
    <col min="11777" max="11788" width="3.25" customWidth="1"/>
    <col min="11789" max="11794" width="11.75" customWidth="1"/>
    <col min="12033" max="12044" width="3.25" customWidth="1"/>
    <col min="12045" max="12050" width="11.75" customWidth="1"/>
    <col min="12289" max="12300" width="3.25" customWidth="1"/>
    <col min="12301" max="12306" width="11.75" customWidth="1"/>
    <col min="12545" max="12556" width="3.25" customWidth="1"/>
    <col min="12557" max="12562" width="11.75" customWidth="1"/>
    <col min="12801" max="12812" width="3.25" customWidth="1"/>
    <col min="12813" max="12818" width="11.75" customWidth="1"/>
    <col min="13057" max="13068" width="3.25" customWidth="1"/>
    <col min="13069" max="13074" width="11.75" customWidth="1"/>
    <col min="13313" max="13324" width="3.25" customWidth="1"/>
    <col min="13325" max="13330" width="11.75" customWidth="1"/>
    <col min="13569" max="13580" width="3.25" customWidth="1"/>
    <col min="13581" max="13586" width="11.75" customWidth="1"/>
    <col min="13825" max="13836" width="3.25" customWidth="1"/>
    <col min="13837" max="13842" width="11.75" customWidth="1"/>
    <col min="14081" max="14092" width="3.25" customWidth="1"/>
    <col min="14093" max="14098" width="11.75" customWidth="1"/>
    <col min="14337" max="14348" width="3.25" customWidth="1"/>
    <col min="14349" max="14354" width="11.75" customWidth="1"/>
    <col min="14593" max="14604" width="3.25" customWidth="1"/>
    <col min="14605" max="14610" width="11.75" customWidth="1"/>
    <col min="14849" max="14860" width="3.25" customWidth="1"/>
    <col min="14861" max="14866" width="11.75" customWidth="1"/>
    <col min="15105" max="15116" width="3.25" customWidth="1"/>
    <col min="15117" max="15122" width="11.75" customWidth="1"/>
    <col min="15361" max="15372" width="3.25" customWidth="1"/>
    <col min="15373" max="15378" width="11.75" customWidth="1"/>
    <col min="15617" max="15628" width="3.25" customWidth="1"/>
    <col min="15629" max="15634" width="11.75" customWidth="1"/>
    <col min="15873" max="15884" width="3.25" customWidth="1"/>
    <col min="15885" max="15890" width="11.75" customWidth="1"/>
    <col min="16129" max="16140" width="3.25" customWidth="1"/>
    <col min="16141" max="16146" width="11.75" customWidth="1"/>
  </cols>
  <sheetData>
    <row r="1" spans="1:1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x14ac:dyDescent="0.15">
      <c r="A2" s="1"/>
      <c r="B2" s="1"/>
      <c r="C2" s="68" t="s">
        <v>66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"/>
    </row>
    <row r="3" spans="1:16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1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67</v>
      </c>
      <c r="P4" s="1"/>
    </row>
    <row r="5" spans="1:16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0" t="s">
        <v>45</v>
      </c>
    </row>
    <row r="6" spans="1:16" ht="14.25" thickBo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0"/>
    </row>
    <row r="7" spans="1:16" ht="27" customHeight="1" thickBot="1" x14ac:dyDescent="0.2">
      <c r="A7" s="3"/>
      <c r="B7" s="4"/>
      <c r="C7" s="69" t="s">
        <v>1</v>
      </c>
      <c r="D7" s="70"/>
      <c r="E7" s="70"/>
      <c r="F7" s="70"/>
      <c r="G7" s="70"/>
      <c r="H7" s="70"/>
      <c r="I7" s="70"/>
      <c r="J7" s="70"/>
      <c r="K7" s="70"/>
      <c r="L7" s="70"/>
      <c r="M7" s="4"/>
      <c r="N7" s="3"/>
      <c r="O7" s="5" t="s">
        <v>2</v>
      </c>
      <c r="P7" s="6"/>
    </row>
    <row r="8" spans="1:16" ht="27" customHeight="1" x14ac:dyDescent="0.15">
      <c r="A8" s="71" t="s">
        <v>3</v>
      </c>
      <c r="B8" s="72"/>
      <c r="C8" s="72"/>
      <c r="D8" s="72"/>
      <c r="E8" s="72"/>
      <c r="F8" s="72"/>
      <c r="G8" s="7"/>
      <c r="H8" s="7"/>
      <c r="I8" s="7"/>
      <c r="J8" s="7"/>
      <c r="K8" s="7"/>
      <c r="L8" s="7"/>
      <c r="M8" s="7"/>
      <c r="N8" s="8"/>
      <c r="O8" s="8"/>
      <c r="P8" s="9"/>
    </row>
    <row r="9" spans="1:16" ht="27" customHeight="1" x14ac:dyDescent="0.15">
      <c r="A9" s="10"/>
      <c r="B9" s="59" t="s">
        <v>4</v>
      </c>
      <c r="C9" s="59"/>
      <c r="D9" s="59"/>
      <c r="E9" s="59"/>
      <c r="F9" s="59"/>
      <c r="G9" s="59"/>
      <c r="H9" s="7"/>
      <c r="I9" s="7"/>
      <c r="J9" s="7"/>
      <c r="K9" s="7"/>
      <c r="L9" s="7"/>
      <c r="M9" s="7"/>
      <c r="N9" s="11"/>
      <c r="O9" s="11"/>
      <c r="P9" s="9"/>
    </row>
    <row r="10" spans="1:16" ht="27" customHeight="1" x14ac:dyDescent="0.15">
      <c r="A10" s="10"/>
      <c r="B10" s="7"/>
      <c r="C10" s="7"/>
      <c r="D10" s="7"/>
      <c r="E10" s="61" t="s">
        <v>5</v>
      </c>
      <c r="F10" s="61"/>
      <c r="G10" s="61"/>
      <c r="H10" s="61"/>
      <c r="I10" s="7"/>
      <c r="J10" s="7" t="s">
        <v>6</v>
      </c>
      <c r="K10" s="7"/>
      <c r="L10" s="7"/>
      <c r="M10" s="7"/>
      <c r="N10" s="11">
        <v>673004</v>
      </c>
      <c r="O10" s="11"/>
      <c r="P10" s="9"/>
    </row>
    <row r="11" spans="1:16" ht="27" customHeight="1" x14ac:dyDescent="0.15">
      <c r="A11" s="10"/>
      <c r="B11" s="7"/>
      <c r="C11" s="7"/>
      <c r="D11" s="7"/>
      <c r="E11" s="61" t="s">
        <v>7</v>
      </c>
      <c r="F11" s="61"/>
      <c r="G11" s="61"/>
      <c r="H11" s="61"/>
      <c r="I11" s="7"/>
      <c r="J11" s="7"/>
      <c r="K11" s="7"/>
      <c r="L11" s="7"/>
      <c r="M11" s="7"/>
      <c r="N11" s="11">
        <f>SUM(M12:M14)</f>
        <v>17886520</v>
      </c>
      <c r="O11" s="11"/>
      <c r="P11" s="9"/>
    </row>
    <row r="12" spans="1:16" ht="27" customHeight="1" x14ac:dyDescent="0.15">
      <c r="A12" s="10"/>
      <c r="B12" s="7"/>
      <c r="C12" s="7"/>
      <c r="D12" s="7"/>
      <c r="E12" s="7"/>
      <c r="F12" s="7" t="s">
        <v>8</v>
      </c>
      <c r="G12" s="7"/>
      <c r="H12" s="7"/>
      <c r="I12" s="7"/>
      <c r="J12" s="7"/>
      <c r="K12" s="7"/>
      <c r="L12" s="7"/>
      <c r="M12" s="7">
        <v>2436</v>
      </c>
      <c r="N12" s="11"/>
      <c r="O12" s="11"/>
      <c r="P12" s="9"/>
    </row>
    <row r="13" spans="1:16" ht="27" customHeight="1" x14ac:dyDescent="0.15">
      <c r="A13" s="10"/>
      <c r="B13" s="7"/>
      <c r="C13" s="7"/>
      <c r="D13" s="7"/>
      <c r="E13" s="7"/>
      <c r="F13" s="7" t="s">
        <v>9</v>
      </c>
      <c r="G13" s="7"/>
      <c r="H13" s="7"/>
      <c r="I13" s="7"/>
      <c r="J13" s="7"/>
      <c r="K13" s="7"/>
      <c r="L13" s="7"/>
      <c r="M13" s="7">
        <v>16883574</v>
      </c>
      <c r="N13" s="11"/>
      <c r="O13" s="11"/>
      <c r="P13" s="9"/>
    </row>
    <row r="14" spans="1:16" ht="27" customHeight="1" x14ac:dyDescent="0.15">
      <c r="A14" s="10"/>
      <c r="B14" s="7"/>
      <c r="C14" s="7"/>
      <c r="D14" s="7"/>
      <c r="E14" s="7"/>
      <c r="F14" s="7" t="s">
        <v>10</v>
      </c>
      <c r="G14" s="7"/>
      <c r="H14" s="7"/>
      <c r="I14" s="7"/>
      <c r="J14" s="7"/>
      <c r="K14" s="7"/>
      <c r="L14" s="7"/>
      <c r="M14" s="7">
        <v>1000510</v>
      </c>
      <c r="N14" s="11"/>
      <c r="O14" s="11"/>
      <c r="P14" s="9"/>
    </row>
    <row r="15" spans="1:16" ht="27" customHeight="1" x14ac:dyDescent="0.15">
      <c r="A15" s="10"/>
      <c r="B15" s="7"/>
      <c r="C15" s="7"/>
      <c r="D15" s="7"/>
      <c r="E15" s="61" t="s">
        <v>11</v>
      </c>
      <c r="F15" s="61"/>
      <c r="G15" s="61"/>
      <c r="H15" s="61"/>
      <c r="I15" s="7"/>
      <c r="J15" s="39" t="s">
        <v>75</v>
      </c>
      <c r="K15" s="7"/>
      <c r="L15" s="7"/>
      <c r="M15" s="7"/>
      <c r="N15" s="11">
        <v>75508</v>
      </c>
      <c r="O15" s="11"/>
      <c r="P15" s="9"/>
    </row>
    <row r="16" spans="1:16" ht="27" customHeight="1" x14ac:dyDescent="0.15">
      <c r="A16" s="10"/>
      <c r="B16" s="55"/>
      <c r="C16" s="55"/>
      <c r="D16" s="55"/>
      <c r="E16" s="61" t="s">
        <v>68</v>
      </c>
      <c r="F16" s="61"/>
      <c r="G16" s="61"/>
      <c r="H16" s="61"/>
      <c r="I16" s="55"/>
      <c r="J16" s="55" t="s">
        <v>76</v>
      </c>
      <c r="K16" s="55"/>
      <c r="L16" s="55"/>
      <c r="M16" s="55"/>
      <c r="N16" s="11">
        <v>67690</v>
      </c>
      <c r="O16" s="11"/>
      <c r="P16" s="9"/>
    </row>
    <row r="17" spans="1:16" ht="27" customHeight="1" x14ac:dyDescent="0.15">
      <c r="A17" s="10"/>
      <c r="B17" s="7"/>
      <c r="C17" s="7"/>
      <c r="D17" s="7"/>
      <c r="E17" s="61" t="s">
        <v>12</v>
      </c>
      <c r="F17" s="61"/>
      <c r="G17" s="61"/>
      <c r="H17" s="61"/>
      <c r="I17" s="7"/>
      <c r="J17" s="73"/>
      <c r="K17" s="74"/>
      <c r="L17" s="74"/>
      <c r="M17" s="75"/>
      <c r="N17" s="11">
        <f>SUM(M18:M19)</f>
        <v>2259549</v>
      </c>
      <c r="O17" s="11"/>
      <c r="P17" s="9"/>
    </row>
    <row r="18" spans="1:16" ht="27" customHeight="1" x14ac:dyDescent="0.15">
      <c r="A18" s="10"/>
      <c r="B18" s="46"/>
      <c r="C18" s="46"/>
      <c r="D18" s="46"/>
      <c r="E18" s="12"/>
      <c r="F18" s="62" t="s">
        <v>50</v>
      </c>
      <c r="G18" s="62"/>
      <c r="H18" s="62"/>
      <c r="I18" s="62"/>
      <c r="J18" s="62"/>
      <c r="K18" s="62"/>
      <c r="L18" s="62"/>
      <c r="M18" s="46">
        <v>13014</v>
      </c>
      <c r="N18" s="11"/>
      <c r="O18" s="11"/>
      <c r="P18" s="9"/>
    </row>
    <row r="19" spans="1:16" ht="27" customHeight="1" x14ac:dyDescent="0.15">
      <c r="A19" s="10"/>
      <c r="B19" s="7"/>
      <c r="C19" s="7"/>
      <c r="D19" s="7"/>
      <c r="E19" s="12"/>
      <c r="F19" s="62" t="s">
        <v>51</v>
      </c>
      <c r="G19" s="62"/>
      <c r="H19" s="62"/>
      <c r="I19" s="62"/>
      <c r="J19" s="62"/>
      <c r="K19" s="62"/>
      <c r="L19" s="62"/>
      <c r="M19" s="46">
        <v>2246535</v>
      </c>
      <c r="N19" s="11"/>
      <c r="O19" s="11"/>
      <c r="P19" s="9"/>
    </row>
    <row r="20" spans="1:16" ht="27" customHeight="1" x14ac:dyDescent="0.15">
      <c r="A20" s="10"/>
      <c r="B20" s="7"/>
      <c r="C20" s="7"/>
      <c r="D20" s="7"/>
      <c r="E20" s="61" t="s">
        <v>13</v>
      </c>
      <c r="F20" s="60"/>
      <c r="G20" s="60"/>
      <c r="H20" s="60"/>
      <c r="I20" s="7"/>
      <c r="J20" s="7"/>
      <c r="K20" s="7"/>
      <c r="L20" s="7"/>
      <c r="M20" s="7"/>
      <c r="N20" s="11">
        <f>SUM(M21:M22)</f>
        <v>10767365</v>
      </c>
      <c r="O20" s="11"/>
      <c r="P20" s="9"/>
    </row>
    <row r="21" spans="1:16" ht="27" customHeight="1" x14ac:dyDescent="0.15">
      <c r="A21" s="10"/>
      <c r="B21" s="7"/>
      <c r="C21" s="7"/>
      <c r="D21" s="7"/>
      <c r="E21" s="12"/>
      <c r="F21" s="26" t="s">
        <v>14</v>
      </c>
      <c r="G21" s="26"/>
      <c r="H21" s="26"/>
      <c r="I21" s="25"/>
      <c r="J21" s="25"/>
      <c r="K21" s="7"/>
      <c r="L21" s="7"/>
      <c r="M21" s="7">
        <v>10669575</v>
      </c>
      <c r="N21" s="11"/>
      <c r="O21" s="11"/>
      <c r="P21" s="9"/>
    </row>
    <row r="22" spans="1:16" ht="27" customHeight="1" x14ac:dyDescent="0.15">
      <c r="A22" s="10"/>
      <c r="B22" s="7"/>
      <c r="C22" s="7"/>
      <c r="D22" s="7"/>
      <c r="E22" s="12"/>
      <c r="F22" s="62" t="s">
        <v>48</v>
      </c>
      <c r="G22" s="62"/>
      <c r="H22" s="62"/>
      <c r="I22" s="62"/>
      <c r="J22" s="62"/>
      <c r="K22" s="62"/>
      <c r="L22" s="62"/>
      <c r="M22" s="39">
        <v>97790</v>
      </c>
      <c r="N22" s="33"/>
      <c r="O22" s="33"/>
      <c r="P22" s="9"/>
    </row>
    <row r="23" spans="1:16" ht="27" customHeight="1" x14ac:dyDescent="0.15">
      <c r="A23" s="10"/>
      <c r="B23" s="7"/>
      <c r="C23" s="7"/>
      <c r="D23" s="7"/>
      <c r="E23" s="13"/>
      <c r="F23" s="13"/>
      <c r="G23" s="59" t="s">
        <v>15</v>
      </c>
      <c r="H23" s="59"/>
      <c r="I23" s="59"/>
      <c r="J23" s="59"/>
      <c r="K23" s="59"/>
      <c r="L23" s="60"/>
      <c r="M23" s="7"/>
      <c r="N23" s="47"/>
      <c r="O23" s="47">
        <f>SUM(N10:N20)</f>
        <v>31729636</v>
      </c>
      <c r="P23" s="9"/>
    </row>
    <row r="24" spans="1:16" ht="27" customHeight="1" x14ac:dyDescent="0.15">
      <c r="A24" s="10"/>
      <c r="B24" s="59" t="s">
        <v>16</v>
      </c>
      <c r="C24" s="59"/>
      <c r="D24" s="59"/>
      <c r="E24" s="59"/>
      <c r="F24" s="59"/>
      <c r="G24" s="59"/>
      <c r="H24" s="13"/>
      <c r="I24" s="7"/>
      <c r="J24" s="7"/>
      <c r="K24" s="7"/>
      <c r="L24" s="7"/>
      <c r="M24" s="7"/>
      <c r="N24" s="11"/>
      <c r="O24" s="11"/>
      <c r="P24" s="9"/>
    </row>
    <row r="25" spans="1:16" ht="27" customHeight="1" x14ac:dyDescent="0.15">
      <c r="A25" s="10"/>
      <c r="B25" s="14"/>
      <c r="C25" s="14">
        <v>1</v>
      </c>
      <c r="D25" s="59" t="s">
        <v>17</v>
      </c>
      <c r="E25" s="60"/>
      <c r="F25" s="60"/>
      <c r="G25" s="60"/>
      <c r="H25" s="60"/>
      <c r="I25" s="7"/>
      <c r="J25" s="7"/>
      <c r="K25" s="7"/>
      <c r="L25" s="7"/>
      <c r="M25" s="7"/>
      <c r="N25" s="11"/>
      <c r="O25" s="11"/>
      <c r="P25" s="9"/>
    </row>
    <row r="26" spans="1:16" ht="27" customHeight="1" x14ac:dyDescent="0.15">
      <c r="A26" s="10"/>
      <c r="B26" s="7"/>
      <c r="C26" s="7"/>
      <c r="D26" s="7"/>
      <c r="E26" s="61" t="s">
        <v>18</v>
      </c>
      <c r="F26" s="61"/>
      <c r="G26" s="61"/>
      <c r="H26" s="61"/>
      <c r="I26" s="12"/>
      <c r="J26" s="63" t="s">
        <v>56</v>
      </c>
      <c r="K26" s="64"/>
      <c r="L26" s="64"/>
      <c r="M26" s="65"/>
      <c r="N26" s="11">
        <v>28752686</v>
      </c>
      <c r="O26" s="11"/>
      <c r="P26" s="9"/>
    </row>
    <row r="27" spans="1:16" ht="27" customHeight="1" x14ac:dyDescent="0.15">
      <c r="A27" s="10"/>
      <c r="B27" s="7"/>
      <c r="C27" s="7"/>
      <c r="D27" s="7"/>
      <c r="E27" s="61" t="s">
        <v>19</v>
      </c>
      <c r="F27" s="61"/>
      <c r="G27" s="61"/>
      <c r="H27" s="61"/>
      <c r="I27" s="12"/>
      <c r="J27" s="27" t="s">
        <v>20</v>
      </c>
      <c r="K27" s="27"/>
      <c r="L27" s="27"/>
      <c r="M27" s="28"/>
      <c r="N27" s="11">
        <v>5973903</v>
      </c>
      <c r="O27" s="11"/>
      <c r="P27" s="9"/>
    </row>
    <row r="28" spans="1:16" ht="27" customHeight="1" x14ac:dyDescent="0.15">
      <c r="A28" s="10"/>
      <c r="B28" s="56"/>
      <c r="C28" s="56"/>
      <c r="D28" s="56"/>
      <c r="E28" s="61" t="s">
        <v>64</v>
      </c>
      <c r="F28" s="61"/>
      <c r="G28" s="61"/>
      <c r="H28" s="61"/>
      <c r="I28" s="12"/>
      <c r="J28" s="27" t="s">
        <v>65</v>
      </c>
      <c r="K28" s="27"/>
      <c r="L28" s="27"/>
      <c r="M28" s="28"/>
      <c r="N28" s="11">
        <v>774888</v>
      </c>
      <c r="O28" s="11"/>
      <c r="P28" s="9"/>
    </row>
    <row r="29" spans="1:16" ht="27" customHeight="1" x14ac:dyDescent="0.15">
      <c r="A29" s="10"/>
      <c r="B29" s="7"/>
      <c r="C29" s="7"/>
      <c r="D29" s="7"/>
      <c r="E29" s="61" t="s">
        <v>21</v>
      </c>
      <c r="F29" s="61"/>
      <c r="G29" s="61"/>
      <c r="H29" s="61"/>
      <c r="I29" s="7"/>
      <c r="J29" s="39" t="s">
        <v>49</v>
      </c>
      <c r="K29" s="7"/>
      <c r="L29" s="7"/>
      <c r="M29" s="7"/>
      <c r="N29" s="11">
        <v>8</v>
      </c>
      <c r="O29" s="11"/>
      <c r="P29" s="9"/>
    </row>
    <row r="30" spans="1:16" ht="27" customHeight="1" x14ac:dyDescent="0.15">
      <c r="A30" s="10"/>
      <c r="B30" s="31"/>
      <c r="C30" s="31"/>
      <c r="D30" s="31"/>
      <c r="E30" s="61" t="s">
        <v>22</v>
      </c>
      <c r="F30" s="61"/>
      <c r="G30" s="61"/>
      <c r="H30" s="61"/>
      <c r="I30" s="31"/>
      <c r="J30" s="31" t="s">
        <v>47</v>
      </c>
      <c r="K30" s="31"/>
      <c r="L30" s="31"/>
      <c r="M30" s="31"/>
      <c r="N30" s="11">
        <v>450713</v>
      </c>
      <c r="O30" s="11"/>
      <c r="P30" s="9"/>
    </row>
    <row r="31" spans="1:16" ht="27" customHeight="1" x14ac:dyDescent="0.15">
      <c r="A31" s="10"/>
      <c r="B31" s="7"/>
      <c r="C31" s="7"/>
      <c r="D31" s="7"/>
      <c r="E31" s="61" t="s">
        <v>46</v>
      </c>
      <c r="F31" s="61"/>
      <c r="G31" s="61"/>
      <c r="H31" s="61"/>
      <c r="I31" s="7"/>
      <c r="J31" s="31" t="s">
        <v>58</v>
      </c>
      <c r="K31" s="7"/>
      <c r="L31" s="7"/>
      <c r="M31" s="7"/>
      <c r="N31" s="11">
        <v>2594808</v>
      </c>
      <c r="O31" s="11"/>
      <c r="P31" s="9"/>
    </row>
    <row r="32" spans="1:16" ht="27" customHeight="1" x14ac:dyDescent="0.15">
      <c r="A32" s="10"/>
      <c r="B32" s="46"/>
      <c r="C32" s="46"/>
      <c r="D32" s="46"/>
      <c r="E32" s="61" t="s">
        <v>52</v>
      </c>
      <c r="F32" s="61"/>
      <c r="G32" s="61"/>
      <c r="H32" s="61"/>
      <c r="I32" s="46"/>
      <c r="J32" s="46" t="s">
        <v>53</v>
      </c>
      <c r="K32" s="46"/>
      <c r="L32" s="46"/>
      <c r="M32" s="46"/>
      <c r="N32" s="11">
        <v>27241200</v>
      </c>
      <c r="O32" s="11"/>
      <c r="P32" s="9"/>
    </row>
    <row r="33" spans="1:16" ht="27" customHeight="1" x14ac:dyDescent="0.15">
      <c r="A33" s="10"/>
      <c r="B33" s="58"/>
      <c r="C33" s="58"/>
      <c r="D33" s="58"/>
      <c r="E33" s="61" t="s">
        <v>69</v>
      </c>
      <c r="F33" s="61"/>
      <c r="G33" s="61"/>
      <c r="H33" s="61"/>
      <c r="I33" s="58"/>
      <c r="J33" s="58" t="s">
        <v>70</v>
      </c>
      <c r="K33" s="58"/>
      <c r="L33" s="58"/>
      <c r="M33" s="58"/>
      <c r="N33" s="33">
        <v>41557609</v>
      </c>
      <c r="O33" s="33"/>
      <c r="P33" s="9"/>
    </row>
    <row r="34" spans="1:16" ht="27" customHeight="1" thickBot="1" x14ac:dyDescent="0.2">
      <c r="A34" s="15"/>
      <c r="B34" s="16"/>
      <c r="C34" s="16"/>
      <c r="D34" s="16"/>
      <c r="E34" s="17"/>
      <c r="F34" s="17"/>
      <c r="G34" s="66" t="s">
        <v>23</v>
      </c>
      <c r="H34" s="66"/>
      <c r="I34" s="66"/>
      <c r="J34" s="66"/>
      <c r="K34" s="66"/>
      <c r="L34" s="67"/>
      <c r="M34" s="16"/>
      <c r="N34" s="18"/>
      <c r="O34" s="18">
        <f>SUM(N26:N33)</f>
        <v>107345815</v>
      </c>
      <c r="P34" s="19"/>
    </row>
    <row r="35" spans="1:16" ht="27" customHeight="1" x14ac:dyDescent="0.15">
      <c r="A35" s="7"/>
      <c r="B35" s="7"/>
      <c r="C35" s="7"/>
      <c r="D35" s="7"/>
      <c r="E35" s="13"/>
      <c r="F35" s="13"/>
      <c r="G35" s="14"/>
      <c r="H35" s="14"/>
      <c r="I35" s="14"/>
      <c r="J35" s="14"/>
      <c r="K35" s="14"/>
      <c r="L35" s="20"/>
      <c r="M35" s="7"/>
      <c r="N35" s="7"/>
      <c r="O35" s="7"/>
      <c r="P35" s="7"/>
    </row>
    <row r="36" spans="1:16" ht="27" customHeight="1" x14ac:dyDescent="0.15">
      <c r="A36" s="81">
        <v>2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1:16" ht="27" customHeight="1" x14ac:dyDescent="0.15">
      <c r="A37" s="24"/>
      <c r="B37" s="24"/>
      <c r="C37" s="24"/>
      <c r="D37" s="24"/>
      <c r="E37" s="13"/>
      <c r="F37" s="13"/>
      <c r="G37" s="14"/>
      <c r="H37" s="14"/>
      <c r="I37" s="14"/>
      <c r="J37" s="14"/>
      <c r="K37" s="14"/>
      <c r="L37" s="20"/>
      <c r="M37" s="24"/>
      <c r="N37" s="24"/>
      <c r="O37" s="24"/>
      <c r="P37" s="24"/>
    </row>
    <row r="38" spans="1:16" ht="27" customHeight="1" thickBot="1" x14ac:dyDescent="0.2">
      <c r="A38" s="43"/>
      <c r="B38" s="43"/>
      <c r="C38" s="43"/>
      <c r="D38" s="43"/>
      <c r="E38" s="40"/>
      <c r="F38" s="40"/>
      <c r="G38" s="41"/>
      <c r="H38" s="41"/>
      <c r="I38" s="41"/>
      <c r="J38" s="41"/>
      <c r="K38" s="41"/>
      <c r="L38" s="42"/>
      <c r="M38" s="43"/>
      <c r="N38" s="43"/>
      <c r="O38" s="43"/>
      <c r="P38" s="43"/>
    </row>
    <row r="39" spans="1:16" ht="24.95" customHeight="1" thickBot="1" x14ac:dyDescent="0.2">
      <c r="A39" s="3"/>
      <c r="B39" s="4"/>
      <c r="C39" s="69" t="s">
        <v>1</v>
      </c>
      <c r="D39" s="70"/>
      <c r="E39" s="70"/>
      <c r="F39" s="70"/>
      <c r="G39" s="70"/>
      <c r="H39" s="70"/>
      <c r="I39" s="70"/>
      <c r="J39" s="70"/>
      <c r="K39" s="70"/>
      <c r="L39" s="70"/>
      <c r="M39" s="4"/>
      <c r="N39" s="3"/>
      <c r="O39" s="21" t="s">
        <v>2</v>
      </c>
      <c r="P39" s="6"/>
    </row>
    <row r="40" spans="1:16" ht="24.95" customHeight="1" x14ac:dyDescent="0.15">
      <c r="A40" s="10"/>
      <c r="B40" s="7"/>
      <c r="C40" s="32">
        <v>2</v>
      </c>
      <c r="D40" s="61" t="s">
        <v>24</v>
      </c>
      <c r="E40" s="60"/>
      <c r="F40" s="60"/>
      <c r="G40" s="60"/>
      <c r="H40" s="60"/>
      <c r="I40" s="12"/>
      <c r="J40" s="12"/>
      <c r="K40" s="12"/>
      <c r="L40" s="12"/>
      <c r="M40" s="7"/>
      <c r="N40" s="11"/>
      <c r="O40" s="11"/>
      <c r="P40" s="9"/>
    </row>
    <row r="41" spans="1:16" ht="24.95" customHeight="1" x14ac:dyDescent="0.15">
      <c r="A41" s="10"/>
      <c r="B41" s="7"/>
      <c r="C41" s="7"/>
      <c r="D41" s="7"/>
      <c r="E41" s="61" t="s">
        <v>25</v>
      </c>
      <c r="F41" s="60"/>
      <c r="G41" s="60"/>
      <c r="H41" s="60"/>
      <c r="I41" s="14"/>
      <c r="J41" s="14"/>
      <c r="K41" s="14"/>
      <c r="L41" s="20"/>
      <c r="M41" s="7"/>
      <c r="N41" s="11">
        <v>240000</v>
      </c>
      <c r="O41" s="11"/>
      <c r="P41" s="9"/>
    </row>
    <row r="42" spans="1:16" ht="24.95" customHeight="1" x14ac:dyDescent="0.15">
      <c r="A42" s="10"/>
      <c r="B42" s="7"/>
      <c r="C42" s="7"/>
      <c r="D42" s="7"/>
      <c r="E42" s="13"/>
      <c r="F42" s="62" t="s">
        <v>26</v>
      </c>
      <c r="G42" s="62"/>
      <c r="H42" s="62"/>
      <c r="I42" s="38"/>
      <c r="J42" s="83" t="s">
        <v>43</v>
      </c>
      <c r="K42" s="84"/>
      <c r="L42" s="84"/>
      <c r="M42" s="85"/>
      <c r="N42" s="33"/>
      <c r="O42" s="11"/>
      <c r="P42" s="9"/>
    </row>
    <row r="43" spans="1:16" ht="24.95" customHeight="1" x14ac:dyDescent="0.15">
      <c r="A43" s="10"/>
      <c r="B43" s="7"/>
      <c r="C43" s="7"/>
      <c r="D43" s="7"/>
      <c r="E43" s="7"/>
      <c r="F43" s="7"/>
      <c r="G43" s="59" t="s">
        <v>27</v>
      </c>
      <c r="H43" s="60"/>
      <c r="I43" s="60"/>
      <c r="J43" s="60"/>
      <c r="K43" s="60"/>
      <c r="L43" s="60"/>
      <c r="M43" s="7"/>
      <c r="N43" s="47"/>
      <c r="O43" s="47">
        <f>SUM(N41)</f>
        <v>240000</v>
      </c>
      <c r="P43" s="9"/>
    </row>
    <row r="44" spans="1:16" ht="24.95" customHeight="1" x14ac:dyDescent="0.15">
      <c r="A44" s="10"/>
      <c r="B44" s="7"/>
      <c r="C44" s="7"/>
      <c r="D44" s="7"/>
      <c r="E44" s="13"/>
      <c r="F44" s="13"/>
      <c r="G44" s="59" t="s">
        <v>28</v>
      </c>
      <c r="H44" s="76"/>
      <c r="I44" s="76"/>
      <c r="J44" s="76"/>
      <c r="K44" s="76"/>
      <c r="L44" s="76"/>
      <c r="M44" s="7"/>
      <c r="N44" s="11"/>
      <c r="O44" s="33">
        <f>SUM(O34+O43)</f>
        <v>107585815</v>
      </c>
      <c r="P44" s="35"/>
    </row>
    <row r="45" spans="1:16" ht="24.95" customHeight="1" x14ac:dyDescent="0.15">
      <c r="A45" s="10"/>
      <c r="B45" s="7"/>
      <c r="C45" s="7"/>
      <c r="D45" s="7"/>
      <c r="E45" s="7"/>
      <c r="F45" s="7"/>
      <c r="G45" s="7"/>
      <c r="H45" s="77" t="s">
        <v>29</v>
      </c>
      <c r="I45" s="77"/>
      <c r="J45" s="77"/>
      <c r="K45" s="77"/>
      <c r="L45" s="77"/>
      <c r="M45" s="78"/>
      <c r="N45" s="11"/>
      <c r="O45" s="11"/>
      <c r="P45" s="34">
        <f>+O23+O44</f>
        <v>139315451</v>
      </c>
    </row>
    <row r="46" spans="1:16" ht="24.95" customHeight="1" x14ac:dyDescent="0.15">
      <c r="A46" s="71" t="s">
        <v>30</v>
      </c>
      <c r="B46" s="72"/>
      <c r="C46" s="72"/>
      <c r="D46" s="72"/>
      <c r="E46" s="72"/>
      <c r="F46" s="72"/>
      <c r="G46" s="7"/>
      <c r="H46" s="7"/>
      <c r="I46" s="7"/>
      <c r="J46" s="7"/>
      <c r="K46" s="7"/>
      <c r="L46" s="7"/>
      <c r="M46" s="7"/>
      <c r="N46" s="11"/>
      <c r="O46" s="11"/>
      <c r="P46" s="9"/>
    </row>
    <row r="47" spans="1:16" ht="24.95" customHeight="1" x14ac:dyDescent="0.15">
      <c r="A47" s="10"/>
      <c r="B47" s="59" t="s">
        <v>31</v>
      </c>
      <c r="C47" s="59"/>
      <c r="D47" s="59"/>
      <c r="E47" s="59"/>
      <c r="F47" s="59"/>
      <c r="G47" s="59"/>
      <c r="H47" s="7"/>
      <c r="I47" s="7"/>
      <c r="J47" s="7"/>
      <c r="K47" s="7"/>
      <c r="L47" s="7"/>
      <c r="M47" s="7"/>
      <c r="N47" s="11"/>
      <c r="O47" s="11"/>
      <c r="P47" s="9"/>
    </row>
    <row r="48" spans="1:16" ht="24.95" customHeight="1" x14ac:dyDescent="0.15">
      <c r="A48" s="10"/>
      <c r="B48" s="54"/>
      <c r="C48" s="54"/>
      <c r="D48" s="54"/>
      <c r="E48" s="61" t="s">
        <v>63</v>
      </c>
      <c r="F48" s="61"/>
      <c r="G48" s="61"/>
      <c r="H48" s="61"/>
      <c r="I48" s="55"/>
      <c r="J48" s="55" t="s">
        <v>73</v>
      </c>
      <c r="K48" s="55"/>
      <c r="L48" s="55"/>
      <c r="M48" s="55"/>
      <c r="N48" s="11">
        <v>7969</v>
      </c>
      <c r="O48" s="11"/>
      <c r="P48" s="9"/>
    </row>
    <row r="49" spans="1:16" ht="24.95" customHeight="1" x14ac:dyDescent="0.15">
      <c r="A49" s="10"/>
      <c r="B49" s="57"/>
      <c r="C49" s="57"/>
      <c r="D49" s="57"/>
      <c r="E49" s="61" t="s">
        <v>71</v>
      </c>
      <c r="F49" s="61"/>
      <c r="G49" s="61"/>
      <c r="H49" s="61"/>
      <c r="I49" s="58"/>
      <c r="J49" s="58" t="s">
        <v>72</v>
      </c>
      <c r="K49" s="58"/>
      <c r="L49" s="58"/>
      <c r="M49" s="58"/>
      <c r="N49" s="11">
        <v>35350000</v>
      </c>
      <c r="O49" s="11"/>
      <c r="P49" s="9"/>
    </row>
    <row r="50" spans="1:16" ht="24.95" customHeight="1" x14ac:dyDescent="0.15">
      <c r="A50" s="10"/>
      <c r="B50" s="7"/>
      <c r="C50" s="7"/>
      <c r="D50" s="7"/>
      <c r="E50" s="61" t="s">
        <v>32</v>
      </c>
      <c r="F50" s="61"/>
      <c r="G50" s="61"/>
      <c r="H50" s="61"/>
      <c r="I50" s="7"/>
      <c r="J50" s="7"/>
      <c r="K50" s="7"/>
      <c r="L50" s="7"/>
      <c r="M50" s="7"/>
      <c r="N50" s="11">
        <f>SUM(M51:M54)</f>
        <v>4833604</v>
      </c>
      <c r="O50" s="11"/>
      <c r="P50" s="9"/>
    </row>
    <row r="51" spans="1:16" ht="24.95" customHeight="1" x14ac:dyDescent="0.15">
      <c r="A51" s="10"/>
      <c r="B51" s="7"/>
      <c r="C51" s="7"/>
      <c r="D51" s="7"/>
      <c r="E51" s="13"/>
      <c r="F51" s="79" t="s">
        <v>60</v>
      </c>
      <c r="G51" s="64"/>
      <c r="H51" s="64"/>
      <c r="I51" s="64"/>
      <c r="J51" s="64"/>
      <c r="K51" s="64"/>
      <c r="L51" s="7"/>
      <c r="M51" s="7">
        <v>4282862</v>
      </c>
      <c r="N51" s="11"/>
      <c r="O51" s="11"/>
      <c r="P51" s="9"/>
    </row>
    <row r="52" spans="1:16" ht="24.95" customHeight="1" x14ac:dyDescent="0.15">
      <c r="A52" s="10"/>
      <c r="B52" s="7"/>
      <c r="C52" s="7"/>
      <c r="D52" s="7"/>
      <c r="E52" s="13"/>
      <c r="F52" s="79" t="s">
        <v>61</v>
      </c>
      <c r="G52" s="64"/>
      <c r="H52" s="64"/>
      <c r="I52" s="64"/>
      <c r="J52" s="64"/>
      <c r="K52" s="64"/>
      <c r="L52" s="7"/>
      <c r="M52" s="7">
        <v>217166</v>
      </c>
      <c r="N52" s="11"/>
      <c r="O52" s="11"/>
      <c r="P52" s="9"/>
    </row>
    <row r="53" spans="1:16" ht="24.95" hidden="1" customHeight="1" x14ac:dyDescent="0.15">
      <c r="A53" s="10"/>
      <c r="B53" s="7"/>
      <c r="C53" s="7"/>
      <c r="D53" s="7"/>
      <c r="E53" s="13"/>
      <c r="F53" s="7" t="s">
        <v>33</v>
      </c>
      <c r="G53" s="22"/>
      <c r="H53" s="22"/>
      <c r="I53" s="22"/>
      <c r="J53" s="22"/>
      <c r="K53" s="22"/>
      <c r="L53" s="7"/>
      <c r="M53" s="7"/>
      <c r="N53" s="11"/>
      <c r="O53" s="11"/>
      <c r="P53" s="9"/>
    </row>
    <row r="54" spans="1:16" ht="24.95" customHeight="1" x14ac:dyDescent="0.15">
      <c r="A54" s="10"/>
      <c r="B54" s="52"/>
      <c r="C54" s="52"/>
      <c r="D54" s="52"/>
      <c r="E54" s="48"/>
      <c r="F54" s="52" t="s">
        <v>59</v>
      </c>
      <c r="G54" s="50"/>
      <c r="H54" s="50"/>
      <c r="I54" s="50"/>
      <c r="J54" s="50"/>
      <c r="K54" s="50"/>
      <c r="L54" s="52"/>
      <c r="M54" s="52">
        <v>333576</v>
      </c>
      <c r="N54" s="11"/>
      <c r="O54" s="11"/>
      <c r="P54" s="9"/>
    </row>
    <row r="55" spans="1:16" ht="24.95" customHeight="1" x14ac:dyDescent="0.15">
      <c r="A55" s="10"/>
      <c r="B55" s="7"/>
      <c r="C55" s="7"/>
      <c r="D55" s="7"/>
      <c r="E55" s="61" t="s">
        <v>34</v>
      </c>
      <c r="F55" s="61"/>
      <c r="G55" s="61"/>
      <c r="H55" s="61"/>
      <c r="I55" s="7"/>
      <c r="J55" s="39"/>
      <c r="K55" s="7"/>
      <c r="L55" s="7"/>
      <c r="M55" s="7"/>
      <c r="N55" s="11">
        <f>SUM(M56:M57)</f>
        <v>39830</v>
      </c>
      <c r="O55" s="11"/>
      <c r="P55" s="9"/>
    </row>
    <row r="56" spans="1:16" ht="24.95" customHeight="1" x14ac:dyDescent="0.15">
      <c r="A56" s="10"/>
      <c r="B56" s="55"/>
      <c r="C56" s="55"/>
      <c r="D56" s="55"/>
      <c r="E56" s="53"/>
      <c r="F56" s="53"/>
      <c r="G56" s="53"/>
      <c r="H56" s="53"/>
      <c r="I56" s="55"/>
      <c r="J56" s="55" t="s">
        <v>74</v>
      </c>
      <c r="K56" s="55"/>
      <c r="L56" s="55"/>
      <c r="M56" s="55">
        <v>39830</v>
      </c>
      <c r="N56" s="33"/>
      <c r="O56" s="33"/>
      <c r="P56" s="9"/>
    </row>
    <row r="57" spans="1:16" ht="24.95" hidden="1" customHeight="1" x14ac:dyDescent="0.15">
      <c r="A57" s="10"/>
      <c r="B57" s="55"/>
      <c r="C57" s="55"/>
      <c r="D57" s="55"/>
      <c r="E57" s="53"/>
      <c r="F57" s="53"/>
      <c r="G57" s="53"/>
      <c r="H57" s="53"/>
      <c r="I57" s="55"/>
      <c r="J57" s="55" t="s">
        <v>62</v>
      </c>
      <c r="K57" s="55"/>
      <c r="L57" s="55"/>
      <c r="M57" s="55"/>
      <c r="N57" s="33"/>
      <c r="O57" s="33"/>
      <c r="P57" s="9"/>
    </row>
    <row r="58" spans="1:16" ht="24.95" customHeight="1" x14ac:dyDescent="0.15">
      <c r="A58" s="10"/>
      <c r="B58" s="7"/>
      <c r="C58" s="7"/>
      <c r="D58" s="7"/>
      <c r="E58" s="7"/>
      <c r="F58" s="7"/>
      <c r="G58" s="59" t="s">
        <v>35</v>
      </c>
      <c r="H58" s="59"/>
      <c r="I58" s="59"/>
      <c r="J58" s="59"/>
      <c r="K58" s="59"/>
      <c r="L58" s="60"/>
      <c r="M58" s="7"/>
      <c r="N58" s="11"/>
      <c r="O58" s="11">
        <f>SUM(N55+N50+N48+N49)</f>
        <v>40231403</v>
      </c>
      <c r="P58" s="9"/>
    </row>
    <row r="59" spans="1:16" ht="24.95" customHeight="1" x14ac:dyDescent="0.15">
      <c r="A59" s="10"/>
      <c r="B59" s="80" t="s">
        <v>44</v>
      </c>
      <c r="C59" s="80"/>
      <c r="D59" s="80"/>
      <c r="E59" s="80"/>
      <c r="F59" s="80"/>
      <c r="G59" s="80"/>
      <c r="H59" s="14"/>
      <c r="I59" s="14"/>
      <c r="J59" s="14"/>
      <c r="K59" s="14"/>
      <c r="L59" s="20"/>
      <c r="M59" s="7"/>
      <c r="N59" s="11"/>
      <c r="O59" s="11"/>
      <c r="P59" s="9"/>
    </row>
    <row r="60" spans="1:16" ht="24.95" customHeight="1" x14ac:dyDescent="0.15">
      <c r="A60" s="10"/>
      <c r="B60" s="14"/>
      <c r="C60" s="14"/>
      <c r="D60" s="14"/>
      <c r="E60" s="61" t="s">
        <v>36</v>
      </c>
      <c r="F60" s="61"/>
      <c r="G60" s="61"/>
      <c r="H60" s="61"/>
      <c r="I60" s="14"/>
      <c r="J60" s="14"/>
      <c r="K60" s="14"/>
      <c r="L60" s="20"/>
      <c r="M60" s="7"/>
      <c r="N60" s="11">
        <f>SUM(M61:M62)</f>
        <v>43851821</v>
      </c>
      <c r="O60" s="11"/>
      <c r="P60" s="9"/>
    </row>
    <row r="61" spans="1:16" ht="24.95" customHeight="1" x14ac:dyDescent="0.15">
      <c r="A61" s="10"/>
      <c r="B61" s="14"/>
      <c r="C61" s="14"/>
      <c r="D61" s="14"/>
      <c r="E61" s="14"/>
      <c r="F61" s="80" t="s">
        <v>37</v>
      </c>
      <c r="G61" s="80"/>
      <c r="H61" s="80"/>
      <c r="I61" s="80"/>
      <c r="J61" s="80"/>
      <c r="K61" s="29"/>
      <c r="L61" s="23"/>
      <c r="M61" s="7">
        <v>43609000</v>
      </c>
      <c r="N61" s="11"/>
      <c r="O61" s="11"/>
      <c r="P61" s="9"/>
    </row>
    <row r="62" spans="1:16" ht="24.95" customHeight="1" x14ac:dyDescent="0.15">
      <c r="A62" s="10"/>
      <c r="B62" s="14"/>
      <c r="C62" s="14"/>
      <c r="D62" s="14"/>
      <c r="E62" s="14"/>
      <c r="F62" s="80" t="s">
        <v>38</v>
      </c>
      <c r="G62" s="80"/>
      <c r="H62" s="80"/>
      <c r="I62" s="80"/>
      <c r="J62" s="80"/>
      <c r="K62" s="14"/>
      <c r="L62" s="20"/>
      <c r="M62" s="7">
        <v>242821</v>
      </c>
      <c r="N62" s="11"/>
      <c r="O62" s="11"/>
      <c r="P62" s="9"/>
    </row>
    <row r="63" spans="1:16" ht="24.95" customHeight="1" x14ac:dyDescent="0.15">
      <c r="A63" s="10"/>
      <c r="B63" s="14"/>
      <c r="C63" s="14"/>
      <c r="D63" s="14"/>
      <c r="E63" s="61" t="s">
        <v>39</v>
      </c>
      <c r="F63" s="61"/>
      <c r="G63" s="61"/>
      <c r="H63" s="61"/>
      <c r="I63" s="14"/>
      <c r="J63" s="14"/>
      <c r="K63" s="14"/>
      <c r="L63" s="20"/>
      <c r="M63" s="7"/>
      <c r="N63" s="11">
        <f>SUM(M64:M66)</f>
        <v>10170384</v>
      </c>
      <c r="O63" s="11"/>
      <c r="P63" s="9"/>
    </row>
    <row r="64" spans="1:16" ht="24.95" customHeight="1" x14ac:dyDescent="0.15">
      <c r="A64" s="10"/>
      <c r="B64" s="45"/>
      <c r="C64" s="45"/>
      <c r="D64" s="45"/>
      <c r="E64" s="44"/>
      <c r="F64" s="80" t="s">
        <v>55</v>
      </c>
      <c r="G64" s="80"/>
      <c r="H64" s="80"/>
      <c r="I64" s="80"/>
      <c r="J64" s="80"/>
      <c r="K64" s="64"/>
      <c r="L64" s="64"/>
      <c r="M64" s="46">
        <v>99900</v>
      </c>
      <c r="N64" s="11"/>
      <c r="O64" s="11"/>
      <c r="P64" s="9"/>
    </row>
    <row r="65" spans="1:16" ht="24.95" customHeight="1" x14ac:dyDescent="0.15">
      <c r="A65" s="10"/>
      <c r="B65" s="14"/>
      <c r="C65" s="14"/>
      <c r="D65" s="14"/>
      <c r="E65" s="14"/>
      <c r="F65" s="80" t="s">
        <v>54</v>
      </c>
      <c r="G65" s="80"/>
      <c r="H65" s="80"/>
      <c r="I65" s="80"/>
      <c r="J65" s="80"/>
      <c r="K65" s="64"/>
      <c r="L65" s="64"/>
      <c r="M65" s="7">
        <v>7349100</v>
      </c>
      <c r="N65" s="11"/>
      <c r="O65" s="11"/>
      <c r="P65" s="9"/>
    </row>
    <row r="66" spans="1:16" ht="24.95" customHeight="1" x14ac:dyDescent="0.15">
      <c r="A66" s="10"/>
      <c r="B66" s="49"/>
      <c r="C66" s="49"/>
      <c r="D66" s="49"/>
      <c r="E66" s="49"/>
      <c r="F66" s="51" t="s">
        <v>57</v>
      </c>
      <c r="G66" s="51"/>
      <c r="H66" s="51"/>
      <c r="I66" s="51"/>
      <c r="J66" s="51"/>
      <c r="K66" s="50"/>
      <c r="L66" s="50"/>
      <c r="M66" s="52">
        <v>2721384</v>
      </c>
      <c r="N66" s="33"/>
      <c r="O66" s="33"/>
      <c r="P66" s="9"/>
    </row>
    <row r="67" spans="1:16" ht="24.95" customHeight="1" x14ac:dyDescent="0.15">
      <c r="A67" s="10"/>
      <c r="B67" s="7"/>
      <c r="C67" s="7"/>
      <c r="D67" s="7"/>
      <c r="E67" s="7"/>
      <c r="F67" s="7"/>
      <c r="G67" s="59" t="s">
        <v>40</v>
      </c>
      <c r="H67" s="59"/>
      <c r="I67" s="59"/>
      <c r="J67" s="59"/>
      <c r="K67" s="59"/>
      <c r="L67" s="60"/>
      <c r="M67" s="7"/>
      <c r="N67" s="47"/>
      <c r="O67" s="47">
        <f>+N60+N63</f>
        <v>54022205</v>
      </c>
      <c r="P67" s="33"/>
    </row>
    <row r="68" spans="1:16" ht="24.95" customHeight="1" x14ac:dyDescent="0.15">
      <c r="A68" s="10"/>
      <c r="B68" s="7"/>
      <c r="C68" s="7"/>
      <c r="D68" s="7"/>
      <c r="E68" s="7"/>
      <c r="F68" s="7"/>
      <c r="G68" s="7"/>
      <c r="H68" s="77" t="s">
        <v>41</v>
      </c>
      <c r="I68" s="77"/>
      <c r="J68" s="77"/>
      <c r="K68" s="77"/>
      <c r="L68" s="77"/>
      <c r="M68" s="78"/>
      <c r="N68" s="11"/>
      <c r="O68" s="11"/>
      <c r="P68" s="37">
        <f>+O58+O67</f>
        <v>94253608</v>
      </c>
    </row>
    <row r="69" spans="1:16" ht="24.95" customHeight="1" thickBot="1" x14ac:dyDescent="0.2">
      <c r="A69" s="15"/>
      <c r="B69" s="16"/>
      <c r="C69" s="16"/>
      <c r="D69" s="16"/>
      <c r="E69" s="16"/>
      <c r="F69" s="16"/>
      <c r="G69" s="16"/>
      <c r="H69" s="86" t="s">
        <v>42</v>
      </c>
      <c r="I69" s="86"/>
      <c r="J69" s="86"/>
      <c r="K69" s="86"/>
      <c r="L69" s="86"/>
      <c r="M69" s="87"/>
      <c r="N69" s="18"/>
      <c r="O69" s="18"/>
      <c r="P69" s="36">
        <f>SUM(P45-P68)</f>
        <v>45061843</v>
      </c>
    </row>
  </sheetData>
  <mergeCells count="55">
    <mergeCell ref="H69:M69"/>
    <mergeCell ref="F61:J61"/>
    <mergeCell ref="F62:J62"/>
    <mergeCell ref="E63:H63"/>
    <mergeCell ref="G67:L67"/>
    <mergeCell ref="H68:M68"/>
    <mergeCell ref="F65:L65"/>
    <mergeCell ref="F64:L64"/>
    <mergeCell ref="A36:P36"/>
    <mergeCell ref="D40:H40"/>
    <mergeCell ref="E41:H41"/>
    <mergeCell ref="F42:H42"/>
    <mergeCell ref="J42:M42"/>
    <mergeCell ref="E60:H60"/>
    <mergeCell ref="G44:L44"/>
    <mergeCell ref="H45:M45"/>
    <mergeCell ref="A46:F46"/>
    <mergeCell ref="B47:G47"/>
    <mergeCell ref="E50:H50"/>
    <mergeCell ref="F51:K51"/>
    <mergeCell ref="F52:K52"/>
    <mergeCell ref="E55:H55"/>
    <mergeCell ref="B59:G59"/>
    <mergeCell ref="G58:L58"/>
    <mergeCell ref="E49:H49"/>
    <mergeCell ref="E48:H48"/>
    <mergeCell ref="E15:H15"/>
    <mergeCell ref="E17:H17"/>
    <mergeCell ref="E20:H20"/>
    <mergeCell ref="J17:M17"/>
    <mergeCell ref="F18:L18"/>
    <mergeCell ref="E16:H16"/>
    <mergeCell ref="F19:L19"/>
    <mergeCell ref="E11:H11"/>
    <mergeCell ref="C2:O2"/>
    <mergeCell ref="C7:L7"/>
    <mergeCell ref="A8:F8"/>
    <mergeCell ref="B9:G9"/>
    <mergeCell ref="E10:H10"/>
    <mergeCell ref="G43:L43"/>
    <mergeCell ref="E32:H32"/>
    <mergeCell ref="E29:H29"/>
    <mergeCell ref="F22:L22"/>
    <mergeCell ref="G23:L23"/>
    <mergeCell ref="D25:H25"/>
    <mergeCell ref="E26:H26"/>
    <mergeCell ref="E27:H27"/>
    <mergeCell ref="E31:H31"/>
    <mergeCell ref="B24:G24"/>
    <mergeCell ref="E30:H30"/>
    <mergeCell ref="J26:M26"/>
    <mergeCell ref="G34:L34"/>
    <mergeCell ref="E33:H33"/>
    <mergeCell ref="E28:H28"/>
    <mergeCell ref="C39:L39"/>
  </mergeCells>
  <phoneticPr fontId="5"/>
  <pageMargins left="0.70866141732283472" right="0.31496062992125984" top="0.55118110236220474" bottom="0.55118110236220474" header="0.31496062992125984" footer="0.31496062992125984"/>
  <pageSetup paperSize="9" scale="93" orientation="portrait" horizontalDpi="4294967293" verticalDpi="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星武彦</dc:creator>
  <cp:lastModifiedBy>MJSADMIN</cp:lastModifiedBy>
  <cp:lastPrinted>2014-05-15T08:30:37Z</cp:lastPrinted>
  <dcterms:created xsi:type="dcterms:W3CDTF">2012-04-29T08:00:06Z</dcterms:created>
  <dcterms:modified xsi:type="dcterms:W3CDTF">2019-04-24T02:18:06Z</dcterms:modified>
</cp:coreProperties>
</file>