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収支サマリー" sheetId="1" state="visible" r:id="rId1"/>
    <sheet xmlns:r="http://schemas.openxmlformats.org/officeDocument/2006/relationships" name="収入明細" sheetId="2" state="visible" r:id="rId2"/>
    <sheet xmlns:r="http://schemas.openxmlformats.org/officeDocument/2006/relationships" name="支出明細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#,##0;[Red]-#,##0;&quot;-&quot;"/>
    <numFmt numFmtId="165" formatCode="#,##0;[Red]-#,##0"/>
    <numFmt numFmtId="166" formatCode="0.0%"/>
    <numFmt numFmtId="167" formatCode="#,##0;&quot;-&quot;"/>
  </numFmts>
  <fonts count="10">
    <font>
      <name val="Calibri"/>
      <family val="2"/>
      <color theme="1"/>
      <sz val="11"/>
      <scheme val="minor"/>
    </font>
    <font>
      <name val="Arial"/>
      <b val="1"/>
      <color rgb="001A3A6B"/>
      <sz val="16"/>
    </font>
    <font>
      <name val="Arial"/>
      <color rgb="00666666"/>
      <sz val="10"/>
    </font>
    <font>
      <name val="Arial"/>
      <b val="1"/>
      <color rgb="00FFFFFF"/>
      <sz val="11"/>
    </font>
    <font>
      <name val="Arial"/>
      <b val="1"/>
      <color rgb="00000000"/>
      <sz val="10"/>
    </font>
    <font>
      <name val="Arial"/>
      <color rgb="00000000"/>
      <sz val="10"/>
    </font>
    <font>
      <name val="Arial"/>
      <b val="1"/>
      <color rgb="001A3A6B"/>
      <sz val="10"/>
    </font>
    <font>
      <name val="Arial"/>
      <b val="1"/>
      <color rgb="00C0392B"/>
      <sz val="10"/>
    </font>
    <font>
      <name val="Arial"/>
      <b val="1"/>
      <color rgb="00C0392B"/>
      <sz val="11"/>
    </font>
    <font>
      <name val="Arial"/>
      <b val="1"/>
      <color rgb="001A3A6B"/>
      <sz val="14"/>
    </font>
  </fonts>
  <fills count="8">
    <fill>
      <patternFill/>
    </fill>
    <fill>
      <patternFill patternType="gray125"/>
    </fill>
    <fill>
      <patternFill patternType="solid">
        <fgColor rgb="001A3A6B"/>
      </patternFill>
    </fill>
    <fill>
      <patternFill patternType="solid">
        <fgColor rgb="00FFFFFF"/>
      </patternFill>
    </fill>
    <fill>
      <patternFill patternType="solid">
        <fgColor rgb="00EBF0FA"/>
      </patternFill>
    </fill>
    <fill>
      <patternFill patternType="solid">
        <fgColor rgb="00D6E4F0"/>
      </patternFill>
    </fill>
    <fill>
      <patternFill patternType="solid">
        <fgColor rgb="00FDECEA"/>
      </patternFill>
    </fill>
    <fill>
      <patternFill patternType="solid">
        <fgColor rgb="00F9E4E4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thin">
        <color rgb="00CCCCCC"/>
      </left>
      <right style="thin">
        <color rgb="00CCCCCC"/>
      </right>
      <top style="medium">
        <color rgb="00C0392B"/>
      </top>
      <bottom style="medium">
        <color rgb="00C0392B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0" fontId="5" fillId="3" borderId="1" applyAlignment="1" pivotButton="0" quotePrefix="0" xfId="0">
      <alignment horizontal="left" vertical="center" wrapText="1"/>
    </xf>
    <xf numFmtId="164" fontId="5" fillId="3" borderId="1" applyAlignment="1" pivotButton="0" quotePrefix="0" xfId="0">
      <alignment horizontal="right" vertical="center"/>
    </xf>
    <xf numFmtId="166" fontId="5" fillId="3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left" vertical="center" wrapText="1"/>
    </xf>
    <xf numFmtId="164" fontId="5" fillId="4" borderId="1" applyAlignment="1" pivotButton="0" quotePrefix="0" xfId="0">
      <alignment horizontal="right" vertical="center"/>
    </xf>
    <xf numFmtId="166" fontId="5" fillId="4" borderId="1" applyAlignment="1" pivotButton="0" quotePrefix="0" xfId="0">
      <alignment horizontal="right" vertical="center"/>
    </xf>
    <xf numFmtId="0" fontId="6" fillId="5" borderId="1" applyAlignment="1" pivotButton="0" quotePrefix="0" xfId="0">
      <alignment horizontal="left" vertical="center" wrapText="1"/>
    </xf>
    <xf numFmtId="3" fontId="6" fillId="5" borderId="1" applyAlignment="1" pivotButton="0" quotePrefix="0" xfId="0">
      <alignment horizontal="right" vertical="center"/>
    </xf>
    <xf numFmtId="0" fontId="6" fillId="5" borderId="1" applyAlignment="1" pivotButton="0" quotePrefix="0" xfId="0">
      <alignment horizontal="right" vertical="center"/>
    </xf>
    <xf numFmtId="0" fontId="7" fillId="6" borderId="1" applyAlignment="1" pivotButton="0" quotePrefix="0" xfId="0">
      <alignment horizontal="left" vertical="center" wrapText="1"/>
    </xf>
    <xf numFmtId="3" fontId="7" fillId="6" borderId="1" applyAlignment="1" pivotButton="0" quotePrefix="0" xfId="0">
      <alignment horizontal="right" vertical="center"/>
    </xf>
    <xf numFmtId="0" fontId="7" fillId="6" borderId="1" applyAlignment="1" pivotButton="0" quotePrefix="0" xfId="0">
      <alignment horizontal="right" vertical="center"/>
    </xf>
    <xf numFmtId="0" fontId="8" fillId="7" borderId="2" applyAlignment="1" pivotButton="0" quotePrefix="0" xfId="0">
      <alignment horizontal="left" vertical="center" wrapText="1"/>
    </xf>
    <xf numFmtId="165" fontId="8" fillId="7" borderId="2" applyAlignment="1" pivotButton="0" quotePrefix="0" xfId="0">
      <alignment horizontal="right" vertical="center"/>
    </xf>
    <xf numFmtId="0" fontId="8" fillId="7" borderId="2" applyAlignment="1" pivotButton="0" quotePrefix="0" xfId="0">
      <alignment horizontal="right" vertical="center"/>
    </xf>
    <xf numFmtId="0" fontId="9" fillId="0" borderId="0" applyAlignment="1" pivotButton="0" quotePrefix="0" xfId="0">
      <alignment horizontal="center" vertical="center" wrapText="1"/>
    </xf>
    <xf numFmtId="167" fontId="5" fillId="4" borderId="1" applyAlignment="1" pivotButton="0" quotePrefix="0" xfId="0">
      <alignment horizontal="right" vertical="center"/>
    </xf>
    <xf numFmtId="167" fontId="5" fillId="3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8"/>
  <sheetViews>
    <sheetView workbookViewId="0">
      <selection activeCell="A1" sqref="A1"/>
    </sheetView>
  </sheetViews>
  <sheetFormatPr baseColWidth="8" defaultRowHeight="15"/>
  <cols>
    <col width="12" customWidth="1" min="1" max="1"/>
    <col width="22" customWidth="1" min="2" max="2"/>
    <col width="36" customWidth="1" min="3" max="3"/>
    <col width="16" customWidth="1" min="4" max="4"/>
    <col width="10" customWidth="1" min="5" max="5"/>
  </cols>
  <sheetData>
    <row r="1" ht="32" customHeight="1">
      <c r="A1" s="1" t="inlineStr">
        <is>
          <t>株式会社Democracy　2025年度 予算書</t>
        </is>
      </c>
    </row>
    <row r="2" ht="18" customHeight="1">
      <c r="A2" s="2" t="inlineStr">
        <is>
          <t>事業年度：2025年8月1日 〜 2026年7月31日</t>
        </is>
      </c>
    </row>
    <row r="4" ht="22" customHeight="1">
      <c r="A4" s="3" t="inlineStr">
        <is>
          <t>区分</t>
        </is>
      </c>
      <c r="B4" s="3" t="inlineStr">
        <is>
          <t>項目</t>
        </is>
      </c>
      <c r="C4" s="3" t="inlineStr">
        <is>
          <t>内容・備考</t>
        </is>
      </c>
      <c r="D4" s="3" t="inlineStr">
        <is>
          <t>金額（円）</t>
        </is>
      </c>
      <c r="E4" s="3" t="inlineStr">
        <is>
          <t>割合</t>
        </is>
      </c>
    </row>
    <row r="5" ht="18" customHeight="1">
      <c r="A5" s="4" t="inlineStr">
        <is>
          <t>収入</t>
        </is>
      </c>
      <c r="B5" s="4" t="inlineStr">
        <is>
          <t>クラウドファンディング</t>
        </is>
      </c>
      <c r="C5" s="5" t="inlineStr">
        <is>
          <t>宇和島市長選ポリキャスト</t>
        </is>
      </c>
      <c r="D5" s="6" t="n">
        <v>300000</v>
      </c>
      <c r="E5" s="7">
        <f>IF(D15=0,"-",D5/D15)</f>
        <v/>
      </c>
    </row>
    <row r="6" ht="18" customHeight="1">
      <c r="A6" s="8" t="inlineStr">
        <is>
          <t>収入</t>
        </is>
      </c>
      <c r="B6" s="8" t="inlineStr">
        <is>
          <t>補助金</t>
        </is>
      </c>
      <c r="C6" s="9" t="inlineStr">
        <is>
          <t>各種補助金・助成金（国・自治体・民間）</t>
        </is>
      </c>
      <c r="D6" s="10" t="n">
        <v>1000000</v>
      </c>
      <c r="E6" s="11">
        <f>IF(D15=0,"-",D6/D15)</f>
        <v/>
      </c>
    </row>
    <row r="7" ht="18" customHeight="1">
      <c r="A7" s="4" t="inlineStr">
        <is>
          <t>収入</t>
        </is>
      </c>
      <c r="B7" s="4" t="inlineStr">
        <is>
          <t>ポリキャスト売上</t>
        </is>
      </c>
      <c r="C7" s="5" t="inlineStr">
        <is>
          <t>コンテンツ販売・スポンサーシップ等</t>
        </is>
      </c>
      <c r="D7" s="6" t="n">
        <v>500000</v>
      </c>
      <c r="E7" s="7">
        <f>IF(D15=0,"-",D7/D15)</f>
        <v/>
      </c>
    </row>
    <row r="8" ht="18" customHeight="1">
      <c r="A8" s="8" t="inlineStr">
        <is>
          <t>収入</t>
        </is>
      </c>
      <c r="B8" s="8" t="inlineStr">
        <is>
          <t>デモクラジオ</t>
        </is>
      </c>
      <c r="C8" s="9" t="inlineStr">
        <is>
          <t>ポッドキャスト事業（初年度は認知拡大優先）</t>
        </is>
      </c>
      <c r="D8" s="10" t="n">
        <v>0</v>
      </c>
      <c r="E8" s="11">
        <f>IF(D15=0,"-",D8/D15)</f>
        <v/>
      </c>
    </row>
    <row r="10" ht="18" customHeight="1">
      <c r="A10" s="8" t="inlineStr">
        <is>
          <t>支出</t>
        </is>
      </c>
      <c r="B10" s="8" t="inlineStr">
        <is>
          <t>システム構築費</t>
        </is>
      </c>
      <c r="C10" s="9" t="inlineStr">
        <is>
          <t>プラットフォーム開発費（外注・内製）</t>
        </is>
      </c>
      <c r="D10" s="10" t="n">
        <v>2000000</v>
      </c>
      <c r="E10" s="9" t="n"/>
    </row>
    <row r="11" ht="18" customHeight="1">
      <c r="A11" s="4" t="inlineStr">
        <is>
          <t>支出</t>
        </is>
      </c>
      <c r="B11" s="4" t="inlineStr">
        <is>
          <t>サーバー・SaaS利用料</t>
        </is>
      </c>
      <c r="C11" s="5" t="inlineStr">
        <is>
          <t>年間利用料（クラウド・各種SaaS）</t>
        </is>
      </c>
      <c r="D11" s="6" t="n">
        <v>50000</v>
      </c>
      <c r="E11" s="5" t="n"/>
    </row>
    <row r="12" ht="18" customHeight="1">
      <c r="A12" s="8" t="inlineStr">
        <is>
          <t>支出</t>
        </is>
      </c>
      <c r="B12" s="8" t="inlineStr">
        <is>
          <t>家賃</t>
        </is>
      </c>
      <c r="C12" s="9" t="inlineStr">
        <is>
          <t>事務所等賃借料</t>
        </is>
      </c>
      <c r="D12" s="10" t="n">
        <v>150000</v>
      </c>
      <c r="E12" s="9" t="n"/>
    </row>
    <row r="13" ht="18" customHeight="1">
      <c r="A13" s="4" t="inlineStr">
        <is>
          <t>支出</t>
        </is>
      </c>
      <c r="B13" s="4" t="inlineStr">
        <is>
          <t>税金</t>
        </is>
      </c>
      <c r="C13" s="5" t="inlineStr">
        <is>
          <t>法人税・その他税金</t>
        </is>
      </c>
      <c r="D13" s="6" t="n">
        <v>70000</v>
      </c>
      <c r="E13" s="5" t="n"/>
    </row>
    <row r="14" ht="18" customHeight="1">
      <c r="A14" s="8" t="inlineStr">
        <is>
          <t>支出</t>
        </is>
      </c>
      <c r="B14" s="8" t="inlineStr">
        <is>
          <t>開業費</t>
        </is>
      </c>
      <c r="C14" s="9" t="inlineStr">
        <is>
          <t>登記費用・備品・初期費用等</t>
        </is>
      </c>
      <c r="D14" s="10" t="n">
        <v>300000</v>
      </c>
      <c r="E14" s="9" t="n"/>
    </row>
    <row r="15" ht="20" customHeight="1">
      <c r="A15" s="12" t="inlineStr">
        <is>
          <t>収入合計</t>
        </is>
      </c>
      <c r="B15" s="12" t="inlineStr"/>
      <c r="C15" s="12" t="inlineStr"/>
      <c r="D15" s="13">
        <f>SUM(D5:D8)</f>
        <v/>
      </c>
      <c r="E15" s="14" t="inlineStr">
        <is>
          <t>100%</t>
        </is>
      </c>
    </row>
    <row r="17" ht="20" customHeight="1">
      <c r="A17" s="15" t="inlineStr">
        <is>
          <t>支出合計</t>
        </is>
      </c>
      <c r="B17" s="15" t="inlineStr"/>
      <c r="C17" s="15" t="inlineStr"/>
      <c r="D17" s="16">
        <f>SUM(D10:D14)</f>
        <v/>
      </c>
      <c r="E17" s="17" t="inlineStr"/>
    </row>
    <row r="18" ht="22" customHeight="1">
      <c r="A18" s="18" t="inlineStr">
        <is>
          <t>収支差額</t>
        </is>
      </c>
      <c r="B18" s="18" t="inlineStr"/>
      <c r="C18" s="18" t="inlineStr">
        <is>
          <t>初年度は先行投資フェーズ（赤字を許容）</t>
        </is>
      </c>
      <c r="D18" s="19">
        <f>D15-D17</f>
        <v/>
      </c>
      <c r="E18" s="20" t="inlineStr"/>
    </row>
  </sheetData>
  <mergeCells count="2">
    <mergeCell ref="A2:E2"/>
    <mergeCell ref="A1:E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18" customWidth="1" min="3" max="3"/>
    <col width="32" customWidth="1" min="4" max="4"/>
  </cols>
  <sheetData>
    <row r="1" ht="28" customHeight="1">
      <c r="A1" s="21" t="inlineStr">
        <is>
          <t>収入明細</t>
        </is>
      </c>
    </row>
    <row r="3">
      <c r="A3" s="3" t="inlineStr">
        <is>
          <t>収入区分</t>
        </is>
      </c>
      <c r="B3" s="3" t="inlineStr">
        <is>
          <t>月次目標（円）</t>
        </is>
      </c>
      <c r="C3" s="3" t="inlineStr">
        <is>
          <t>年間目標（円）</t>
        </is>
      </c>
      <c r="D3" s="3" t="inlineStr">
        <is>
          <t>備考</t>
        </is>
      </c>
    </row>
    <row r="4" ht="18" customHeight="1">
      <c r="A4" s="9" t="inlineStr">
        <is>
          <t>クラウドファンディング（宇和島）</t>
        </is>
      </c>
      <c r="B4" s="22" t="n">
        <v>25000</v>
      </c>
      <c r="C4" s="22" t="n">
        <v>300000</v>
      </c>
      <c r="D4" s="9" t="inlineStr">
        <is>
          <t>10〜11月に集中実施。目標30万円</t>
        </is>
      </c>
    </row>
    <row r="5" ht="18" customHeight="1">
      <c r="A5" s="5" t="inlineStr">
        <is>
          <t>補助金（国・自治体）</t>
        </is>
      </c>
      <c r="B5" s="23" t="n">
        <v>58333</v>
      </c>
      <c r="C5" s="23" t="n">
        <v>700000</v>
      </c>
      <c r="D5" s="5" t="inlineStr">
        <is>
          <t>地域DX・市民参加促進関連補助金</t>
        </is>
      </c>
    </row>
    <row r="6" ht="18" customHeight="1">
      <c r="A6" s="9" t="inlineStr">
        <is>
          <t>補助金（民間財団）</t>
        </is>
      </c>
      <c r="B6" s="22" t="n">
        <v>25000</v>
      </c>
      <c r="C6" s="22" t="n">
        <v>300000</v>
      </c>
      <c r="D6" s="9" t="inlineStr">
        <is>
          <t>民主主義・社会課題関連助成金</t>
        </is>
      </c>
    </row>
    <row r="7" ht="18" customHeight="1">
      <c r="A7" s="5" t="inlineStr">
        <is>
          <t>ポリキャスト：コンテンツ販売</t>
        </is>
      </c>
      <c r="B7" s="23" t="n">
        <v>16667</v>
      </c>
      <c r="C7" s="23" t="n">
        <v>200000</v>
      </c>
      <c r="D7" s="5" t="inlineStr">
        <is>
          <t>プレミアムレポート等</t>
        </is>
      </c>
    </row>
    <row r="8" ht="18" customHeight="1">
      <c r="A8" s="9" t="inlineStr">
        <is>
          <t>ポリキャスト：スポンサー</t>
        </is>
      </c>
      <c r="B8" s="22" t="n">
        <v>25000</v>
      </c>
      <c r="C8" s="22" t="n">
        <v>300000</v>
      </c>
      <c r="D8" s="9" t="inlineStr">
        <is>
          <t>企業・団体スポンサーシップ</t>
        </is>
      </c>
    </row>
    <row r="9" ht="18" customHeight="1">
      <c r="A9" s="5" t="inlineStr">
        <is>
          <t>デモクラジオ</t>
        </is>
      </c>
      <c r="B9" s="23" t="n">
        <v>0</v>
      </c>
      <c r="C9" s="23" t="n">
        <v>0</v>
      </c>
      <c r="D9" s="5" t="inlineStr">
        <is>
          <t>初年度は収益なし。認知拡大に注力</t>
        </is>
      </c>
    </row>
    <row r="10">
      <c r="A10" s="12" t="inlineStr">
        <is>
          <t>合計</t>
        </is>
      </c>
      <c r="B10" s="13">
        <f>SUM(B4:B9)</f>
        <v/>
      </c>
      <c r="C10" s="13">
        <f>SUM(C4:C9)</f>
        <v/>
      </c>
      <c r="D10" s="12" t="n"/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22" customWidth="1" min="4" max="4"/>
    <col width="32" customWidth="1" min="5" max="5"/>
  </cols>
  <sheetData>
    <row r="1" ht="28" customHeight="1">
      <c r="A1" s="21" t="inlineStr">
        <is>
          <t>支出明細</t>
        </is>
      </c>
    </row>
    <row r="3">
      <c r="A3" s="3" t="inlineStr">
        <is>
          <t>支出区分</t>
        </is>
      </c>
      <c r="B3" s="3" t="inlineStr">
        <is>
          <t>月次（円）</t>
        </is>
      </c>
      <c r="C3" s="3" t="inlineStr">
        <is>
          <t>年間（円）</t>
        </is>
      </c>
      <c r="D3" s="3" t="inlineStr">
        <is>
          <t>支払時期</t>
        </is>
      </c>
      <c r="E3" s="3" t="inlineStr">
        <is>
          <t>備考</t>
        </is>
      </c>
    </row>
    <row r="4" ht="18" customHeight="1">
      <c r="A4" s="9" t="inlineStr">
        <is>
          <t>システム構築費</t>
        </is>
      </c>
      <c r="B4" s="22" t="n">
        <v>166667</v>
      </c>
      <c r="C4" s="22" t="n">
        <v>2000000</v>
      </c>
      <c r="D4" s="9" t="inlineStr">
        <is>
          <t>2025年8月〜2026年3月</t>
        </is>
      </c>
      <c r="E4" s="9" t="inlineStr">
        <is>
          <t>設計・開発・テスト・リリース一式</t>
        </is>
      </c>
    </row>
    <row r="5" ht="18" customHeight="1">
      <c r="A5" s="5" t="inlineStr">
        <is>
          <t>サーバー・SaaS利用料</t>
        </is>
      </c>
      <c r="B5" s="23" t="n">
        <v>4167</v>
      </c>
      <c r="C5" s="23" t="n">
        <v>50000</v>
      </c>
      <c r="D5" s="5" t="inlineStr">
        <is>
          <t>毎月（年間）</t>
        </is>
      </c>
      <c r="E5" s="5" t="inlineStr">
        <is>
          <t>クラウドサーバー・各種SaaS月額合計</t>
        </is>
      </c>
    </row>
    <row r="6" ht="18" customHeight="1">
      <c r="A6" s="9" t="inlineStr">
        <is>
          <t>家賃</t>
        </is>
      </c>
      <c r="B6" s="22" t="n">
        <v>12500</v>
      </c>
      <c r="C6" s="22" t="n">
        <v>150000</v>
      </c>
      <c r="D6" s="9" t="inlineStr">
        <is>
          <t>毎月（年間）</t>
        </is>
      </c>
      <c r="E6" s="9" t="inlineStr">
        <is>
          <t>事務所等（月12,500円×12か月）</t>
        </is>
      </c>
    </row>
    <row r="7" ht="18" customHeight="1">
      <c r="A7" s="5" t="inlineStr">
        <is>
          <t>税金</t>
        </is>
      </c>
      <c r="B7" s="23" t="n">
        <v>5833</v>
      </c>
      <c r="C7" s="23" t="n">
        <v>70000</v>
      </c>
      <c r="D7" s="5" t="inlineStr">
        <is>
          <t>年度末・確定申告時</t>
        </is>
      </c>
      <c r="E7" s="5" t="inlineStr">
        <is>
          <t>法人税・事業所税等</t>
        </is>
      </c>
    </row>
    <row r="8" ht="18" customHeight="1">
      <c r="A8" s="9" t="inlineStr">
        <is>
          <t>開業費</t>
        </is>
      </c>
      <c r="B8" s="22" t="n">
        <v>25000</v>
      </c>
      <c r="C8" s="22" t="n">
        <v>300000</v>
      </c>
      <c r="D8" s="9" t="inlineStr">
        <is>
          <t>2025年8〜9月</t>
        </is>
      </c>
      <c r="E8" s="9" t="inlineStr">
        <is>
          <t>法人登記・備品購入・その他初期費用</t>
        </is>
      </c>
    </row>
    <row r="9">
      <c r="A9" s="15" t="inlineStr">
        <is>
          <t>合計</t>
        </is>
      </c>
      <c r="B9" s="16">
        <f>SUM(B4:B8)</f>
        <v/>
      </c>
      <c r="C9" s="16">
        <f>SUM(C4:C8)</f>
        <v/>
      </c>
      <c r="D9" s="15" t="n"/>
      <c r="E9" s="15" t="n"/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2026-06-04T02:24:51Z</dcterms:created>
  <dcterms:modified xmlns:dcterms="http://purl.org/dc/terms/" xmlns:xsi="http://www.w3.org/2001/XMLSchema-instance" xsi:type="dcterms:W3CDTF">2026-06-04T02:24:51Z</dcterms:modified>
</cp:coreProperties>
</file>