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R2公開用\"/>
    </mc:Choice>
  </mc:AlternateContent>
  <xr:revisionPtr revIDLastSave="0" documentId="8_{F64069B4-1567-43B1-BBA5-B0216FBE6C92}" xr6:coauthVersionLast="47" xr6:coauthVersionMax="47" xr10:uidLastSave="{00000000-0000-0000-0000-000000000000}"/>
  <bookViews>
    <workbookView xWindow="-120" yWindow="-120" windowWidth="29040" windowHeight="15840" xr2:uid="{B9B4D0C4-CFC0-46BE-AA81-DF50B797668A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3" i="1"/>
  <c r="G61" i="1"/>
  <c r="F61" i="1"/>
  <c r="E61" i="1"/>
  <c r="G60" i="1"/>
  <c r="G59" i="1"/>
  <c r="G58" i="1"/>
  <c r="G57" i="1"/>
  <c r="G56" i="1"/>
  <c r="G55" i="1"/>
  <c r="F54" i="1"/>
  <c r="F62" i="1" s="1"/>
  <c r="E54" i="1"/>
  <c r="G54" i="1" s="1"/>
  <c r="G53" i="1"/>
  <c r="G52" i="1"/>
  <c r="G51" i="1"/>
  <c r="G50" i="1"/>
  <c r="G49" i="1"/>
  <c r="G48" i="1"/>
  <c r="G47" i="1"/>
  <c r="F45" i="1"/>
  <c r="E45" i="1"/>
  <c r="G45" i="1" s="1"/>
  <c r="G44" i="1"/>
  <c r="G43" i="1"/>
  <c r="G42" i="1"/>
  <c r="G41" i="1"/>
  <c r="G40" i="1"/>
  <c r="G39" i="1"/>
  <c r="F39" i="1"/>
  <c r="F46" i="1" s="1"/>
  <c r="E39" i="1"/>
  <c r="E46" i="1" s="1"/>
  <c r="G46" i="1" s="1"/>
  <c r="G38" i="1"/>
  <c r="G37" i="1"/>
  <c r="G36" i="1"/>
  <c r="G35" i="1"/>
  <c r="G34" i="1"/>
  <c r="F32" i="1"/>
  <c r="G32" i="1" s="1"/>
  <c r="E32" i="1"/>
  <c r="G31" i="1"/>
  <c r="G30" i="1"/>
  <c r="G29" i="1"/>
  <c r="G28" i="1"/>
  <c r="G27" i="1"/>
  <c r="G26" i="1"/>
  <c r="G25" i="1"/>
  <c r="G24" i="1"/>
  <c r="G23" i="1"/>
  <c r="F22" i="1"/>
  <c r="F33" i="1" s="1"/>
  <c r="F65" i="1" s="1"/>
  <c r="F67" i="1" s="1"/>
  <c r="E22" i="1"/>
  <c r="E33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33" i="1" l="1"/>
  <c r="E65" i="1"/>
  <c r="E62" i="1"/>
  <c r="G62" i="1" s="1"/>
  <c r="G22" i="1"/>
  <c r="E67" i="1" l="1"/>
  <c r="G67" i="1" s="1"/>
  <c r="G65" i="1"/>
</calcChain>
</file>

<file path=xl/sharedStrings.xml><?xml version="1.0" encoding="utf-8"?>
<sst xmlns="http://schemas.openxmlformats.org/spreadsheetml/2006/main" count="77" uniqueCount="73">
  <si>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</si>
  <si>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</si>
  <si>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</si>
  <si>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</si>
  <si>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</si>
  <si>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</si>
  <si>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</si>
  <si>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</si>
  <si>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</si>
  <si>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</si>
  <si>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</si>
  <si>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</si>
  <si>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</si>
  <si>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</si>
  <si>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</si>
  <si>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</si>
  <si>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</si>
  <si>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</si>
  <si>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</si>
  <si>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その他の事業収入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</si>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</sst>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12AC0689-CA26-45E3-AACD-AA4CA7798D05}"/>
    <cellStyle name="標準 3" xfId="1" xr:uid="{72B5B22A-7681-4FA1-8311-6E6A2ABD79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2145-CD4B-4EB5-AC61-C6114D333AC9}">
  <sheetPr>
    <pageSetUpPr fitToPage="1"/>
  </sheetPr>
  <dimension ref="B2:H67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708554000</v>
      </c>
      <c r="F8" s="12">
        <v>701615995</v>
      </c>
      <c r="G8" s="12">
        <f>E8-F8</f>
        <v>6938005</v>
      </c>
      <c r="H8" s="12"/>
    </row>
    <row r="9" spans="2:8" x14ac:dyDescent="0.4">
      <c r="B9" s="13"/>
      <c r="C9" s="13"/>
      <c r="D9" s="14" t="s">
        <v>12</v>
      </c>
      <c r="E9" s="15">
        <v>38890000</v>
      </c>
      <c r="F9" s="16">
        <v>38339538</v>
      </c>
      <c r="G9" s="16">
        <f t="shared" ref="G9:G67" si="0">E9-F9</f>
        <v>550462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 x14ac:dyDescent="0.4">
      <c r="B13" s="13"/>
      <c r="C13" s="13"/>
      <c r="D13" s="14" t="s">
        <v>16</v>
      </c>
      <c r="E13" s="15">
        <v>457171600</v>
      </c>
      <c r="F13" s="16">
        <v>456841639</v>
      </c>
      <c r="G13" s="16">
        <f t="shared" si="0"/>
        <v>329961</v>
      </c>
      <c r="H13" s="16"/>
    </row>
    <row r="14" spans="2:8" x14ac:dyDescent="0.4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 x14ac:dyDescent="0.4">
      <c r="B15" s="13"/>
      <c r="C15" s="13"/>
      <c r="D15" s="14" t="s">
        <v>18</v>
      </c>
      <c r="E15" s="15">
        <v>25120000</v>
      </c>
      <c r="F15" s="16">
        <v>25226518</v>
      </c>
      <c r="G15" s="16">
        <f t="shared" si="0"/>
        <v>-106518</v>
      </c>
      <c r="H15" s="16"/>
    </row>
    <row r="16" spans="2:8" x14ac:dyDescent="0.4">
      <c r="B16" s="13"/>
      <c r="C16" s="13"/>
      <c r="D16" s="14" t="s">
        <v>19</v>
      </c>
      <c r="E16" s="15">
        <v>18445778</v>
      </c>
      <c r="F16" s="16">
        <v>18237332</v>
      </c>
      <c r="G16" s="16">
        <f t="shared" si="0"/>
        <v>208446</v>
      </c>
      <c r="H16" s="16"/>
    </row>
    <row r="17" spans="2:8" x14ac:dyDescent="0.4">
      <c r="B17" s="13"/>
      <c r="C17" s="13"/>
      <c r="D17" s="14" t="s">
        <v>20</v>
      </c>
      <c r="E17" s="15"/>
      <c r="F17" s="16">
        <v>0</v>
      </c>
      <c r="G17" s="16">
        <f t="shared" si="0"/>
        <v>0</v>
      </c>
      <c r="H17" s="16"/>
    </row>
    <row r="18" spans="2:8" x14ac:dyDescent="0.4">
      <c r="B18" s="13"/>
      <c r="C18" s="13"/>
      <c r="D18" s="14" t="s">
        <v>21</v>
      </c>
      <c r="E18" s="15">
        <v>210000</v>
      </c>
      <c r="F18" s="16">
        <v>210000</v>
      </c>
      <c r="G18" s="16">
        <f t="shared" si="0"/>
        <v>0</v>
      </c>
      <c r="H18" s="16"/>
    </row>
    <row r="19" spans="2:8" x14ac:dyDescent="0.4">
      <c r="B19" s="13"/>
      <c r="C19" s="13"/>
      <c r="D19" s="14" t="s">
        <v>22</v>
      </c>
      <c r="E19" s="15">
        <v>86879</v>
      </c>
      <c r="F19" s="16">
        <v>21192</v>
      </c>
      <c r="G19" s="16">
        <f t="shared" si="0"/>
        <v>65687</v>
      </c>
      <c r="H19" s="16"/>
    </row>
    <row r="20" spans="2:8" x14ac:dyDescent="0.4">
      <c r="B20" s="13"/>
      <c r="C20" s="13"/>
      <c r="D20" s="14" t="s">
        <v>23</v>
      </c>
      <c r="E20" s="15">
        <v>8078943</v>
      </c>
      <c r="F20" s="16">
        <v>7736788</v>
      </c>
      <c r="G20" s="16">
        <f t="shared" si="0"/>
        <v>342155</v>
      </c>
      <c r="H20" s="16"/>
    </row>
    <row r="21" spans="2:8" x14ac:dyDescent="0.4">
      <c r="B21" s="13"/>
      <c r="C21" s="13"/>
      <c r="D21" s="14" t="s">
        <v>24</v>
      </c>
      <c r="E21" s="17"/>
      <c r="F21" s="16">
        <v>0</v>
      </c>
      <c r="G21" s="16">
        <f t="shared" si="0"/>
        <v>0</v>
      </c>
      <c r="H21" s="16"/>
    </row>
    <row r="22" spans="2:8" x14ac:dyDescent="0.4">
      <c r="B22" s="13"/>
      <c r="C22" s="18"/>
      <c r="D22" s="19" t="s">
        <v>25</v>
      </c>
      <c r="E22" s="20">
        <f>+E8+E9+E10+E11+E12+E13+E14+E15+E16+E17+E18+E19+E20+E21</f>
        <v>1256557200</v>
      </c>
      <c r="F22" s="21">
        <f>+F8+F9+F10+F11+F12+F13+F14+F15+F16+F17+F18+F19+F20+F21</f>
        <v>1248229002</v>
      </c>
      <c r="G22" s="21">
        <f t="shared" si="0"/>
        <v>8328198</v>
      </c>
      <c r="H22" s="21"/>
    </row>
    <row r="23" spans="2:8" x14ac:dyDescent="0.4">
      <c r="B23" s="13"/>
      <c r="C23" s="9" t="s">
        <v>26</v>
      </c>
      <c r="D23" s="14" t="s">
        <v>27</v>
      </c>
      <c r="E23" s="11">
        <v>858318118</v>
      </c>
      <c r="F23" s="16">
        <v>847190482</v>
      </c>
      <c r="G23" s="16">
        <f t="shared" si="0"/>
        <v>11127636</v>
      </c>
      <c r="H23" s="16"/>
    </row>
    <row r="24" spans="2:8" x14ac:dyDescent="0.4">
      <c r="B24" s="13"/>
      <c r="C24" s="13"/>
      <c r="D24" s="14" t="s">
        <v>28</v>
      </c>
      <c r="E24" s="15">
        <v>196242000</v>
      </c>
      <c r="F24" s="16">
        <v>178057979</v>
      </c>
      <c r="G24" s="16">
        <f t="shared" si="0"/>
        <v>18184021</v>
      </c>
      <c r="H24" s="16"/>
    </row>
    <row r="25" spans="2:8" x14ac:dyDescent="0.4">
      <c r="B25" s="13"/>
      <c r="C25" s="13"/>
      <c r="D25" s="14" t="s">
        <v>29</v>
      </c>
      <c r="E25" s="15">
        <v>104244768</v>
      </c>
      <c r="F25" s="16">
        <v>83538887</v>
      </c>
      <c r="G25" s="16">
        <f t="shared" si="0"/>
        <v>20705881</v>
      </c>
      <c r="H25" s="16"/>
    </row>
    <row r="26" spans="2:8" x14ac:dyDescent="0.4">
      <c r="B26" s="13"/>
      <c r="C26" s="13"/>
      <c r="D26" s="14" t="s">
        <v>30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32</v>
      </c>
      <c r="E28" s="15"/>
      <c r="F28" s="16">
        <v>0</v>
      </c>
      <c r="G28" s="16">
        <f t="shared" si="0"/>
        <v>0</v>
      </c>
      <c r="H28" s="16"/>
    </row>
    <row r="29" spans="2:8" x14ac:dyDescent="0.4">
      <c r="B29" s="13"/>
      <c r="C29" s="13"/>
      <c r="D29" s="14" t="s">
        <v>33</v>
      </c>
      <c r="E29" s="15">
        <v>1660616</v>
      </c>
      <c r="F29" s="16">
        <v>1578096</v>
      </c>
      <c r="G29" s="16">
        <f t="shared" si="0"/>
        <v>82520</v>
      </c>
      <c r="H29" s="16"/>
    </row>
    <row r="30" spans="2:8" x14ac:dyDescent="0.4">
      <c r="B30" s="13"/>
      <c r="C30" s="13"/>
      <c r="D30" s="14" t="s">
        <v>34</v>
      </c>
      <c r="E30" s="15">
        <v>235000</v>
      </c>
      <c r="F30" s="16">
        <v>0</v>
      </c>
      <c r="G30" s="16">
        <f t="shared" si="0"/>
        <v>235000</v>
      </c>
      <c r="H30" s="16"/>
    </row>
    <row r="31" spans="2:8" x14ac:dyDescent="0.4">
      <c r="B31" s="13"/>
      <c r="C31" s="13"/>
      <c r="D31" s="14" t="s">
        <v>35</v>
      </c>
      <c r="E31" s="17"/>
      <c r="F31" s="16">
        <v>0</v>
      </c>
      <c r="G31" s="16">
        <f t="shared" si="0"/>
        <v>0</v>
      </c>
      <c r="H31" s="16"/>
    </row>
    <row r="32" spans="2:8" x14ac:dyDescent="0.4">
      <c r="B32" s="13"/>
      <c r="C32" s="18"/>
      <c r="D32" s="19" t="s">
        <v>36</v>
      </c>
      <c r="E32" s="20">
        <f>+E23+E24+E25+E26+E27+E28+E29+E30+E31</f>
        <v>1160700502</v>
      </c>
      <c r="F32" s="21">
        <f>+F23+F24+F25+F26+F27+F28+F29+F30+F31</f>
        <v>1110365444</v>
      </c>
      <c r="G32" s="21">
        <f t="shared" si="0"/>
        <v>50335058</v>
      </c>
      <c r="H32" s="21"/>
    </row>
    <row r="33" spans="2:8" x14ac:dyDescent="0.4">
      <c r="B33" s="18"/>
      <c r="C33" s="22" t="s">
        <v>37</v>
      </c>
      <c r="D33" s="23"/>
      <c r="E33" s="20">
        <f xml:space="preserve"> +E22 - E32</f>
        <v>95856698</v>
      </c>
      <c r="F33" s="24">
        <f xml:space="preserve"> +F22 - F32</f>
        <v>137863558</v>
      </c>
      <c r="G33" s="24">
        <f t="shared" si="0"/>
        <v>-42006860</v>
      </c>
      <c r="H33" s="24"/>
    </row>
    <row r="34" spans="2:8" x14ac:dyDescent="0.4">
      <c r="B34" s="9" t="s">
        <v>38</v>
      </c>
      <c r="C34" s="9" t="s">
        <v>10</v>
      </c>
      <c r="D34" s="14" t="s">
        <v>39</v>
      </c>
      <c r="E34" s="11">
        <v>6246222</v>
      </c>
      <c r="F34" s="16">
        <v>6083912</v>
      </c>
      <c r="G34" s="16">
        <f t="shared" si="0"/>
        <v>162310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5">
        <v>350000</v>
      </c>
      <c r="F37" s="16">
        <v>350000</v>
      </c>
      <c r="G37" s="16">
        <f t="shared" si="0"/>
        <v>0</v>
      </c>
      <c r="H37" s="16"/>
    </row>
    <row r="38" spans="2:8" x14ac:dyDescent="0.4">
      <c r="B38" s="13"/>
      <c r="C38" s="13"/>
      <c r="D38" s="14" t="s">
        <v>43</v>
      </c>
      <c r="E38" s="17"/>
      <c r="F38" s="16">
        <v>0</v>
      </c>
      <c r="G38" s="16">
        <f t="shared" si="0"/>
        <v>0</v>
      </c>
      <c r="H38" s="16"/>
    </row>
    <row r="39" spans="2:8" x14ac:dyDescent="0.4">
      <c r="B39" s="13"/>
      <c r="C39" s="18"/>
      <c r="D39" s="19" t="s">
        <v>44</v>
      </c>
      <c r="E39" s="20">
        <f>+E34+E35+E36+E37+E38</f>
        <v>6596222</v>
      </c>
      <c r="F39" s="21">
        <f>+F34+F35+F36+F37+F38</f>
        <v>6433912</v>
      </c>
      <c r="G39" s="21">
        <f t="shared" si="0"/>
        <v>162310</v>
      </c>
      <c r="H39" s="21"/>
    </row>
    <row r="40" spans="2:8" x14ac:dyDescent="0.4">
      <c r="B40" s="13"/>
      <c r="C40" s="9" t="s">
        <v>26</v>
      </c>
      <c r="D40" s="14" t="s">
        <v>45</v>
      </c>
      <c r="E40" s="11">
        <v>17092000</v>
      </c>
      <c r="F40" s="16">
        <v>17088000</v>
      </c>
      <c r="G40" s="16">
        <f t="shared" si="0"/>
        <v>4000</v>
      </c>
      <c r="H40" s="16"/>
    </row>
    <row r="41" spans="2:8" x14ac:dyDescent="0.4">
      <c r="B41" s="13"/>
      <c r="C41" s="13"/>
      <c r="D41" s="14" t="s">
        <v>46</v>
      </c>
      <c r="E41" s="15">
        <v>52448400</v>
      </c>
      <c r="F41" s="16">
        <v>40455895</v>
      </c>
      <c r="G41" s="16">
        <f t="shared" si="0"/>
        <v>11992505</v>
      </c>
      <c r="H41" s="16"/>
    </row>
    <row r="42" spans="2:8" x14ac:dyDescent="0.4">
      <c r="B42" s="13"/>
      <c r="C42" s="13"/>
      <c r="D42" s="14" t="s">
        <v>47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48</v>
      </c>
      <c r="E43" s="15">
        <v>2335600</v>
      </c>
      <c r="F43" s="16">
        <v>2333400</v>
      </c>
      <c r="G43" s="16">
        <f t="shared" si="0"/>
        <v>2200</v>
      </c>
      <c r="H43" s="16"/>
    </row>
    <row r="44" spans="2:8" x14ac:dyDescent="0.4">
      <c r="B44" s="13"/>
      <c r="C44" s="13"/>
      <c r="D44" s="14" t="s">
        <v>49</v>
      </c>
      <c r="E44" s="17">
        <v>2240800</v>
      </c>
      <c r="F44" s="16">
        <v>2232288</v>
      </c>
      <c r="G44" s="16">
        <f t="shared" si="0"/>
        <v>8512</v>
      </c>
      <c r="H44" s="16"/>
    </row>
    <row r="45" spans="2:8" x14ac:dyDescent="0.4">
      <c r="B45" s="13"/>
      <c r="C45" s="18"/>
      <c r="D45" s="19" t="s">
        <v>50</v>
      </c>
      <c r="E45" s="20">
        <f>+E40+E41+E42+E43+E44</f>
        <v>74116800</v>
      </c>
      <c r="F45" s="21">
        <f>+F40+F41+F42+F43+F44</f>
        <v>62109583</v>
      </c>
      <c r="G45" s="21">
        <f t="shared" si="0"/>
        <v>12007217</v>
      </c>
      <c r="H45" s="21"/>
    </row>
    <row r="46" spans="2:8" x14ac:dyDescent="0.4">
      <c r="B46" s="18"/>
      <c r="C46" s="25" t="s">
        <v>51</v>
      </c>
      <c r="D46" s="23"/>
      <c r="E46" s="20">
        <f xml:space="preserve"> +E39 - E45</f>
        <v>-67520578</v>
      </c>
      <c r="F46" s="24">
        <f xml:space="preserve"> +F39 - F45</f>
        <v>-55675671</v>
      </c>
      <c r="G46" s="24">
        <f t="shared" si="0"/>
        <v>-11844907</v>
      </c>
      <c r="H46" s="24"/>
    </row>
    <row r="47" spans="2:8" x14ac:dyDescent="0.4">
      <c r="B47" s="9" t="s">
        <v>52</v>
      </c>
      <c r="C47" s="9" t="s">
        <v>10</v>
      </c>
      <c r="D47" s="14" t="s">
        <v>53</v>
      </c>
      <c r="E47" s="11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>
        <v>11423977</v>
      </c>
      <c r="F52" s="16">
        <v>10177514</v>
      </c>
      <c r="G52" s="16">
        <f t="shared" si="0"/>
        <v>1246463</v>
      </c>
      <c r="H52" s="16"/>
    </row>
    <row r="53" spans="2:8" x14ac:dyDescent="0.4">
      <c r="B53" s="13"/>
      <c r="C53" s="13"/>
      <c r="D53" s="14" t="s">
        <v>59</v>
      </c>
      <c r="E53" s="17"/>
      <c r="F53" s="16">
        <v>0</v>
      </c>
      <c r="G53" s="16">
        <f t="shared" si="0"/>
        <v>0</v>
      </c>
      <c r="H53" s="16"/>
    </row>
    <row r="54" spans="2:8" x14ac:dyDescent="0.4">
      <c r="B54" s="13"/>
      <c r="C54" s="18"/>
      <c r="D54" s="19" t="s">
        <v>60</v>
      </c>
      <c r="E54" s="20">
        <f>+E47+E48+E49+E50+E51+E52+E53</f>
        <v>11423977</v>
      </c>
      <c r="F54" s="21">
        <f>+F47+F48+F49+F50+F51+F52+F53</f>
        <v>10177514</v>
      </c>
      <c r="G54" s="21">
        <f t="shared" si="0"/>
        <v>1246463</v>
      </c>
      <c r="H54" s="21"/>
    </row>
    <row r="55" spans="2:8" x14ac:dyDescent="0.4">
      <c r="B55" s="13"/>
      <c r="C55" s="9" t="s">
        <v>26</v>
      </c>
      <c r="D55" s="14" t="s">
        <v>61</v>
      </c>
      <c r="E55" s="11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14" t="s">
        <v>62</v>
      </c>
      <c r="E56" s="15"/>
      <c r="F56" s="16">
        <v>0</v>
      </c>
      <c r="G56" s="16">
        <f t="shared" si="0"/>
        <v>0</v>
      </c>
      <c r="H56" s="16"/>
    </row>
    <row r="57" spans="2:8" x14ac:dyDescent="0.4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/>
      <c r="F58" s="16">
        <v>0</v>
      </c>
      <c r="G58" s="16">
        <f t="shared" si="0"/>
        <v>0</v>
      </c>
      <c r="H58" s="16"/>
    </row>
    <row r="59" spans="2:8" x14ac:dyDescent="0.4">
      <c r="B59" s="13"/>
      <c r="C59" s="13"/>
      <c r="D59" s="14" t="s">
        <v>65</v>
      </c>
      <c r="E59" s="15">
        <v>52991000</v>
      </c>
      <c r="F59" s="16">
        <v>51814175</v>
      </c>
      <c r="G59" s="16">
        <f t="shared" si="0"/>
        <v>1176825</v>
      </c>
      <c r="H59" s="16"/>
    </row>
    <row r="60" spans="2:8" x14ac:dyDescent="0.4">
      <c r="B60" s="13"/>
      <c r="C60" s="13"/>
      <c r="D60" s="26" t="s">
        <v>66</v>
      </c>
      <c r="E60" s="17"/>
      <c r="F60" s="27">
        <v>0</v>
      </c>
      <c r="G60" s="27">
        <f t="shared" si="0"/>
        <v>0</v>
      </c>
      <c r="H60" s="27"/>
    </row>
    <row r="61" spans="2:8" x14ac:dyDescent="0.4">
      <c r="B61" s="13"/>
      <c r="C61" s="18"/>
      <c r="D61" s="28" t="s">
        <v>67</v>
      </c>
      <c r="E61" s="20">
        <f>+E55+E56+E57+E58+E59+E60</f>
        <v>52991000</v>
      </c>
      <c r="F61" s="29">
        <f>+F55+F56+F57+F58+F59+F60</f>
        <v>51814175</v>
      </c>
      <c r="G61" s="29">
        <f t="shared" si="0"/>
        <v>1176825</v>
      </c>
      <c r="H61" s="29"/>
    </row>
    <row r="62" spans="2:8" x14ac:dyDescent="0.4">
      <c r="B62" s="18"/>
      <c r="C62" s="25" t="s">
        <v>68</v>
      </c>
      <c r="D62" s="23"/>
      <c r="E62" s="20">
        <f xml:space="preserve"> +E54 - E61</f>
        <v>-41567023</v>
      </c>
      <c r="F62" s="24">
        <f xml:space="preserve"> +F54 - F61</f>
        <v>-41636661</v>
      </c>
      <c r="G62" s="24">
        <f t="shared" si="0"/>
        <v>69638</v>
      </c>
      <c r="H62" s="24"/>
    </row>
    <row r="63" spans="2:8" x14ac:dyDescent="0.4">
      <c r="B63" s="30" t="s">
        <v>69</v>
      </c>
      <c r="C63" s="31"/>
      <c r="D63" s="32"/>
      <c r="E63" s="11"/>
      <c r="F63" s="33"/>
      <c r="G63" s="33">
        <f>E63 + E64</f>
        <v>0</v>
      </c>
      <c r="H63" s="33"/>
    </row>
    <row r="64" spans="2:8" x14ac:dyDescent="0.4">
      <c r="B64" s="34"/>
      <c r="C64" s="35"/>
      <c r="D64" s="36"/>
      <c r="E64" s="17"/>
      <c r="F64" s="37"/>
      <c r="G64" s="37"/>
      <c r="H64" s="37"/>
    </row>
    <row r="65" spans="2:8" x14ac:dyDescent="0.4">
      <c r="B65" s="25" t="s">
        <v>70</v>
      </c>
      <c r="C65" s="22"/>
      <c r="D65" s="23"/>
      <c r="E65" s="20">
        <f xml:space="preserve"> +E33 +E46 +E62 - (E63 + E64)</f>
        <v>-13230903</v>
      </c>
      <c r="F65" s="24">
        <f xml:space="preserve"> +F33 +F46 +F62 - (F63 + F64)</f>
        <v>40551226</v>
      </c>
      <c r="G65" s="24">
        <f t="shared" si="0"/>
        <v>-53782129</v>
      </c>
      <c r="H65" s="24"/>
    </row>
    <row r="66" spans="2:8" x14ac:dyDescent="0.4">
      <c r="B66" s="25" t="s">
        <v>71</v>
      </c>
      <c r="C66" s="22"/>
      <c r="D66" s="23"/>
      <c r="E66" s="20">
        <v>658957356</v>
      </c>
      <c r="F66" s="24">
        <v>658957356</v>
      </c>
      <c r="G66" s="24">
        <f t="shared" si="0"/>
        <v>0</v>
      </c>
      <c r="H66" s="24"/>
    </row>
    <row r="67" spans="2:8" x14ac:dyDescent="0.4">
      <c r="B67" s="25" t="s">
        <v>72</v>
      </c>
      <c r="C67" s="22"/>
      <c r="D67" s="23"/>
      <c r="E67" s="20">
        <f xml:space="preserve"> +E65 +E66</f>
        <v>645726453</v>
      </c>
      <c r="F67" s="24">
        <f xml:space="preserve"> +F65 +F66</f>
        <v>699508582</v>
      </c>
      <c r="G67" s="24">
        <f t="shared" si="0"/>
        <v>-53782129</v>
      </c>
      <c r="H67" s="24"/>
    </row>
  </sheetData>
  <mergeCells count="12">
    <mergeCell ref="B34:B46"/>
    <mergeCell ref="C34:C39"/>
    <mergeCell ref="C40:C45"/>
    <mergeCell ref="B47:B62"/>
    <mergeCell ref="C47:C54"/>
    <mergeCell ref="C55:C61"/>
    <mergeCell ref="B3:H3"/>
    <mergeCell ref="B5:H5"/>
    <mergeCell ref="B7:D7"/>
    <mergeCell ref="B8:B33"/>
    <mergeCell ref="C8:C22"/>
    <mergeCell ref="C23:C32"/>
  </mergeCells>
  <phoneticPr fontId="1"/>
  <pageMargins left="0.7" right="0.7" top="0.75" bottom="0.75" header="0.3" footer="0.3"/>
  <pageSetup paperSize="9" fitToHeight="0" orientation="portrait" r:id="rId1"/>
  <headerFooter>
    <oddHeader>&amp;L秋葉会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石和英夫</dc:creator>
  <cp:lastModifiedBy>石和英夫</cp:lastModifiedBy>
  <dcterms:created xsi:type="dcterms:W3CDTF">2021-06-07T03:13:06Z</dcterms:created>
  <dcterms:modified xsi:type="dcterms:W3CDTF">2021-06-07T03:13:07Z</dcterms:modified>
</cp:coreProperties>
</file>