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R3公開用計算書類\"/>
    </mc:Choice>
  </mc:AlternateContent>
  <xr:revisionPtr revIDLastSave="0" documentId="8_{50B27E6A-C5C7-473B-BD63-A9A4B2F365E8}" xr6:coauthVersionLast="47" xr6:coauthVersionMax="47" xr10:uidLastSave="{00000000-0000-0000-0000-000000000000}"/>
  <bookViews>
    <workbookView xWindow="-120" yWindow="-120" windowWidth="29040" windowHeight="15840" xr2:uid="{B913FEB4-E937-4571-8D02-34BD87301079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6" i="1" l="1"/>
  <c r="G63" i="1"/>
  <c r="G61" i="1"/>
  <c r="F61" i="1"/>
  <c r="E61" i="1"/>
  <c r="G60" i="1"/>
  <c r="G59" i="1"/>
  <c r="G58" i="1"/>
  <c r="G57" i="1"/>
  <c r="G56" i="1"/>
  <c r="G55" i="1"/>
  <c r="F54" i="1"/>
  <c r="F62" i="1" s="1"/>
  <c r="E54" i="1"/>
  <c r="G54" i="1" s="1"/>
  <c r="G53" i="1"/>
  <c r="G52" i="1"/>
  <c r="G51" i="1"/>
  <c r="G50" i="1"/>
  <c r="G49" i="1"/>
  <c r="G48" i="1"/>
  <c r="G47" i="1"/>
  <c r="F45" i="1"/>
  <c r="G45" i="1" s="1"/>
  <c r="E45" i="1"/>
  <c r="E46" i="1" s="1"/>
  <c r="G46" i="1" s="1"/>
  <c r="G44" i="1"/>
  <c r="G43" i="1"/>
  <c r="G42" i="1"/>
  <c r="G41" i="1"/>
  <c r="G40" i="1"/>
  <c r="F39" i="1"/>
  <c r="F46" i="1" s="1"/>
  <c r="E39" i="1"/>
  <c r="G39" i="1" s="1"/>
  <c r="G38" i="1"/>
  <c r="G37" i="1"/>
  <c r="G36" i="1"/>
  <c r="G35" i="1"/>
  <c r="G34" i="1"/>
  <c r="F33" i="1"/>
  <c r="F65" i="1" s="1"/>
  <c r="F67" i="1" s="1"/>
  <c r="F32" i="1"/>
  <c r="E32" i="1"/>
  <c r="G32" i="1" s="1"/>
  <c r="G31" i="1"/>
  <c r="G30" i="1"/>
  <c r="G29" i="1"/>
  <c r="G28" i="1"/>
  <c r="G27" i="1"/>
  <c r="G26" i="1"/>
  <c r="G25" i="1"/>
  <c r="G24" i="1"/>
  <c r="G23" i="1"/>
  <c r="F22" i="1"/>
  <c r="E22" i="1"/>
  <c r="E33" i="1" s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33" i="1" l="1"/>
  <c r="E62" i="1"/>
  <c r="G62" i="1" s="1"/>
  <c r="G22" i="1"/>
  <c r="E65" i="1" l="1"/>
  <c r="E67" i="1" l="1"/>
  <c r="G67" i="1" s="1"/>
  <c r="G65" i="1"/>
</calcChain>
</file>

<file path=xl/sharedStrings.xml><?xml version="1.0" encoding="utf-8"?>
<sst xmlns="http://schemas.openxmlformats.org/spreadsheetml/2006/main" count="77" uniqueCount="73">
  <si>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</si>
  <si>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</si>
  <si>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（自）令和3年4月1日  （至）令和4年3月31日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</si>
  <si>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</si>
  <si>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</si>
  <si>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</si>
  <si>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</si>
  <si>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</si>
  <si>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</si>
  <si>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</si>
  <si>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</si>
  <si>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</si>
  <si>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</si>
  <si>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</si>
  <si>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</si>
  <si>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</si>
  <si>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</si>
  <si>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</si>
  <si>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</si>
  <si>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その他の事業収入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</si>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</sst>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 xr:uid="{669C237D-4CDE-4250-9E39-31E8CFB87528}"/>
    <cellStyle name="標準 3" xfId="1" xr:uid="{C22030FA-0620-4107-A9D0-A75B3DC6A1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E71B-7172-4FCB-8FCB-9B3A95798FE4}">
  <sheetPr>
    <pageSetUpPr fitToPage="1"/>
  </sheetPr>
  <dimension ref="B2:H77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>
        <v>67573500</v>
      </c>
      <c r="F8" s="12">
        <v>701028691</v>
      </c>
      <c r="G8" s="12">
        <f>E8-F8</f>
        <v>-633455191</v>
      </c>
      <c r="H8" s="12"/>
    </row>
    <row r="9" spans="2:8" x14ac:dyDescent="0.4">
      <c r="B9" s="13"/>
      <c r="C9" s="13"/>
      <c r="D9" s="14" t="s">
        <v>12</v>
      </c>
      <c r="E9" s="15">
        <v>14100000</v>
      </c>
      <c r="F9" s="16">
        <v>40272833</v>
      </c>
      <c r="G9" s="16">
        <f t="shared" ref="G9:G67" si="0">E9-F9</f>
        <v>-26172833</v>
      </c>
      <c r="H9" s="16"/>
    </row>
    <row r="10" spans="2:8" x14ac:dyDescent="0.4">
      <c r="B10" s="13"/>
      <c r="C10" s="13"/>
      <c r="D10" s="14" t="s">
        <v>13</v>
      </c>
      <c r="E10" s="15"/>
      <c r="F10" s="16">
        <v>0</v>
      </c>
      <c r="G10" s="16">
        <f t="shared" si="0"/>
        <v>0</v>
      </c>
      <c r="H10" s="16"/>
    </row>
    <row r="11" spans="2:8" x14ac:dyDescent="0.4">
      <c r="B11" s="13"/>
      <c r="C11" s="13"/>
      <c r="D11" s="14" t="s">
        <v>14</v>
      </c>
      <c r="E11" s="15"/>
      <c r="F11" s="16">
        <v>0</v>
      </c>
      <c r="G11" s="16">
        <f t="shared" si="0"/>
        <v>0</v>
      </c>
      <c r="H11" s="16"/>
    </row>
    <row r="12" spans="2:8" x14ac:dyDescent="0.4">
      <c r="B12" s="13"/>
      <c r="C12" s="13"/>
      <c r="D12" s="14" t="s">
        <v>15</v>
      </c>
      <c r="E12" s="15"/>
      <c r="F12" s="16">
        <v>0</v>
      </c>
      <c r="G12" s="16">
        <f t="shared" si="0"/>
        <v>0</v>
      </c>
      <c r="H12" s="16"/>
    </row>
    <row r="13" spans="2:8" x14ac:dyDescent="0.4">
      <c r="B13" s="13"/>
      <c r="C13" s="13"/>
      <c r="D13" s="14" t="s">
        <v>16</v>
      </c>
      <c r="E13" s="15">
        <v>4110000</v>
      </c>
      <c r="F13" s="16">
        <v>472895282</v>
      </c>
      <c r="G13" s="16">
        <f t="shared" si="0"/>
        <v>-468785282</v>
      </c>
      <c r="H13" s="16"/>
    </row>
    <row r="14" spans="2:8" x14ac:dyDescent="0.4">
      <c r="B14" s="13"/>
      <c r="C14" s="13"/>
      <c r="D14" s="14" t="s">
        <v>17</v>
      </c>
      <c r="E14" s="15"/>
      <c r="F14" s="16">
        <v>0</v>
      </c>
      <c r="G14" s="16">
        <f t="shared" si="0"/>
        <v>0</v>
      </c>
      <c r="H14" s="16"/>
    </row>
    <row r="15" spans="2:8" x14ac:dyDescent="0.4">
      <c r="B15" s="13"/>
      <c r="C15" s="13"/>
      <c r="D15" s="14" t="s">
        <v>18</v>
      </c>
      <c r="E15" s="15">
        <v>19754000</v>
      </c>
      <c r="F15" s="16">
        <v>27713845</v>
      </c>
      <c r="G15" s="16">
        <f t="shared" si="0"/>
        <v>-7959845</v>
      </c>
      <c r="H15" s="16"/>
    </row>
    <row r="16" spans="2:8" x14ac:dyDescent="0.4">
      <c r="B16" s="13"/>
      <c r="C16" s="13"/>
      <c r="D16" s="14" t="s">
        <v>19</v>
      </c>
      <c r="E16" s="15">
        <v>3430000</v>
      </c>
      <c r="F16" s="16">
        <v>17779451</v>
      </c>
      <c r="G16" s="16">
        <f t="shared" si="0"/>
        <v>-14349451</v>
      </c>
      <c r="H16" s="16"/>
    </row>
    <row r="17" spans="2:8" x14ac:dyDescent="0.4">
      <c r="B17" s="13"/>
      <c r="C17" s="13"/>
      <c r="D17" s="14" t="s">
        <v>20</v>
      </c>
      <c r="E17" s="15"/>
      <c r="F17" s="16">
        <v>0</v>
      </c>
      <c r="G17" s="16">
        <f t="shared" si="0"/>
        <v>0</v>
      </c>
      <c r="H17" s="16"/>
    </row>
    <row r="18" spans="2:8" x14ac:dyDescent="0.4">
      <c r="B18" s="13"/>
      <c r="C18" s="13"/>
      <c r="D18" s="14" t="s">
        <v>21</v>
      </c>
      <c r="E18" s="15">
        <v>100000</v>
      </c>
      <c r="F18" s="16">
        <v>100000</v>
      </c>
      <c r="G18" s="16">
        <f t="shared" si="0"/>
        <v>0</v>
      </c>
      <c r="H18" s="16"/>
    </row>
    <row r="19" spans="2:8" x14ac:dyDescent="0.4">
      <c r="B19" s="13"/>
      <c r="C19" s="13"/>
      <c r="D19" s="14" t="s">
        <v>22</v>
      </c>
      <c r="E19" s="15">
        <v>748</v>
      </c>
      <c r="F19" s="16">
        <v>9051</v>
      </c>
      <c r="G19" s="16">
        <f t="shared" si="0"/>
        <v>-8303</v>
      </c>
      <c r="H19" s="16"/>
    </row>
    <row r="20" spans="2:8" x14ac:dyDescent="0.4">
      <c r="B20" s="13"/>
      <c r="C20" s="13"/>
      <c r="D20" s="14" t="s">
        <v>23</v>
      </c>
      <c r="E20" s="15">
        <v>11491</v>
      </c>
      <c r="F20" s="16">
        <v>4585881</v>
      </c>
      <c r="G20" s="16">
        <f t="shared" si="0"/>
        <v>-4574390</v>
      </c>
      <c r="H20" s="16"/>
    </row>
    <row r="21" spans="2:8" x14ac:dyDescent="0.4">
      <c r="B21" s="13"/>
      <c r="C21" s="13"/>
      <c r="D21" s="14" t="s">
        <v>24</v>
      </c>
      <c r="E21" s="17"/>
      <c r="F21" s="16">
        <v>0</v>
      </c>
      <c r="G21" s="16">
        <f t="shared" si="0"/>
        <v>0</v>
      </c>
      <c r="H21" s="16"/>
    </row>
    <row r="22" spans="2:8" x14ac:dyDescent="0.4">
      <c r="B22" s="13"/>
      <c r="C22" s="18"/>
      <c r="D22" s="19" t="s">
        <v>25</v>
      </c>
      <c r="E22" s="20">
        <f>+E8+E9+E10+E11+E12+E13+E14+E15+E16+E17+E18+E19+E20+E21</f>
        <v>109079739</v>
      </c>
      <c r="F22" s="21">
        <f>+F8+F9+F10+F11+F12+F13+F14+F15+F16+F17+F18+F19+F20+F21</f>
        <v>1264385034</v>
      </c>
      <c r="G22" s="21">
        <f t="shared" si="0"/>
        <v>-1155305295</v>
      </c>
      <c r="H22" s="21"/>
    </row>
    <row r="23" spans="2:8" x14ac:dyDescent="0.4">
      <c r="B23" s="13"/>
      <c r="C23" s="9" t="s">
        <v>26</v>
      </c>
      <c r="D23" s="14" t="s">
        <v>27</v>
      </c>
      <c r="E23" s="11">
        <v>72132237</v>
      </c>
      <c r="F23" s="16">
        <v>880349266</v>
      </c>
      <c r="G23" s="16">
        <f t="shared" si="0"/>
        <v>-808217029</v>
      </c>
      <c r="H23" s="16"/>
    </row>
    <row r="24" spans="2:8" x14ac:dyDescent="0.4">
      <c r="B24" s="13"/>
      <c r="C24" s="13"/>
      <c r="D24" s="14" t="s">
        <v>28</v>
      </c>
      <c r="E24" s="15">
        <v>600000</v>
      </c>
      <c r="F24" s="16">
        <v>191692942</v>
      </c>
      <c r="G24" s="16">
        <f t="shared" si="0"/>
        <v>-191092942</v>
      </c>
      <c r="H24" s="16"/>
    </row>
    <row r="25" spans="2:8" x14ac:dyDescent="0.4">
      <c r="B25" s="13"/>
      <c r="C25" s="13"/>
      <c r="D25" s="14" t="s">
        <v>29</v>
      </c>
      <c r="E25" s="15">
        <v>5322000</v>
      </c>
      <c r="F25" s="16">
        <v>90275809</v>
      </c>
      <c r="G25" s="16">
        <f t="shared" si="0"/>
        <v>-84953809</v>
      </c>
      <c r="H25" s="16"/>
    </row>
    <row r="26" spans="2:8" x14ac:dyDescent="0.4">
      <c r="B26" s="13"/>
      <c r="C26" s="13"/>
      <c r="D26" s="14" t="s">
        <v>30</v>
      </c>
      <c r="E26" s="15"/>
      <c r="F26" s="16">
        <v>0</v>
      </c>
      <c r="G26" s="16">
        <f t="shared" si="0"/>
        <v>0</v>
      </c>
      <c r="H26" s="16"/>
    </row>
    <row r="27" spans="2:8" x14ac:dyDescent="0.4">
      <c r="B27" s="13"/>
      <c r="C27" s="13"/>
      <c r="D27" s="14" t="s">
        <v>31</v>
      </c>
      <c r="E27" s="15"/>
      <c r="F27" s="16">
        <v>0</v>
      </c>
      <c r="G27" s="16">
        <f t="shared" si="0"/>
        <v>0</v>
      </c>
      <c r="H27" s="16"/>
    </row>
    <row r="28" spans="2:8" x14ac:dyDescent="0.4">
      <c r="B28" s="13"/>
      <c r="C28" s="13"/>
      <c r="D28" s="14" t="s">
        <v>32</v>
      </c>
      <c r="E28" s="15"/>
      <c r="F28" s="16">
        <v>0</v>
      </c>
      <c r="G28" s="16">
        <f t="shared" si="0"/>
        <v>0</v>
      </c>
      <c r="H28" s="16"/>
    </row>
    <row r="29" spans="2:8" x14ac:dyDescent="0.4">
      <c r="B29" s="13"/>
      <c r="C29" s="13"/>
      <c r="D29" s="14" t="s">
        <v>33</v>
      </c>
      <c r="E29" s="15">
        <v>850000</v>
      </c>
      <c r="F29" s="16">
        <v>2685094</v>
      </c>
      <c r="G29" s="16">
        <f t="shared" si="0"/>
        <v>-1835094</v>
      </c>
      <c r="H29" s="16"/>
    </row>
    <row r="30" spans="2:8" x14ac:dyDescent="0.4">
      <c r="B30" s="13"/>
      <c r="C30" s="13"/>
      <c r="D30" s="14" t="s">
        <v>34</v>
      </c>
      <c r="E30" s="15">
        <v>10000</v>
      </c>
      <c r="F30" s="16">
        <v>11000</v>
      </c>
      <c r="G30" s="16">
        <f t="shared" si="0"/>
        <v>-1000</v>
      </c>
      <c r="H30" s="16"/>
    </row>
    <row r="31" spans="2:8" x14ac:dyDescent="0.4">
      <c r="B31" s="13"/>
      <c r="C31" s="13"/>
      <c r="D31" s="14" t="s">
        <v>35</v>
      </c>
      <c r="E31" s="17"/>
      <c r="F31" s="16">
        <v>0</v>
      </c>
      <c r="G31" s="16">
        <f t="shared" si="0"/>
        <v>0</v>
      </c>
      <c r="H31" s="16"/>
    </row>
    <row r="32" spans="2:8" x14ac:dyDescent="0.4">
      <c r="B32" s="13"/>
      <c r="C32" s="18"/>
      <c r="D32" s="19" t="s">
        <v>36</v>
      </c>
      <c r="E32" s="20">
        <f>+E23+E24+E25+E26+E27+E28+E29+E30+E31</f>
        <v>78914237</v>
      </c>
      <c r="F32" s="21">
        <f>+F23+F24+F25+F26+F27+F28+F29+F30+F31</f>
        <v>1165014111</v>
      </c>
      <c r="G32" s="21">
        <f t="shared" si="0"/>
        <v>-1086099874</v>
      </c>
      <c r="H32" s="21"/>
    </row>
    <row r="33" spans="2:8" x14ac:dyDescent="0.4">
      <c r="B33" s="18"/>
      <c r="C33" s="22" t="s">
        <v>37</v>
      </c>
      <c r="D33" s="23"/>
      <c r="E33" s="20">
        <f xml:space="preserve"> +E22 - E32</f>
        <v>30165502</v>
      </c>
      <c r="F33" s="24">
        <f xml:space="preserve"> +F22 - F32</f>
        <v>99370923</v>
      </c>
      <c r="G33" s="24">
        <f t="shared" si="0"/>
        <v>-69205421</v>
      </c>
      <c r="H33" s="24"/>
    </row>
    <row r="34" spans="2:8" x14ac:dyDescent="0.4">
      <c r="B34" s="9" t="s">
        <v>38</v>
      </c>
      <c r="C34" s="9" t="s">
        <v>10</v>
      </c>
      <c r="D34" s="14" t="s">
        <v>39</v>
      </c>
      <c r="E34" s="11"/>
      <c r="F34" s="16">
        <v>0</v>
      </c>
      <c r="G34" s="16">
        <f t="shared" si="0"/>
        <v>0</v>
      </c>
      <c r="H34" s="16"/>
    </row>
    <row r="35" spans="2:8" x14ac:dyDescent="0.4">
      <c r="B35" s="13"/>
      <c r="C35" s="13"/>
      <c r="D35" s="14" t="s">
        <v>40</v>
      </c>
      <c r="E35" s="15"/>
      <c r="F35" s="16">
        <v>0</v>
      </c>
      <c r="G35" s="16">
        <f t="shared" si="0"/>
        <v>0</v>
      </c>
      <c r="H35" s="16"/>
    </row>
    <row r="36" spans="2:8" x14ac:dyDescent="0.4">
      <c r="B36" s="13"/>
      <c r="C36" s="13"/>
      <c r="D36" s="14" t="s">
        <v>41</v>
      </c>
      <c r="E36" s="15">
        <v>70000000</v>
      </c>
      <c r="F36" s="16">
        <v>100000000</v>
      </c>
      <c r="G36" s="16">
        <f t="shared" si="0"/>
        <v>-30000000</v>
      </c>
      <c r="H36" s="16"/>
    </row>
    <row r="37" spans="2:8" x14ac:dyDescent="0.4">
      <c r="B37" s="13"/>
      <c r="C37" s="13"/>
      <c r="D37" s="14" t="s">
        <v>42</v>
      </c>
      <c r="E37" s="15"/>
      <c r="F37" s="16">
        <v>0</v>
      </c>
      <c r="G37" s="16">
        <f t="shared" si="0"/>
        <v>0</v>
      </c>
      <c r="H37" s="16"/>
    </row>
    <row r="38" spans="2:8" x14ac:dyDescent="0.4">
      <c r="B38" s="13"/>
      <c r="C38" s="13"/>
      <c r="D38" s="14" t="s">
        <v>43</v>
      </c>
      <c r="E38" s="17"/>
      <c r="F38" s="16">
        <v>0</v>
      </c>
      <c r="G38" s="16">
        <f t="shared" si="0"/>
        <v>0</v>
      </c>
      <c r="H38" s="16"/>
    </row>
    <row r="39" spans="2:8" x14ac:dyDescent="0.4">
      <c r="B39" s="13"/>
      <c r="C39" s="18"/>
      <c r="D39" s="19" t="s">
        <v>44</v>
      </c>
      <c r="E39" s="20">
        <f>+E34+E35+E36+E37+E38</f>
        <v>70000000</v>
      </c>
      <c r="F39" s="21">
        <f>+F34+F35+F36+F37+F38</f>
        <v>100000000</v>
      </c>
      <c r="G39" s="21">
        <f t="shared" si="0"/>
        <v>-30000000</v>
      </c>
      <c r="H39" s="21"/>
    </row>
    <row r="40" spans="2:8" x14ac:dyDescent="0.4">
      <c r="B40" s="13"/>
      <c r="C40" s="9" t="s">
        <v>26</v>
      </c>
      <c r="D40" s="14" t="s">
        <v>45</v>
      </c>
      <c r="E40" s="11">
        <v>5500000</v>
      </c>
      <c r="F40" s="16">
        <v>17088000</v>
      </c>
      <c r="G40" s="16">
        <f t="shared" si="0"/>
        <v>-11588000</v>
      </c>
      <c r="H40" s="16"/>
    </row>
    <row r="41" spans="2:8" x14ac:dyDescent="0.4">
      <c r="B41" s="13"/>
      <c r="C41" s="13"/>
      <c r="D41" s="14" t="s">
        <v>46</v>
      </c>
      <c r="E41" s="15">
        <v>63222506</v>
      </c>
      <c r="F41" s="16">
        <v>233708510</v>
      </c>
      <c r="G41" s="16">
        <f t="shared" si="0"/>
        <v>-170486004</v>
      </c>
      <c r="H41" s="16"/>
    </row>
    <row r="42" spans="2:8" x14ac:dyDescent="0.4">
      <c r="B42" s="13"/>
      <c r="C42" s="13"/>
      <c r="D42" s="14" t="s">
        <v>47</v>
      </c>
      <c r="E42" s="15"/>
      <c r="F42" s="16">
        <v>0</v>
      </c>
      <c r="G42" s="16">
        <f t="shared" si="0"/>
        <v>0</v>
      </c>
      <c r="H42" s="16"/>
    </row>
    <row r="43" spans="2:8" x14ac:dyDescent="0.4">
      <c r="B43" s="13"/>
      <c r="C43" s="13"/>
      <c r="D43" s="14" t="s">
        <v>48</v>
      </c>
      <c r="E43" s="15">
        <v>39612</v>
      </c>
      <c r="F43" s="16">
        <v>2333400</v>
      </c>
      <c r="G43" s="16">
        <f t="shared" si="0"/>
        <v>-2293788</v>
      </c>
      <c r="H43" s="16"/>
    </row>
    <row r="44" spans="2:8" x14ac:dyDescent="0.4">
      <c r="B44" s="13"/>
      <c r="C44" s="13"/>
      <c r="D44" s="14" t="s">
        <v>49</v>
      </c>
      <c r="E44" s="17">
        <v>370000</v>
      </c>
      <c r="F44" s="16">
        <v>2232288</v>
      </c>
      <c r="G44" s="16">
        <f t="shared" si="0"/>
        <v>-1862288</v>
      </c>
      <c r="H44" s="16"/>
    </row>
    <row r="45" spans="2:8" x14ac:dyDescent="0.4">
      <c r="B45" s="13"/>
      <c r="C45" s="18"/>
      <c r="D45" s="19" t="s">
        <v>50</v>
      </c>
      <c r="E45" s="20">
        <f>+E40+E41+E42+E43+E44</f>
        <v>69132118</v>
      </c>
      <c r="F45" s="21">
        <f>+F40+F41+F42+F43+F44</f>
        <v>255362198</v>
      </c>
      <c r="G45" s="21">
        <f t="shared" si="0"/>
        <v>-186230080</v>
      </c>
      <c r="H45" s="21"/>
    </row>
    <row r="46" spans="2:8" x14ac:dyDescent="0.4">
      <c r="B46" s="18"/>
      <c r="C46" s="25" t="s">
        <v>51</v>
      </c>
      <c r="D46" s="23"/>
      <c r="E46" s="20">
        <f xml:space="preserve"> +E39 - E45</f>
        <v>867882</v>
      </c>
      <c r="F46" s="24">
        <f xml:space="preserve"> +F39 - F45</f>
        <v>-155362198</v>
      </c>
      <c r="G46" s="24">
        <f t="shared" si="0"/>
        <v>156230080</v>
      </c>
      <c r="H46" s="24"/>
    </row>
    <row r="47" spans="2:8" x14ac:dyDescent="0.4">
      <c r="B47" s="9" t="s">
        <v>52</v>
      </c>
      <c r="C47" s="9" t="s">
        <v>10</v>
      </c>
      <c r="D47" s="14" t="s">
        <v>53</v>
      </c>
      <c r="E47" s="11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5"/>
      <c r="F49" s="16">
        <v>0</v>
      </c>
      <c r="G49" s="16">
        <f t="shared" si="0"/>
        <v>0</v>
      </c>
      <c r="H49" s="16"/>
    </row>
    <row r="50" spans="2:8" x14ac:dyDescent="0.4">
      <c r="B50" s="13"/>
      <c r="C50" s="13"/>
      <c r="D50" s="14" t="s">
        <v>56</v>
      </c>
      <c r="E50" s="15"/>
      <c r="F50" s="16">
        <v>0</v>
      </c>
      <c r="G50" s="16">
        <f t="shared" si="0"/>
        <v>0</v>
      </c>
      <c r="H50" s="16"/>
    </row>
    <row r="51" spans="2:8" x14ac:dyDescent="0.4">
      <c r="B51" s="13"/>
      <c r="C51" s="13"/>
      <c r="D51" s="14" t="s">
        <v>57</v>
      </c>
      <c r="E51" s="15"/>
      <c r="F51" s="16">
        <v>0</v>
      </c>
      <c r="G51" s="16">
        <f t="shared" si="0"/>
        <v>0</v>
      </c>
      <c r="H51" s="16"/>
    </row>
    <row r="52" spans="2:8" x14ac:dyDescent="0.4">
      <c r="B52" s="13"/>
      <c r="C52" s="13"/>
      <c r="D52" s="14" t="s">
        <v>58</v>
      </c>
      <c r="E52" s="15">
        <v>655120</v>
      </c>
      <c r="F52" s="16">
        <v>7127836</v>
      </c>
      <c r="G52" s="16">
        <f t="shared" si="0"/>
        <v>-6472716</v>
      </c>
      <c r="H52" s="16"/>
    </row>
    <row r="53" spans="2:8" x14ac:dyDescent="0.4">
      <c r="B53" s="13"/>
      <c r="C53" s="13"/>
      <c r="D53" s="14" t="s">
        <v>59</v>
      </c>
      <c r="E53" s="17"/>
      <c r="F53" s="16">
        <v>0</v>
      </c>
      <c r="G53" s="16">
        <f t="shared" si="0"/>
        <v>0</v>
      </c>
      <c r="H53" s="16"/>
    </row>
    <row r="54" spans="2:8" x14ac:dyDescent="0.4">
      <c r="B54" s="13"/>
      <c r="C54" s="18"/>
      <c r="D54" s="19" t="s">
        <v>60</v>
      </c>
      <c r="E54" s="20">
        <f>+E47+E48+E49+E50+E51+E52+E53</f>
        <v>655120</v>
      </c>
      <c r="F54" s="21">
        <f>+F47+F48+F49+F50+F51+F52+F53</f>
        <v>7127836</v>
      </c>
      <c r="G54" s="21">
        <f t="shared" si="0"/>
        <v>-6472716</v>
      </c>
      <c r="H54" s="21"/>
    </row>
    <row r="55" spans="2:8" x14ac:dyDescent="0.4">
      <c r="B55" s="13"/>
      <c r="C55" s="9" t="s">
        <v>26</v>
      </c>
      <c r="D55" s="14" t="s">
        <v>61</v>
      </c>
      <c r="E55" s="11"/>
      <c r="F55" s="16">
        <v>0</v>
      </c>
      <c r="G55" s="16">
        <f t="shared" si="0"/>
        <v>0</v>
      </c>
      <c r="H55" s="16"/>
    </row>
    <row r="56" spans="2:8" x14ac:dyDescent="0.4">
      <c r="B56" s="13"/>
      <c r="C56" s="13"/>
      <c r="D56" s="14" t="s">
        <v>62</v>
      </c>
      <c r="E56" s="15"/>
      <c r="F56" s="16">
        <v>0</v>
      </c>
      <c r="G56" s="16">
        <f t="shared" si="0"/>
        <v>0</v>
      </c>
      <c r="H56" s="16"/>
    </row>
    <row r="57" spans="2:8" x14ac:dyDescent="0.4">
      <c r="B57" s="13"/>
      <c r="C57" s="13"/>
      <c r="D57" s="14" t="s">
        <v>63</v>
      </c>
      <c r="E57" s="15"/>
      <c r="F57" s="16">
        <v>0</v>
      </c>
      <c r="G57" s="16">
        <f t="shared" si="0"/>
        <v>0</v>
      </c>
      <c r="H57" s="16"/>
    </row>
    <row r="58" spans="2:8" x14ac:dyDescent="0.4">
      <c r="B58" s="13"/>
      <c r="C58" s="13"/>
      <c r="D58" s="14" t="s">
        <v>64</v>
      </c>
      <c r="E58" s="15"/>
      <c r="F58" s="16">
        <v>0</v>
      </c>
      <c r="G58" s="16">
        <f t="shared" si="0"/>
        <v>0</v>
      </c>
      <c r="H58" s="16"/>
    </row>
    <row r="59" spans="2:8" x14ac:dyDescent="0.4">
      <c r="B59" s="13"/>
      <c r="C59" s="13"/>
      <c r="D59" s="14" t="s">
        <v>65</v>
      </c>
      <c r="E59" s="15">
        <v>1193580</v>
      </c>
      <c r="F59" s="16">
        <v>52860958</v>
      </c>
      <c r="G59" s="16">
        <f t="shared" si="0"/>
        <v>-51667378</v>
      </c>
      <c r="H59" s="16"/>
    </row>
    <row r="60" spans="2:8" x14ac:dyDescent="0.4">
      <c r="B60" s="13"/>
      <c r="C60" s="13"/>
      <c r="D60" s="26" t="s">
        <v>66</v>
      </c>
      <c r="E60" s="17"/>
      <c r="F60" s="27">
        <v>0</v>
      </c>
      <c r="G60" s="27">
        <f t="shared" si="0"/>
        <v>0</v>
      </c>
      <c r="H60" s="27"/>
    </row>
    <row r="61" spans="2:8" x14ac:dyDescent="0.4">
      <c r="B61" s="13"/>
      <c r="C61" s="18"/>
      <c r="D61" s="28" t="s">
        <v>67</v>
      </c>
      <c r="E61" s="20">
        <f>+E55+E56+E57+E58+E59+E60</f>
        <v>1193580</v>
      </c>
      <c r="F61" s="29">
        <f>+F55+F56+F57+F58+F59+F60</f>
        <v>52860958</v>
      </c>
      <c r="G61" s="29">
        <f t="shared" si="0"/>
        <v>-51667378</v>
      </c>
      <c r="H61" s="29"/>
    </row>
    <row r="62" spans="2:8" x14ac:dyDescent="0.4">
      <c r="B62" s="18"/>
      <c r="C62" s="25" t="s">
        <v>68</v>
      </c>
      <c r="D62" s="23"/>
      <c r="E62" s="20">
        <f xml:space="preserve"> +E54 - E61</f>
        <v>-538460</v>
      </c>
      <c r="F62" s="24">
        <f xml:space="preserve"> +F54 - F61</f>
        <v>-45733122</v>
      </c>
      <c r="G62" s="24">
        <f t="shared" si="0"/>
        <v>45194662</v>
      </c>
      <c r="H62" s="24"/>
    </row>
    <row r="63" spans="2:8" x14ac:dyDescent="0.4">
      <c r="B63" s="30" t="s">
        <v>69</v>
      </c>
      <c r="C63" s="31"/>
      <c r="D63" s="32"/>
      <c r="E63" s="11"/>
      <c r="F63" s="33"/>
      <c r="G63" s="33">
        <f>E63 + E64</f>
        <v>0</v>
      </c>
      <c r="H63" s="33"/>
    </row>
    <row r="64" spans="2:8" x14ac:dyDescent="0.4">
      <c r="B64" s="34"/>
      <c r="C64" s="35"/>
      <c r="D64" s="36"/>
      <c r="E64" s="17"/>
      <c r="F64" s="37"/>
      <c r="G64" s="37"/>
      <c r="H64" s="37"/>
    </row>
    <row r="65" spans="2:8" x14ac:dyDescent="0.4">
      <c r="B65" s="25" t="s">
        <v>70</v>
      </c>
      <c r="C65" s="22"/>
      <c r="D65" s="23"/>
      <c r="E65" s="20">
        <f xml:space="preserve"> +E33 +E46 +E62 - (E63 + E64)</f>
        <v>30494924</v>
      </c>
      <c r="F65" s="24">
        <f xml:space="preserve"> +F33 +F46 +F62 - (F63 + F64)</f>
        <v>-101724397</v>
      </c>
      <c r="G65" s="24">
        <f t="shared" si="0"/>
        <v>132219321</v>
      </c>
      <c r="H65" s="24"/>
    </row>
    <row r="66" spans="2:8" x14ac:dyDescent="0.4">
      <c r="B66" s="25" t="s">
        <v>71</v>
      </c>
      <c r="C66" s="22"/>
      <c r="D66" s="23"/>
      <c r="E66" s="20">
        <v>57298253</v>
      </c>
      <c r="F66" s="24">
        <v>576182635</v>
      </c>
      <c r="G66" s="24">
        <f t="shared" si="0"/>
        <v>-518884382</v>
      </c>
      <c r="H66" s="24"/>
    </row>
    <row r="67" spans="2:8" x14ac:dyDescent="0.4">
      <c r="B67" s="25" t="s">
        <v>72</v>
      </c>
      <c r="C67" s="22"/>
      <c r="D67" s="23"/>
      <c r="E67" s="20">
        <f xml:space="preserve"> +E65 +E66</f>
        <v>87793177</v>
      </c>
      <c r="F67" s="24">
        <f xml:space="preserve"> +F65 +F66</f>
        <v>474458238</v>
      </c>
      <c r="G67" s="24">
        <f t="shared" si="0"/>
        <v>-386665061</v>
      </c>
      <c r="H67" s="24"/>
    </row>
    <row r="68" spans="2:8" x14ac:dyDescent="0.4">
      <c r="B68" s="38"/>
      <c r="C68" s="38"/>
      <c r="D68" s="38"/>
      <c r="E68" s="38"/>
      <c r="F68" s="38"/>
      <c r="G68" s="38"/>
      <c r="H68" s="38"/>
    </row>
    <row r="69" spans="2:8" x14ac:dyDescent="0.4">
      <c r="B69" s="38"/>
      <c r="C69" s="38"/>
      <c r="D69" s="38"/>
      <c r="E69" s="38"/>
      <c r="F69" s="38"/>
      <c r="G69" s="38"/>
      <c r="H69" s="38"/>
    </row>
    <row r="70" spans="2:8" x14ac:dyDescent="0.4">
      <c r="B70" s="38"/>
      <c r="C70" s="38"/>
      <c r="D70" s="38"/>
      <c r="E70" s="38"/>
      <c r="F70" s="38"/>
      <c r="G70" s="38"/>
      <c r="H70" s="38"/>
    </row>
    <row r="71" spans="2:8" x14ac:dyDescent="0.4">
      <c r="B71" s="38"/>
      <c r="C71" s="38"/>
      <c r="D71" s="38"/>
      <c r="E71" s="38"/>
      <c r="F71" s="38"/>
      <c r="G71" s="38"/>
      <c r="H71" s="38"/>
    </row>
    <row r="72" spans="2:8" x14ac:dyDescent="0.4">
      <c r="B72" s="38"/>
      <c r="C72" s="38"/>
      <c r="D72" s="38"/>
      <c r="E72" s="38"/>
      <c r="F72" s="38"/>
      <c r="G72" s="38"/>
      <c r="H72" s="38"/>
    </row>
    <row r="73" spans="2:8" x14ac:dyDescent="0.4">
      <c r="B73" s="38"/>
      <c r="C73" s="38"/>
      <c r="D73" s="38"/>
      <c r="E73" s="38"/>
      <c r="F73" s="38"/>
      <c r="G73" s="38"/>
      <c r="H73" s="38"/>
    </row>
    <row r="74" spans="2:8" x14ac:dyDescent="0.4">
      <c r="B74" s="38"/>
      <c r="C74" s="38"/>
      <c r="D74" s="38"/>
      <c r="E74" s="38"/>
      <c r="F74" s="38"/>
      <c r="G74" s="38"/>
      <c r="H74" s="38"/>
    </row>
    <row r="75" spans="2:8" x14ac:dyDescent="0.4">
      <c r="B75" s="38"/>
      <c r="C75" s="38"/>
      <c r="D75" s="38"/>
      <c r="E75" s="38"/>
      <c r="F75" s="38"/>
      <c r="G75" s="38"/>
      <c r="H75" s="38"/>
    </row>
    <row r="76" spans="2:8" x14ac:dyDescent="0.4">
      <c r="B76" s="38"/>
      <c r="C76" s="38"/>
      <c r="D76" s="38"/>
      <c r="E76" s="38"/>
      <c r="F76" s="38"/>
      <c r="G76" s="38"/>
      <c r="H76" s="38"/>
    </row>
    <row r="77" spans="2:8" x14ac:dyDescent="0.4">
      <c r="B77" s="38"/>
      <c r="C77" s="38"/>
      <c r="D77" s="38"/>
      <c r="E77" s="38"/>
      <c r="F77" s="38"/>
      <c r="G77" s="38"/>
      <c r="H77" s="38"/>
    </row>
  </sheetData>
  <mergeCells count="12">
    <mergeCell ref="B34:B46"/>
    <mergeCell ref="C34:C39"/>
    <mergeCell ref="C40:C45"/>
    <mergeCell ref="B47:B62"/>
    <mergeCell ref="C47:C54"/>
    <mergeCell ref="C55:C61"/>
    <mergeCell ref="B3:H3"/>
    <mergeCell ref="B5:H5"/>
    <mergeCell ref="B7:D7"/>
    <mergeCell ref="B8:B33"/>
    <mergeCell ref="C8:C22"/>
    <mergeCell ref="C23:C32"/>
  </mergeCells>
  <phoneticPr fontId="1"/>
  <pageMargins left="0.7" right="0.7" top="0.75" bottom="0.75" header="0.3" footer="0.3"/>
  <pageSetup paperSize="9" fitToHeight="0" orientation="portrait" r:id="rId1"/>
  <headerFooter>
    <oddHeader>&amp;L秋葉会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石和英夫</dc:creator>
  <cp:lastModifiedBy>石和英夫</cp:lastModifiedBy>
  <dcterms:created xsi:type="dcterms:W3CDTF">2022-06-17T04:36:32Z</dcterms:created>
  <dcterms:modified xsi:type="dcterms:W3CDTF">2022-06-17T04:36:33Z</dcterms:modified>
</cp:coreProperties>
</file>