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F:\リムーバブル ディスク (F)\決算\財産目録\R4年度\"/>
    </mc:Choice>
  </mc:AlternateContent>
  <xr:revisionPtr revIDLastSave="0" documentId="13_ncr:1_{918DEEBA-2B97-448B-99F7-71009F364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1" l="1"/>
  <c r="G80" i="1"/>
  <c r="G77" i="1"/>
  <c r="G72" i="1"/>
  <c r="G73" i="1"/>
  <c r="G74" i="1"/>
  <c r="G75" i="1"/>
  <c r="G76" i="1"/>
  <c r="G78" i="1"/>
  <c r="G68" i="1"/>
  <c r="F86" i="1"/>
  <c r="G66" i="1"/>
  <c r="G34" i="1"/>
  <c r="G36" i="1"/>
  <c r="G38" i="1"/>
  <c r="G40" i="1"/>
  <c r="G42" i="1"/>
  <c r="G44" i="1"/>
  <c r="G46" i="1"/>
  <c r="G48" i="1"/>
  <c r="G50" i="1"/>
  <c r="G52" i="1"/>
  <c r="G54" i="1"/>
  <c r="G32" i="1"/>
  <c r="G79" i="1" l="1"/>
  <c r="G14" i="1"/>
  <c r="G20" i="1" s="1"/>
  <c r="G95" i="1"/>
  <c r="G98" i="1" s="1"/>
  <c r="G61" i="1"/>
  <c r="G64" i="1"/>
  <c r="G70" i="1" s="1"/>
  <c r="G71" i="1"/>
  <c r="G59" i="1"/>
  <c r="G31" i="1"/>
  <c r="G63" i="1" l="1"/>
  <c r="G86" i="1" s="1"/>
  <c r="G56" i="1"/>
  <c r="G57" i="1" s="1"/>
  <c r="G87" i="1" l="1"/>
  <c r="G88" i="1"/>
  <c r="G99" i="1" s="1"/>
</calcChain>
</file>

<file path=xl/sharedStrings.xml><?xml version="1.0" encoding="utf-8"?>
<sst xmlns="http://schemas.openxmlformats.org/spreadsheetml/2006/main" count="202" uniqueCount="124">
  <si>
    <t>Ⅰ　資産の部</t>
    <rPh sb="2" eb="4">
      <t>シサン</t>
    </rPh>
    <rPh sb="5" eb="6">
      <t>ブ</t>
    </rPh>
    <phoneticPr fontId="2"/>
  </si>
  <si>
    <t>貸借対照表科目</t>
    <rPh sb="0" eb="2">
      <t>タイシャク</t>
    </rPh>
    <rPh sb="2" eb="4">
      <t>タイショウ</t>
    </rPh>
    <rPh sb="4" eb="5">
      <t>ヒョウ</t>
    </rPh>
    <rPh sb="5" eb="7">
      <t>カモク</t>
    </rPh>
    <phoneticPr fontId="2"/>
  </si>
  <si>
    <t>場所・物量等</t>
    <rPh sb="0" eb="2">
      <t>バショ</t>
    </rPh>
    <rPh sb="3" eb="4">
      <t>モノ</t>
    </rPh>
    <rPh sb="4" eb="5">
      <t>リョウ</t>
    </rPh>
    <rPh sb="5" eb="6">
      <t>トウ</t>
    </rPh>
    <phoneticPr fontId="2"/>
  </si>
  <si>
    <t>取得年度</t>
    <rPh sb="0" eb="2">
      <t>シュトク</t>
    </rPh>
    <rPh sb="2" eb="4">
      <t>ネンド</t>
    </rPh>
    <phoneticPr fontId="2"/>
  </si>
  <si>
    <t>使用目的等</t>
    <rPh sb="0" eb="2">
      <t>シヨウ</t>
    </rPh>
    <rPh sb="2" eb="4">
      <t>モクテキ</t>
    </rPh>
    <rPh sb="4" eb="5">
      <t>トウ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</si>
  <si>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</si>
  <si>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</si>
  <si>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貸借対照表価額</t>
    <rPh sb="0" eb="2">
      <t>タイシャク</t>
    </rPh>
    <rPh sb="2" eb="5">
      <t>タイショウヒョウ</t>
    </rPh>
    <rPh sb="5" eb="7">
      <t>カガク</t>
    </rPh>
    <phoneticPr fontId="2"/>
  </si>
  <si>
    <t>（単位：円）</t>
    <rPh sb="1" eb="3">
      <t>タンイ</t>
    </rPh>
    <rPh sb="4" eb="5">
      <t>エン</t>
    </rPh>
    <phoneticPr fontId="2"/>
  </si>
  <si>
    <t>　１　流動資産</t>
    <rPh sb="3" eb="5">
      <t>リュウドウ</t>
    </rPh>
    <rPh sb="5" eb="7">
      <t>シサン</t>
    </rPh>
    <phoneticPr fontId="2"/>
  </si>
  <si>
    <t>　　現金預金</t>
    <rPh sb="2" eb="4">
      <t>ゲンキン</t>
    </rPh>
    <rPh sb="4" eb="6">
      <t>ヨキン</t>
    </rPh>
    <phoneticPr fontId="2"/>
  </si>
  <si>
    <t>　　　　現金</t>
    <rPh sb="4" eb="6">
      <t>ゲンキン</t>
    </rPh>
    <phoneticPr fontId="2"/>
  </si>
  <si>
    <t>　　　　普通預金</t>
    <rPh sb="4" eb="6">
      <t>フツウ</t>
    </rPh>
    <rPh sb="6" eb="8">
      <t>ヨキン</t>
    </rPh>
    <phoneticPr fontId="2"/>
  </si>
  <si>
    <t>　　　　当座預金</t>
    <rPh sb="4" eb="6">
      <t>トウザ</t>
    </rPh>
    <rPh sb="6" eb="8">
      <t>ヨキン</t>
    </rPh>
    <phoneticPr fontId="2"/>
  </si>
  <si>
    <t>　　　　定期預金</t>
    <rPh sb="4" eb="6">
      <t>テイキ</t>
    </rPh>
    <rPh sb="6" eb="8">
      <t>ヨキン</t>
    </rPh>
    <phoneticPr fontId="2"/>
  </si>
  <si>
    <t>　　事業未収金</t>
    <rPh sb="2" eb="4">
      <t>ジギョウ</t>
    </rPh>
    <rPh sb="4" eb="7">
      <t>ミシュウキン</t>
    </rPh>
    <phoneticPr fontId="2"/>
  </si>
  <si>
    <t>　　商品・製品</t>
    <rPh sb="2" eb="4">
      <t>ショウヒン</t>
    </rPh>
    <rPh sb="5" eb="7">
      <t>セイヒン</t>
    </rPh>
    <phoneticPr fontId="2"/>
  </si>
  <si>
    <t>　　原材料</t>
    <rPh sb="2" eb="5">
      <t>ゲンザイリョウ</t>
    </rPh>
    <phoneticPr fontId="2"/>
  </si>
  <si>
    <t>　２　固定資産</t>
    <rPh sb="3" eb="5">
      <t>コテイ</t>
    </rPh>
    <rPh sb="5" eb="7">
      <t>シサン</t>
    </rPh>
    <phoneticPr fontId="2"/>
  </si>
  <si>
    <t>　　（1）　基本財産</t>
    <rPh sb="6" eb="8">
      <t>キホン</t>
    </rPh>
    <rPh sb="8" eb="10">
      <t>ザイサン</t>
    </rPh>
    <phoneticPr fontId="2"/>
  </si>
  <si>
    <t>　　土地</t>
    <rPh sb="2" eb="4">
      <t>トチ</t>
    </rPh>
    <phoneticPr fontId="2"/>
  </si>
  <si>
    <t>　　建物</t>
    <rPh sb="2" eb="4">
      <t>タテモノ</t>
    </rPh>
    <phoneticPr fontId="2"/>
  </si>
  <si>
    <t>　　（２）　その他の固定資産</t>
    <rPh sb="8" eb="9">
      <t>タ</t>
    </rPh>
    <rPh sb="10" eb="12">
      <t>コテイ</t>
    </rPh>
    <rPh sb="12" eb="14">
      <t>シサン</t>
    </rPh>
    <phoneticPr fontId="2"/>
  </si>
  <si>
    <t>2013年度</t>
    <rPh sb="4" eb="6">
      <t>ネンド</t>
    </rPh>
    <phoneticPr fontId="2"/>
  </si>
  <si>
    <t>2017年度</t>
    <rPh sb="4" eb="6">
      <t>ネンド</t>
    </rPh>
    <phoneticPr fontId="2"/>
  </si>
  <si>
    <t>　　構築物</t>
    <rPh sb="2" eb="5">
      <t>コウチクブツ</t>
    </rPh>
    <phoneticPr fontId="2"/>
  </si>
  <si>
    <t>　　機械及び装置</t>
    <rPh sb="2" eb="4">
      <t>キカイ</t>
    </rPh>
    <rPh sb="4" eb="5">
      <t>オヨ</t>
    </rPh>
    <rPh sb="6" eb="8">
      <t>ソウチ</t>
    </rPh>
    <phoneticPr fontId="2"/>
  </si>
  <si>
    <t>　　器具及び備品</t>
    <rPh sb="2" eb="4">
      <t>キグ</t>
    </rPh>
    <rPh sb="4" eb="5">
      <t>オヨ</t>
    </rPh>
    <rPh sb="6" eb="8">
      <t>ビヒン</t>
    </rPh>
    <phoneticPr fontId="2"/>
  </si>
  <si>
    <t>　　その他の積立資産</t>
    <rPh sb="4" eb="5">
      <t>タ</t>
    </rPh>
    <rPh sb="6" eb="8">
      <t>ツミタテ</t>
    </rPh>
    <rPh sb="8" eb="10">
      <t>シサン</t>
    </rPh>
    <phoneticPr fontId="2"/>
  </si>
  <si>
    <t>　　長期前払費用</t>
    <rPh sb="2" eb="4">
      <t>チョウキ</t>
    </rPh>
    <rPh sb="4" eb="5">
      <t>マエ</t>
    </rPh>
    <rPh sb="5" eb="6">
      <t>ハラ</t>
    </rPh>
    <rPh sb="6" eb="8">
      <t>ヒヨウ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</si>
  <si>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</si>
  <si>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</si>
  <si>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事業未払金</t>
    <rPh sb="2" eb="4">
      <t>ジギョウ</t>
    </rPh>
    <rPh sb="4" eb="6">
      <t>ミハラ</t>
    </rPh>
    <rPh sb="6" eb="7">
      <t>カネ</t>
    </rPh>
    <phoneticPr fontId="2"/>
  </si>
  <si>
    <t>　　職員預り金</t>
    <rPh sb="2" eb="4">
      <t>ショクイン</t>
    </rPh>
    <rPh sb="4" eb="5">
      <t>アズカ</t>
    </rPh>
    <rPh sb="6" eb="7">
      <t>キン</t>
    </rPh>
    <phoneticPr fontId="2"/>
  </si>
  <si>
    <t>　　賞与引当金</t>
    <rPh sb="2" eb="4">
      <t>ショウヨ</t>
    </rPh>
    <rPh sb="4" eb="6">
      <t>ヒキアテ</t>
    </rPh>
    <rPh sb="6" eb="7">
      <t>キン</t>
    </rPh>
    <phoneticPr fontId="2"/>
  </si>
  <si>
    <t>　２　固定負債</t>
    <rPh sb="3" eb="5">
      <t>コテイ</t>
    </rPh>
    <rPh sb="5" eb="7">
      <t>フサイ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</si>
  <si>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</si>
  <si>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1977年度</t>
    <rPh sb="4" eb="6">
      <t>ネンド</t>
    </rPh>
    <phoneticPr fontId="2"/>
  </si>
  <si>
    <t>1988年度</t>
    <rPh sb="4" eb="5">
      <t>ネン</t>
    </rPh>
    <rPh sb="5" eb="6">
      <t>ド</t>
    </rPh>
    <phoneticPr fontId="2"/>
  </si>
  <si>
    <t>2003年度</t>
    <rPh sb="4" eb="6">
      <t>ネンド</t>
    </rPh>
    <phoneticPr fontId="2"/>
  </si>
  <si>
    <t>1993年度</t>
    <rPh sb="4" eb="6">
      <t>ネンド</t>
    </rPh>
    <phoneticPr fontId="2"/>
  </si>
  <si>
    <t>小計</t>
    <rPh sb="0" eb="2">
      <t>ショウケイ</t>
    </rPh>
    <phoneticPr fontId="2"/>
  </si>
  <si>
    <t>流動資産合計　　</t>
    <rPh sb="0" eb="2">
      <t>リュウドウ</t>
    </rPh>
    <rPh sb="2" eb="4">
      <t>シサン</t>
    </rPh>
    <rPh sb="4" eb="6">
      <t>ゴウケイ</t>
    </rPh>
    <phoneticPr fontId="2"/>
  </si>
  <si>
    <t>基本財産合計</t>
    <rPh sb="0" eb="2">
      <t>キホン</t>
    </rPh>
    <rPh sb="2" eb="4">
      <t>ザイサン</t>
    </rPh>
    <rPh sb="4" eb="6">
      <t>ゴウケイ</t>
    </rPh>
    <phoneticPr fontId="2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</si>
  <si>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</si>
  <si>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</si>
  <si>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</si>
  <si>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</si>
  <si>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</si>
  <si>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</si>
  <si>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手元現金</t>
    <rPh sb="1" eb="3">
      <t>テモト</t>
    </rPh>
    <rPh sb="3" eb="5">
      <t>ゲンキン</t>
    </rPh>
    <phoneticPr fontId="2"/>
  </si>
  <si>
    <t>　運転資金として</t>
    <rPh sb="1" eb="3">
      <t>ウンテン</t>
    </rPh>
    <rPh sb="3" eb="5">
      <t>シキン</t>
    </rPh>
    <phoneticPr fontId="2"/>
  </si>
  <si>
    <t>　</t>
    <phoneticPr fontId="2"/>
  </si>
  <si>
    <t>　2.3月分障害福祉サービス等報酬　他</t>
    <rPh sb="4" eb="6">
      <t>ガツブン</t>
    </rPh>
    <rPh sb="6" eb="8">
      <t>ショウガイ</t>
    </rPh>
    <rPh sb="8" eb="10">
      <t>フクシ</t>
    </rPh>
    <rPh sb="14" eb="15">
      <t>トウ</t>
    </rPh>
    <rPh sb="15" eb="17">
      <t>ホウシュウ</t>
    </rPh>
    <rPh sb="18" eb="19">
      <t>ホカ</t>
    </rPh>
    <phoneticPr fontId="2"/>
  </si>
  <si>
    <t>　就労支援事業に係る商品・製品</t>
    <rPh sb="1" eb="3">
      <t>シュウロウ</t>
    </rPh>
    <rPh sb="3" eb="5">
      <t>シエン</t>
    </rPh>
    <rPh sb="5" eb="7">
      <t>ジギョウ</t>
    </rPh>
    <rPh sb="8" eb="9">
      <t>カカ</t>
    </rPh>
    <rPh sb="10" eb="12">
      <t>ショウヒン</t>
    </rPh>
    <rPh sb="13" eb="15">
      <t>セイヒン</t>
    </rPh>
    <phoneticPr fontId="2"/>
  </si>
  <si>
    <t>　就労支援事業に係る原材料</t>
    <rPh sb="1" eb="3">
      <t>シュウロウ</t>
    </rPh>
    <rPh sb="3" eb="5">
      <t>シエン</t>
    </rPh>
    <rPh sb="5" eb="7">
      <t>ジギョウ</t>
    </rPh>
    <rPh sb="8" eb="9">
      <t>カカ</t>
    </rPh>
    <rPh sb="10" eb="13">
      <t>ゲンザイリョウ</t>
    </rPh>
    <phoneticPr fontId="2"/>
  </si>
  <si>
    <t>　長崎県国保連合会　他</t>
    <rPh sb="1" eb="4">
      <t>ナガサキケン</t>
    </rPh>
    <rPh sb="4" eb="6">
      <t>コクホ</t>
    </rPh>
    <rPh sb="6" eb="9">
      <t>レンゴウカイ</t>
    </rPh>
    <rPh sb="10" eb="11">
      <t>ホカ</t>
    </rPh>
    <phoneticPr fontId="2"/>
  </si>
  <si>
    <t>　陶器　他</t>
    <rPh sb="1" eb="3">
      <t>トウキ</t>
    </rPh>
    <rPh sb="4" eb="5">
      <t>ホカ</t>
    </rPh>
    <phoneticPr fontId="2"/>
  </si>
  <si>
    <t>　粘土　他</t>
    <rPh sb="1" eb="3">
      <t>ネンド</t>
    </rPh>
    <rPh sb="4" eb="5">
      <t>ホカ</t>
    </rPh>
    <phoneticPr fontId="2"/>
  </si>
  <si>
    <t>　長崎県大村市原町802-1</t>
    <rPh sb="1" eb="4">
      <t>ナガサキケン</t>
    </rPh>
    <rPh sb="4" eb="7">
      <t>オオムラシ</t>
    </rPh>
    <rPh sb="7" eb="9">
      <t>ハラマチ</t>
    </rPh>
    <phoneticPr fontId="2"/>
  </si>
  <si>
    <t>　（三彩の里拠点）</t>
    <rPh sb="2" eb="4">
      <t>サンサイ</t>
    </rPh>
    <rPh sb="5" eb="6">
      <t>サト</t>
    </rPh>
    <rPh sb="6" eb="8">
      <t>キョテン</t>
    </rPh>
    <phoneticPr fontId="2"/>
  </si>
  <si>
    <t>　長崎県大村市原町803-1</t>
    <rPh sb="1" eb="4">
      <t>ナガサキケン</t>
    </rPh>
    <rPh sb="4" eb="7">
      <t>オオムラシ</t>
    </rPh>
    <rPh sb="7" eb="9">
      <t>ハラマチ</t>
    </rPh>
    <phoneticPr fontId="2"/>
  </si>
  <si>
    <t>　長崎県大村市原町802-5</t>
    <rPh sb="1" eb="4">
      <t>ナガサキケン</t>
    </rPh>
    <rPh sb="4" eb="7">
      <t>オオムラシ</t>
    </rPh>
    <rPh sb="7" eb="9">
      <t>ハラマチ</t>
    </rPh>
    <phoneticPr fontId="2"/>
  </si>
  <si>
    <t>　長崎県大村市原町804-7.</t>
    <rPh sb="1" eb="4">
      <t>ナガサキケン</t>
    </rPh>
    <rPh sb="4" eb="7">
      <t>オオムラシ</t>
    </rPh>
    <rPh sb="7" eb="9">
      <t>ハラマチ</t>
    </rPh>
    <phoneticPr fontId="2"/>
  </si>
  <si>
    <t>　804-1（三彩の里拠点）</t>
    <rPh sb="7" eb="9">
      <t>サンサイ</t>
    </rPh>
    <rPh sb="10" eb="11">
      <t>サト</t>
    </rPh>
    <rPh sb="11" eb="13">
      <t>キョテン</t>
    </rPh>
    <phoneticPr fontId="2"/>
  </si>
  <si>
    <t>　第１種社会福祉事業である障害者支援施設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6">
      <t>ショウガイシャ</t>
    </rPh>
    <rPh sb="16" eb="18">
      <t>シエン</t>
    </rPh>
    <rPh sb="18" eb="20">
      <t>シセツ</t>
    </rPh>
    <phoneticPr fontId="2"/>
  </si>
  <si>
    <t>　三彩の里に使用している</t>
    <rPh sb="1" eb="3">
      <t>サンサイ</t>
    </rPh>
    <rPh sb="4" eb="5">
      <t>サト</t>
    </rPh>
    <rPh sb="6" eb="8">
      <t>シヨウ</t>
    </rPh>
    <phoneticPr fontId="2"/>
  </si>
  <si>
    <t>　長崎県大村市原町804-6.804-5.</t>
    <rPh sb="1" eb="4">
      <t>ナガサキケン</t>
    </rPh>
    <rPh sb="4" eb="7">
      <t>オオムラシ</t>
    </rPh>
    <rPh sb="7" eb="9">
      <t>ハラマチ</t>
    </rPh>
    <phoneticPr fontId="2"/>
  </si>
  <si>
    <t>　長崎県大村市原町835.804-5.</t>
    <rPh sb="1" eb="4">
      <t>ナガサキケン</t>
    </rPh>
    <rPh sb="4" eb="7">
      <t>オオムラシ</t>
    </rPh>
    <rPh sb="7" eb="9">
      <t>ハラマチ</t>
    </rPh>
    <phoneticPr fontId="2"/>
  </si>
  <si>
    <t>　804-4.802-3（三彩の里拠点）</t>
    <rPh sb="13" eb="15">
      <t>サンサイ</t>
    </rPh>
    <rPh sb="16" eb="17">
      <t>サト</t>
    </rPh>
    <rPh sb="17" eb="19">
      <t>キョテン</t>
    </rPh>
    <phoneticPr fontId="2"/>
  </si>
  <si>
    <t>　長崎県大村市原町802-1.802-3.</t>
    <rPh sb="1" eb="4">
      <t>ナガサキケン</t>
    </rPh>
    <rPh sb="4" eb="7">
      <t>オオムラシ</t>
    </rPh>
    <rPh sb="7" eb="9">
      <t>ハラマチ</t>
    </rPh>
    <phoneticPr fontId="2"/>
  </si>
  <si>
    <t>　803-1（三彩の里拠点）</t>
    <rPh sb="7" eb="9">
      <t>サンサイ</t>
    </rPh>
    <rPh sb="10" eb="11">
      <t>サト</t>
    </rPh>
    <rPh sb="11" eb="13">
      <t>キョテン</t>
    </rPh>
    <phoneticPr fontId="2"/>
  </si>
  <si>
    <t>　長崎県大村市原町804-6.802-5.</t>
    <rPh sb="1" eb="4">
      <t>ナガサキケン</t>
    </rPh>
    <rPh sb="4" eb="7">
      <t>オオムラシ</t>
    </rPh>
    <rPh sb="7" eb="9">
      <t>ハラマチ</t>
    </rPh>
    <phoneticPr fontId="2"/>
  </si>
  <si>
    <t>　804-7（三彩の里拠点）</t>
    <rPh sb="7" eb="9">
      <t>サンサイ</t>
    </rPh>
    <rPh sb="10" eb="11">
      <t>サト</t>
    </rPh>
    <rPh sb="11" eb="13">
      <t>キョテン</t>
    </rPh>
    <phoneticPr fontId="2"/>
  </si>
  <si>
    <t>　厨房、作業場等で使用している</t>
    <rPh sb="1" eb="3">
      <t>チュウボウ</t>
    </rPh>
    <rPh sb="4" eb="6">
      <t>サギョウ</t>
    </rPh>
    <rPh sb="6" eb="7">
      <t>ジョウ</t>
    </rPh>
    <rPh sb="7" eb="8">
      <t>トウ</t>
    </rPh>
    <rPh sb="9" eb="11">
      <t>シヨウ</t>
    </rPh>
    <phoneticPr fontId="2"/>
  </si>
  <si>
    <t>　福祉サービス事業の将来における人件費、</t>
    <rPh sb="1" eb="3">
      <t>フクシ</t>
    </rPh>
    <rPh sb="7" eb="9">
      <t>ジギョウ</t>
    </rPh>
    <rPh sb="10" eb="12">
      <t>ショウライ</t>
    </rPh>
    <rPh sb="16" eb="19">
      <t>ジンケンヒ</t>
    </rPh>
    <phoneticPr fontId="2"/>
  </si>
  <si>
    <t>　資産修繕、資産取得等の目的で積み立てて</t>
    <rPh sb="1" eb="3">
      <t>シサン</t>
    </rPh>
    <rPh sb="3" eb="5">
      <t>シュウゼン</t>
    </rPh>
    <rPh sb="6" eb="8">
      <t>シサン</t>
    </rPh>
    <rPh sb="8" eb="10">
      <t>シュトク</t>
    </rPh>
    <rPh sb="10" eb="11">
      <t>トウ</t>
    </rPh>
    <rPh sb="12" eb="14">
      <t>モクテキ</t>
    </rPh>
    <rPh sb="15" eb="16">
      <t>ツ</t>
    </rPh>
    <rPh sb="17" eb="18">
      <t>タ</t>
    </rPh>
    <phoneticPr fontId="2"/>
  </si>
  <si>
    <t>　いる定期預金</t>
    <rPh sb="3" eb="5">
      <t>テイキ</t>
    </rPh>
    <rPh sb="5" eb="7">
      <t>ヨキン</t>
    </rPh>
    <phoneticPr fontId="2"/>
  </si>
  <si>
    <t>　車輌購入に伴うリサイクル料</t>
    <rPh sb="1" eb="3">
      <t>シャリョウ</t>
    </rPh>
    <rPh sb="3" eb="5">
      <t>コウニュウ</t>
    </rPh>
    <rPh sb="6" eb="7">
      <t>トモナ</t>
    </rPh>
    <rPh sb="13" eb="14">
      <t>リョウ</t>
    </rPh>
    <phoneticPr fontId="2"/>
  </si>
  <si>
    <t>　長崎県大村市坂口町1122-2</t>
    <rPh sb="1" eb="4">
      <t>ナガサキケン</t>
    </rPh>
    <rPh sb="4" eb="7">
      <t>オオムラシ</t>
    </rPh>
    <rPh sb="7" eb="9">
      <t>サカグチ</t>
    </rPh>
    <rPh sb="9" eb="10">
      <t>マチ</t>
    </rPh>
    <phoneticPr fontId="2"/>
  </si>
  <si>
    <t>　（借家改修）（ぱぴるす拠点）</t>
    <rPh sb="2" eb="4">
      <t>シャクヤ</t>
    </rPh>
    <rPh sb="4" eb="6">
      <t>カイシュウ</t>
    </rPh>
    <rPh sb="12" eb="14">
      <t>キョテン</t>
    </rPh>
    <phoneticPr fontId="2"/>
  </si>
  <si>
    <t>　ターンマーク店舗改修工事</t>
    <rPh sb="7" eb="9">
      <t>テンポ</t>
    </rPh>
    <rPh sb="9" eb="11">
      <t>カイシュウ</t>
    </rPh>
    <rPh sb="11" eb="13">
      <t>コウジ</t>
    </rPh>
    <phoneticPr fontId="2"/>
  </si>
  <si>
    <t>　駐車場（補装）（三彩の里拠点）</t>
    <rPh sb="1" eb="3">
      <t>チュウシャ</t>
    </rPh>
    <rPh sb="3" eb="4">
      <t>ジョウ</t>
    </rPh>
    <rPh sb="5" eb="6">
      <t>ホ</t>
    </rPh>
    <rPh sb="6" eb="7">
      <t>ソウ</t>
    </rPh>
    <rPh sb="9" eb="11">
      <t>サンサイ</t>
    </rPh>
    <rPh sb="12" eb="13">
      <t>サト</t>
    </rPh>
    <rPh sb="13" eb="15">
      <t>キョテン</t>
    </rPh>
    <phoneticPr fontId="2"/>
  </si>
  <si>
    <t>　コンベック　他</t>
    <rPh sb="7" eb="8">
      <t>ホカ</t>
    </rPh>
    <phoneticPr fontId="2"/>
  </si>
  <si>
    <t>　食器洗浄機　他</t>
    <rPh sb="1" eb="3">
      <t>ショッキ</t>
    </rPh>
    <rPh sb="3" eb="5">
      <t>センジョウ</t>
    </rPh>
    <rPh sb="5" eb="6">
      <t>キ</t>
    </rPh>
    <rPh sb="7" eb="8">
      <t>ホカ</t>
    </rPh>
    <phoneticPr fontId="2"/>
  </si>
  <si>
    <t>　定期預金</t>
    <rPh sb="1" eb="3">
      <t>テイキ</t>
    </rPh>
    <rPh sb="3" eb="5">
      <t>ヨキン</t>
    </rPh>
    <phoneticPr fontId="2"/>
  </si>
  <si>
    <t>　長崎日産自動車</t>
    <rPh sb="1" eb="3">
      <t>ナガサキ</t>
    </rPh>
    <rPh sb="3" eb="5">
      <t>ニッサン</t>
    </rPh>
    <rPh sb="5" eb="8">
      <t>ジドウシャ</t>
    </rPh>
    <phoneticPr fontId="2"/>
  </si>
  <si>
    <t>　3月分給食材料　他</t>
    <rPh sb="2" eb="4">
      <t>ガツブン</t>
    </rPh>
    <rPh sb="4" eb="6">
      <t>キュウショク</t>
    </rPh>
    <rPh sb="6" eb="8">
      <t>ザイリョウ</t>
    </rPh>
    <rPh sb="9" eb="10">
      <t>ホカ</t>
    </rPh>
    <phoneticPr fontId="2"/>
  </si>
  <si>
    <t>　翌期の賞与に備えて計上</t>
    <rPh sb="1" eb="2">
      <t>ヨク</t>
    </rPh>
    <rPh sb="2" eb="3">
      <t>キ</t>
    </rPh>
    <rPh sb="4" eb="6">
      <t>ショウヨ</t>
    </rPh>
    <rPh sb="7" eb="8">
      <t>ソナ</t>
    </rPh>
    <rPh sb="10" eb="12">
      <t>ケイジョウ</t>
    </rPh>
    <phoneticPr fontId="2"/>
  </si>
  <si>
    <t>差引純資産</t>
    <rPh sb="0" eb="2">
      <t>サシヒキ</t>
    </rPh>
    <rPh sb="2" eb="3">
      <t>ジュン</t>
    </rPh>
    <rPh sb="3" eb="5">
      <t>シサン</t>
    </rPh>
    <phoneticPr fontId="2"/>
  </si>
  <si>
    <t>　第２種社会福祉事業である共同生活援助事業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5">
      <t>キョウドウ</t>
    </rPh>
    <rPh sb="15" eb="17">
      <t>セイカツ</t>
    </rPh>
    <rPh sb="17" eb="19">
      <t>エンジョ</t>
    </rPh>
    <rPh sb="19" eb="21">
      <t>ジギョウ</t>
    </rPh>
    <phoneticPr fontId="2"/>
  </si>
  <si>
    <t>　カサ・ロッサに使用している</t>
    <rPh sb="8" eb="10">
      <t>シヨウ</t>
    </rPh>
    <phoneticPr fontId="2"/>
  </si>
  <si>
    <t>　長崎県大村市原町955-2</t>
    <rPh sb="1" eb="4">
      <t>ナガサキケン</t>
    </rPh>
    <rPh sb="4" eb="7">
      <t>オオムラシ</t>
    </rPh>
    <rPh sb="7" eb="9">
      <t>ハラマチ</t>
    </rPh>
    <phoneticPr fontId="2"/>
  </si>
  <si>
    <t>　ぱぴるすに使用している</t>
    <rPh sb="6" eb="8">
      <t>シヨウ</t>
    </rPh>
    <phoneticPr fontId="2"/>
  </si>
  <si>
    <t>　　有価証券</t>
    <rPh sb="2" eb="4">
      <t>ユウカ</t>
    </rPh>
    <rPh sb="4" eb="6">
      <t>ショウケン</t>
    </rPh>
    <phoneticPr fontId="2"/>
  </si>
  <si>
    <t xml:space="preserve">  大和証券</t>
    <rPh sb="2" eb="4">
      <t>ダイワ</t>
    </rPh>
    <rPh sb="4" eb="6">
      <t>ショウケン</t>
    </rPh>
    <phoneticPr fontId="2"/>
  </si>
  <si>
    <t>　特段の指定はない</t>
    <rPh sb="1" eb="3">
      <t>トクダン</t>
    </rPh>
    <rPh sb="4" eb="6">
      <t>シテイ</t>
    </rPh>
    <phoneticPr fontId="2"/>
  </si>
  <si>
    <t>　寄宿舎前　アスファルト舗装</t>
    <rPh sb="1" eb="4">
      <t>キシュクシャ</t>
    </rPh>
    <rPh sb="4" eb="5">
      <t>マエ</t>
    </rPh>
    <rPh sb="12" eb="14">
      <t>ホソウ</t>
    </rPh>
    <phoneticPr fontId="2"/>
  </si>
  <si>
    <t>　カフェ　ゲート・フェンス</t>
    <phoneticPr fontId="2"/>
  </si>
  <si>
    <t>　3月分源泉所得税　他</t>
    <rPh sb="2" eb="4">
      <t>ガツブン</t>
    </rPh>
    <rPh sb="4" eb="6">
      <t>ゲンセン</t>
    </rPh>
    <rPh sb="6" eb="9">
      <t>ショトクゼイ</t>
    </rPh>
    <rPh sb="10" eb="11">
      <t>ホカ</t>
    </rPh>
    <phoneticPr fontId="2"/>
  </si>
  <si>
    <t>(別紙４）</t>
    <rPh sb="1" eb="3">
      <t>ベッシ</t>
    </rPh>
    <phoneticPr fontId="2"/>
  </si>
  <si>
    <t>　就労支援事業・生活介護事業にて使用している</t>
    <rPh sb="1" eb="3">
      <t>シュウロウ</t>
    </rPh>
    <rPh sb="3" eb="5">
      <t>シエン</t>
    </rPh>
    <rPh sb="5" eb="7">
      <t>ジギョウ</t>
    </rPh>
    <rPh sb="8" eb="10">
      <t>セイカツ</t>
    </rPh>
    <rPh sb="10" eb="12">
      <t>カイゴ</t>
    </rPh>
    <rPh sb="12" eb="14">
      <t>ジギョウ</t>
    </rPh>
    <rPh sb="16" eb="18">
      <t>シヨウ</t>
    </rPh>
    <phoneticPr fontId="2"/>
  </si>
  <si>
    <t>　就労支援事業による納品業務等に使用している</t>
    <rPh sb="1" eb="3">
      <t>シュウロウ</t>
    </rPh>
    <rPh sb="3" eb="5">
      <t>シエン</t>
    </rPh>
    <rPh sb="5" eb="7">
      <t>ジギョウ</t>
    </rPh>
    <rPh sb="10" eb="12">
      <t>ノウヒン</t>
    </rPh>
    <rPh sb="12" eb="14">
      <t>ギョウム</t>
    </rPh>
    <rPh sb="14" eb="15">
      <t>トウ</t>
    </rPh>
    <rPh sb="16" eb="18">
      <t>シヨウ</t>
    </rPh>
    <phoneticPr fontId="2"/>
  </si>
  <si>
    <t>　通所者送迎・就労支援事業にて使用している</t>
    <rPh sb="1" eb="4">
      <t>ツウショシャ</t>
    </rPh>
    <rPh sb="4" eb="6">
      <t>ソウゲイ</t>
    </rPh>
    <rPh sb="7" eb="9">
      <t>シュウロウ</t>
    </rPh>
    <rPh sb="9" eb="11">
      <t>シエン</t>
    </rPh>
    <rPh sb="11" eb="13">
      <t>ジギョウ</t>
    </rPh>
    <rPh sb="15" eb="17">
      <t>シヨウ</t>
    </rPh>
    <phoneticPr fontId="2"/>
  </si>
  <si>
    <t>　通院・生活介護事業にて使用している</t>
    <rPh sb="1" eb="3">
      <t>ツウイン</t>
    </rPh>
    <rPh sb="4" eb="6">
      <t>セイカツ</t>
    </rPh>
    <rPh sb="6" eb="8">
      <t>カイゴ</t>
    </rPh>
    <rPh sb="8" eb="10">
      <t>ジギョウ</t>
    </rPh>
    <rPh sb="12" eb="14">
      <t>シヨウ</t>
    </rPh>
    <phoneticPr fontId="2"/>
  </si>
  <si>
    <t>　　車輛運搬具</t>
    <rPh sb="2" eb="4">
      <t>シャリョウ</t>
    </rPh>
    <rPh sb="4" eb="7">
      <t>ウンパング</t>
    </rPh>
    <phoneticPr fontId="2"/>
  </si>
  <si>
    <t>　日産　キャラバン　普通乗用車</t>
    <rPh sb="1" eb="3">
      <t>ニッサン</t>
    </rPh>
    <rPh sb="10" eb="12">
      <t>フツウ</t>
    </rPh>
    <rPh sb="12" eb="15">
      <t>ジョウヨウシャ</t>
    </rPh>
    <phoneticPr fontId="2"/>
  </si>
  <si>
    <t>　トヨタ　ノア　小型乗用車</t>
    <rPh sb="8" eb="10">
      <t>コガタ</t>
    </rPh>
    <rPh sb="10" eb="13">
      <t>ジョウヨウシャ</t>
    </rPh>
    <phoneticPr fontId="2"/>
  </si>
  <si>
    <t>　日産　アトラス　普通貨物車</t>
    <rPh sb="1" eb="3">
      <t>ニッサン</t>
    </rPh>
    <rPh sb="9" eb="11">
      <t>フツウ</t>
    </rPh>
    <rPh sb="11" eb="14">
      <t>カモツシャ</t>
    </rPh>
    <phoneticPr fontId="2"/>
  </si>
  <si>
    <t>　スズキ　エブリィ　軽四輪貨物車</t>
    <rPh sb="10" eb="11">
      <t>ケイ</t>
    </rPh>
    <rPh sb="11" eb="13">
      <t>ヨンリン</t>
    </rPh>
    <rPh sb="13" eb="16">
      <t>カモツシャ</t>
    </rPh>
    <phoneticPr fontId="2"/>
  </si>
  <si>
    <t>　スズキ　スペーシア　軽四輪乗用車</t>
    <rPh sb="11" eb="12">
      <t>ケイ</t>
    </rPh>
    <rPh sb="12" eb="14">
      <t>ヨンリン</t>
    </rPh>
    <rPh sb="14" eb="17">
      <t>ジョウヨウシャ</t>
    </rPh>
    <phoneticPr fontId="2"/>
  </si>
  <si>
    <t>　日産　クリッパー　軽四輪乗用車</t>
    <rPh sb="1" eb="3">
      <t>ニッサン</t>
    </rPh>
    <rPh sb="10" eb="11">
      <t>ケイ</t>
    </rPh>
    <rPh sb="11" eb="13">
      <t>ヨンリン</t>
    </rPh>
    <rPh sb="13" eb="16">
      <t>ジョウヨウシャ</t>
    </rPh>
    <phoneticPr fontId="2"/>
  </si>
  <si>
    <t xml:space="preserve">　　　　　　令和５年３月３１日現在           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2"/>
  </si>
  <si>
    <t>　十八親和銀行　西大村支店　他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rPh sb="14" eb="15">
      <t>ホカ</t>
    </rPh>
    <phoneticPr fontId="2"/>
  </si>
  <si>
    <t>　十八親和銀行　西大村支店　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phoneticPr fontId="2"/>
  </si>
  <si>
    <t>　　未収補助金</t>
    <rPh sb="2" eb="4">
      <t>ミシュウ</t>
    </rPh>
    <rPh sb="4" eb="7">
      <t>ホジョキン</t>
    </rPh>
    <phoneticPr fontId="2"/>
  </si>
  <si>
    <t>　長崎県</t>
    <rPh sb="1" eb="4">
      <t>ナガサキケン</t>
    </rPh>
    <phoneticPr fontId="2"/>
  </si>
  <si>
    <t>　長崎県介護ロボット等導入事業補助金</t>
    <rPh sb="1" eb="4">
      <t>ナガサキケン</t>
    </rPh>
    <rPh sb="4" eb="6">
      <t>カイゴ</t>
    </rPh>
    <rPh sb="10" eb="11">
      <t>トウ</t>
    </rPh>
    <rPh sb="11" eb="13">
      <t>ドウニュウ</t>
    </rPh>
    <rPh sb="13" eb="15">
      <t>ジギョウ</t>
    </rPh>
    <rPh sb="15" eb="18">
      <t>ホジョキン</t>
    </rPh>
    <phoneticPr fontId="2"/>
  </si>
  <si>
    <t>　　ソフトウエア</t>
    <phoneticPr fontId="2"/>
  </si>
  <si>
    <t>　会計・給与システム</t>
    <rPh sb="1" eb="3">
      <t>カイケイ</t>
    </rPh>
    <rPh sb="4" eb="6">
      <t>キュウヨ</t>
    </rPh>
    <phoneticPr fontId="2"/>
  </si>
  <si>
    <t>　会計処理、給与計算に使用している</t>
    <rPh sb="1" eb="5">
      <t>カイケイショリ</t>
    </rPh>
    <rPh sb="6" eb="8">
      <t>キュウヨ</t>
    </rPh>
    <rPh sb="8" eb="10">
      <t>ケイサン</t>
    </rPh>
    <rPh sb="11" eb="13">
      <t>シヨウ</t>
    </rPh>
    <phoneticPr fontId="2"/>
  </si>
  <si>
    <t>　　前受金</t>
    <rPh sb="2" eb="4">
      <t>マエウ</t>
    </rPh>
    <rPh sb="4" eb="5">
      <t>カネ</t>
    </rPh>
    <phoneticPr fontId="2"/>
  </si>
  <si>
    <t>　令和5年4月分家賃</t>
    <rPh sb="1" eb="3">
      <t>レイワ</t>
    </rPh>
    <rPh sb="4" eb="5">
      <t>ネン</t>
    </rPh>
    <rPh sb="6" eb="8">
      <t>ガツブン</t>
    </rPh>
    <rPh sb="8" eb="10">
      <t>ヤチン</t>
    </rPh>
    <phoneticPr fontId="2"/>
  </si>
  <si>
    <t>　十八親和銀行　大村支店　他</t>
    <rPh sb="1" eb="3">
      <t>ジュウハチ</t>
    </rPh>
    <rPh sb="3" eb="5">
      <t>シンワ</t>
    </rPh>
    <rPh sb="5" eb="7">
      <t>ギンコウ</t>
    </rPh>
    <rPh sb="8" eb="10">
      <t>オオムラ</t>
    </rPh>
    <rPh sb="10" eb="12">
      <t>シテン</t>
    </rPh>
    <rPh sb="13" eb="14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</si>
</sst>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0" applyNumberFormat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0" fillId="0" borderId="0" xfId="0" applyNumberFormat="1">
      <alignment vertical="center"/>
    </xf>
    <xf numFmtId="38" fontId="4" fillId="0" borderId="4" xfId="0" applyNumberFormat="1" applyFont="1" applyBorder="1">
      <alignment vertical="center"/>
    </xf>
    <xf numFmtId="38" fontId="4" fillId="0" borderId="4" xfId="1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4" fillId="0" borderId="6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38" fontId="4" fillId="0" borderId="7" xfId="1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4" fillId="0" borderId="17" xfId="0" applyFont="1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4" fillId="0" borderId="18" xfId="0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11" xfId="1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0" fontId="4" fillId="0" borderId="6" xfId="0" applyFont="1" applyBorder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9" xfId="0" applyFont="1" applyBorder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7" xfId="0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4" fillId="0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="120" zoomScaleNormal="120" workbookViewId="0">
      <selection activeCell="B13" sqref="B13"/>
    </sheetView>
  </sheetViews>
  <sheetFormatPr defaultRowHeight="13.5" x14ac:dyDescent="0.15"/>
  <cols>
    <col min="1" max="1" width="18.5" customWidth="1"/>
    <col min="2" max="2" width="27" customWidth="1"/>
    <col min="3" max="3" width="8.75" customWidth="1"/>
    <col min="4" max="4" width="38.5" customWidth="1"/>
    <col min="5" max="7" width="13.375" customWidth="1"/>
    <col min="8" max="8" width="11.375" bestFit="1" customWidth="1"/>
  </cols>
  <sheetData>
    <row r="1" spans="1:7" x14ac:dyDescent="0.15">
      <c r="G1" s="2" t="s">
        <v>100</v>
      </c>
    </row>
    <row r="2" spans="1:7" ht="21" x14ac:dyDescent="0.15">
      <c r="A2" s="86" t="s">
        <v>36</v>
      </c>
      <c r="B2" s="87"/>
      <c r="C2" s="87"/>
      <c r="D2" s="87"/>
      <c r="E2" s="87"/>
      <c r="F2" s="87"/>
      <c r="G2" s="87"/>
    </row>
    <row r="3" spans="1:7" ht="8.25" customHeight="1" x14ac:dyDescent="0.15">
      <c r="G3" s="2"/>
    </row>
    <row r="4" spans="1:7" ht="14.25" x14ac:dyDescent="0.15">
      <c r="A4" s="88" t="s">
        <v>112</v>
      </c>
      <c r="B4" s="89"/>
      <c r="C4" s="89"/>
      <c r="D4" s="89"/>
      <c r="E4" s="89"/>
      <c r="F4" s="89"/>
      <c r="G4" s="89"/>
    </row>
    <row r="5" spans="1:7" ht="12.75" customHeight="1" x14ac:dyDescent="0.15">
      <c r="G5" s="2" t="s">
        <v>8</v>
      </c>
    </row>
    <row r="6" spans="1:7" ht="25.5" customHeight="1" x14ac:dyDescent="0.1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</row>
    <row r="7" spans="1:7" ht="12" customHeight="1" x14ac:dyDescent="0.15">
      <c r="A7" s="5" t="s">
        <v>0</v>
      </c>
      <c r="B7" s="6"/>
      <c r="C7" s="6"/>
      <c r="D7" s="6"/>
      <c r="E7" s="7"/>
      <c r="F7" s="7"/>
      <c r="G7" s="8"/>
    </row>
    <row r="8" spans="1:7" ht="12" customHeight="1" x14ac:dyDescent="0.15">
      <c r="A8" s="5" t="s">
        <v>9</v>
      </c>
      <c r="B8" s="6"/>
      <c r="C8" s="6"/>
      <c r="D8" s="6"/>
      <c r="E8" s="7"/>
      <c r="F8" s="7"/>
      <c r="G8" s="8"/>
    </row>
    <row r="9" spans="1:7" ht="12" customHeight="1" x14ac:dyDescent="0.15">
      <c r="A9" s="5" t="s">
        <v>10</v>
      </c>
      <c r="B9" s="6"/>
      <c r="C9" s="6"/>
      <c r="D9" s="6"/>
      <c r="E9" s="7"/>
      <c r="F9" s="7"/>
      <c r="G9" s="8"/>
    </row>
    <row r="10" spans="1:7" ht="12" customHeight="1" x14ac:dyDescent="0.15">
      <c r="A10" s="9" t="s">
        <v>11</v>
      </c>
      <c r="B10" s="9" t="s">
        <v>50</v>
      </c>
      <c r="C10" s="9"/>
      <c r="D10" s="9" t="s">
        <v>51</v>
      </c>
      <c r="E10" s="10"/>
      <c r="F10" s="10"/>
      <c r="G10" s="28">
        <v>455008</v>
      </c>
    </row>
    <row r="11" spans="1:7" ht="12" customHeight="1" x14ac:dyDescent="0.15">
      <c r="A11" s="9" t="s">
        <v>12</v>
      </c>
      <c r="B11" s="9" t="s">
        <v>113</v>
      </c>
      <c r="C11" s="9"/>
      <c r="D11" s="9" t="s">
        <v>51</v>
      </c>
      <c r="E11" s="10"/>
      <c r="F11" s="10"/>
      <c r="G11" s="28">
        <v>81837785</v>
      </c>
    </row>
    <row r="12" spans="1:7" ht="12" customHeight="1" x14ac:dyDescent="0.15">
      <c r="A12" s="9" t="s">
        <v>13</v>
      </c>
      <c r="B12" s="9" t="s">
        <v>114</v>
      </c>
      <c r="C12" s="9" t="s">
        <v>52</v>
      </c>
      <c r="D12" s="9" t="s">
        <v>51</v>
      </c>
      <c r="E12" s="10"/>
      <c r="F12" s="10"/>
      <c r="G12" s="28">
        <v>446</v>
      </c>
    </row>
    <row r="13" spans="1:7" ht="12" customHeight="1" x14ac:dyDescent="0.15">
      <c r="A13" s="9" t="s">
        <v>14</v>
      </c>
      <c r="B13" s="9" t="s">
        <v>123</v>
      </c>
      <c r="C13" s="9"/>
      <c r="D13" s="9" t="s">
        <v>51</v>
      </c>
      <c r="E13" s="10"/>
      <c r="F13" s="10"/>
      <c r="G13" s="28">
        <v>53505903</v>
      </c>
    </row>
    <row r="14" spans="1:7" ht="12" customHeight="1" x14ac:dyDescent="0.15">
      <c r="A14" s="9"/>
      <c r="B14" s="11"/>
      <c r="C14" s="12"/>
      <c r="D14" s="12" t="s">
        <v>41</v>
      </c>
      <c r="E14" s="13"/>
      <c r="F14" s="14"/>
      <c r="G14" s="28">
        <f>G10+G11+G12+G13</f>
        <v>135799142</v>
      </c>
    </row>
    <row r="15" spans="1:7" ht="12" customHeight="1" x14ac:dyDescent="0.15">
      <c r="A15" s="9" t="s">
        <v>94</v>
      </c>
      <c r="B15" s="29" t="s">
        <v>95</v>
      </c>
      <c r="C15" s="30"/>
      <c r="D15" s="31" t="s">
        <v>96</v>
      </c>
      <c r="E15" s="13"/>
      <c r="F15" s="14"/>
      <c r="G15" s="28">
        <v>55000000</v>
      </c>
    </row>
    <row r="16" spans="1:7" ht="12" customHeight="1" x14ac:dyDescent="0.15">
      <c r="A16" s="9" t="s">
        <v>15</v>
      </c>
      <c r="B16" s="9" t="s">
        <v>56</v>
      </c>
      <c r="C16" s="9"/>
      <c r="D16" s="9" t="s">
        <v>53</v>
      </c>
      <c r="E16" s="10"/>
      <c r="F16" s="10"/>
      <c r="G16" s="28">
        <v>22585434</v>
      </c>
    </row>
    <row r="17" spans="1:7" ht="12" customHeight="1" x14ac:dyDescent="0.15">
      <c r="A17" s="9" t="s">
        <v>115</v>
      </c>
      <c r="B17" s="9" t="s">
        <v>116</v>
      </c>
      <c r="C17" s="9"/>
      <c r="D17" s="9" t="s">
        <v>117</v>
      </c>
      <c r="E17" s="10"/>
      <c r="F17" s="10"/>
      <c r="G17" s="28">
        <v>554000</v>
      </c>
    </row>
    <row r="18" spans="1:7" ht="12" customHeight="1" x14ac:dyDescent="0.15">
      <c r="A18" s="9" t="s">
        <v>16</v>
      </c>
      <c r="B18" s="9" t="s">
        <v>57</v>
      </c>
      <c r="C18" s="9"/>
      <c r="D18" s="9" t="s">
        <v>54</v>
      </c>
      <c r="E18" s="10"/>
      <c r="F18" s="10"/>
      <c r="G18" s="28">
        <v>4533819</v>
      </c>
    </row>
    <row r="19" spans="1:7" ht="12" customHeight="1" x14ac:dyDescent="0.15">
      <c r="A19" s="9" t="s">
        <v>17</v>
      </c>
      <c r="B19" s="9" t="s">
        <v>58</v>
      </c>
      <c r="C19" s="9"/>
      <c r="D19" s="9" t="s">
        <v>55</v>
      </c>
      <c r="E19" s="10"/>
      <c r="F19" s="10"/>
      <c r="G19" s="28">
        <v>966199</v>
      </c>
    </row>
    <row r="20" spans="1:7" ht="12" customHeight="1" x14ac:dyDescent="0.15">
      <c r="A20" s="84" t="s">
        <v>42</v>
      </c>
      <c r="B20" s="85"/>
      <c r="C20" s="85"/>
      <c r="D20" s="85"/>
      <c r="E20" s="7"/>
      <c r="F20" s="7"/>
      <c r="G20" s="37">
        <f>G14+G16+G18+G19+G15+G17</f>
        <v>219438594</v>
      </c>
    </row>
    <row r="21" spans="1:7" ht="12" customHeight="1" x14ac:dyDescent="0.15">
      <c r="A21" s="5" t="s">
        <v>18</v>
      </c>
      <c r="B21" s="6"/>
      <c r="C21" s="6"/>
      <c r="D21" s="6"/>
      <c r="E21" s="7"/>
      <c r="F21" s="7"/>
      <c r="G21" s="37"/>
    </row>
    <row r="22" spans="1:7" ht="12" customHeight="1" x14ac:dyDescent="0.15">
      <c r="A22" s="5" t="s">
        <v>19</v>
      </c>
      <c r="B22" s="6"/>
      <c r="C22" s="6"/>
      <c r="D22" s="6"/>
      <c r="E22" s="7"/>
      <c r="F22" s="7"/>
      <c r="G22" s="37"/>
    </row>
    <row r="23" spans="1:7" ht="12" customHeight="1" x14ac:dyDescent="0.15">
      <c r="A23" s="53" t="s">
        <v>20</v>
      </c>
      <c r="B23" s="15" t="s">
        <v>59</v>
      </c>
      <c r="C23" s="15"/>
      <c r="D23" s="15" t="s">
        <v>65</v>
      </c>
      <c r="E23" s="16"/>
      <c r="F23" s="16"/>
      <c r="G23" s="67">
        <v>30000000</v>
      </c>
    </row>
    <row r="24" spans="1:7" ht="12" customHeight="1" x14ac:dyDescent="0.15">
      <c r="A24" s="54"/>
      <c r="B24" s="17" t="s">
        <v>60</v>
      </c>
      <c r="C24" s="17"/>
      <c r="D24" s="17" t="s">
        <v>66</v>
      </c>
      <c r="E24" s="23"/>
      <c r="F24" s="23"/>
      <c r="G24" s="68"/>
    </row>
    <row r="25" spans="1:7" ht="12" customHeight="1" x14ac:dyDescent="0.15">
      <c r="A25" s="54"/>
      <c r="B25" s="24" t="s">
        <v>61</v>
      </c>
      <c r="C25" s="24"/>
      <c r="D25" s="24" t="s">
        <v>65</v>
      </c>
      <c r="E25" s="25"/>
      <c r="F25" s="25"/>
      <c r="G25" s="69">
        <v>12500000</v>
      </c>
    </row>
    <row r="26" spans="1:7" ht="12" customHeight="1" x14ac:dyDescent="0.15">
      <c r="A26" s="54"/>
      <c r="B26" s="26" t="s">
        <v>60</v>
      </c>
      <c r="C26" s="26"/>
      <c r="D26" s="26" t="s">
        <v>66</v>
      </c>
      <c r="E26" s="27"/>
      <c r="F26" s="27"/>
      <c r="G26" s="70"/>
    </row>
    <row r="27" spans="1:7" ht="12" customHeight="1" x14ac:dyDescent="0.15">
      <c r="A27" s="54"/>
      <c r="B27" s="17" t="s">
        <v>62</v>
      </c>
      <c r="C27" s="17"/>
      <c r="D27" s="17" t="s">
        <v>65</v>
      </c>
      <c r="E27" s="23"/>
      <c r="F27" s="23"/>
      <c r="G27" s="71">
        <v>1054164</v>
      </c>
    </row>
    <row r="28" spans="1:7" ht="12" customHeight="1" x14ac:dyDescent="0.15">
      <c r="A28" s="54"/>
      <c r="B28" s="17" t="s">
        <v>60</v>
      </c>
      <c r="C28" s="17"/>
      <c r="D28" s="17" t="s">
        <v>66</v>
      </c>
      <c r="E28" s="23"/>
      <c r="F28" s="23"/>
      <c r="G28" s="68"/>
    </row>
    <row r="29" spans="1:7" ht="12" customHeight="1" x14ac:dyDescent="0.15">
      <c r="A29" s="54"/>
      <c r="B29" s="24" t="s">
        <v>63</v>
      </c>
      <c r="C29" s="24"/>
      <c r="D29" s="24" t="s">
        <v>65</v>
      </c>
      <c r="E29" s="25"/>
      <c r="F29" s="25"/>
      <c r="G29" s="69">
        <v>12371500</v>
      </c>
    </row>
    <row r="30" spans="1:7" ht="12" customHeight="1" x14ac:dyDescent="0.15">
      <c r="A30" s="54"/>
      <c r="B30" s="18" t="s">
        <v>64</v>
      </c>
      <c r="C30" s="18"/>
      <c r="D30" s="18" t="s">
        <v>66</v>
      </c>
      <c r="E30" s="19"/>
      <c r="F30" s="19"/>
      <c r="G30" s="72"/>
    </row>
    <row r="31" spans="1:7" ht="12" customHeight="1" x14ac:dyDescent="0.15">
      <c r="A31" s="55"/>
      <c r="B31" s="11"/>
      <c r="C31" s="12"/>
      <c r="D31" s="12" t="s">
        <v>41</v>
      </c>
      <c r="E31" s="13"/>
      <c r="F31" s="14"/>
      <c r="G31" s="28">
        <f>SUM(G23:G30)</f>
        <v>55925664</v>
      </c>
    </row>
    <row r="32" spans="1:7" ht="12" customHeight="1" x14ac:dyDescent="0.15">
      <c r="A32" s="53" t="s">
        <v>21</v>
      </c>
      <c r="B32" s="15" t="s">
        <v>67</v>
      </c>
      <c r="C32" s="61" t="s">
        <v>37</v>
      </c>
      <c r="D32" s="15" t="s">
        <v>65</v>
      </c>
      <c r="E32" s="75">
        <v>74980108</v>
      </c>
      <c r="F32" s="75">
        <v>56035250</v>
      </c>
      <c r="G32" s="66">
        <f>E32-F32</f>
        <v>18944858</v>
      </c>
    </row>
    <row r="33" spans="1:7" ht="12" customHeight="1" x14ac:dyDescent="0.15">
      <c r="A33" s="54"/>
      <c r="B33" s="17" t="s">
        <v>64</v>
      </c>
      <c r="C33" s="57"/>
      <c r="D33" s="17" t="s">
        <v>66</v>
      </c>
      <c r="E33" s="68"/>
      <c r="F33" s="68"/>
      <c r="G33" s="64"/>
    </row>
    <row r="34" spans="1:7" ht="12" customHeight="1" x14ac:dyDescent="0.15">
      <c r="A34" s="54"/>
      <c r="B34" s="24" t="s">
        <v>67</v>
      </c>
      <c r="C34" s="58" t="s">
        <v>37</v>
      </c>
      <c r="D34" s="24" t="s">
        <v>65</v>
      </c>
      <c r="E34" s="73">
        <v>19190000</v>
      </c>
      <c r="F34" s="73">
        <v>15641058</v>
      </c>
      <c r="G34" s="63">
        <f t="shared" ref="G34" si="0">E34-F34</f>
        <v>3548942</v>
      </c>
    </row>
    <row r="35" spans="1:7" ht="12" customHeight="1" x14ac:dyDescent="0.15">
      <c r="A35" s="54"/>
      <c r="B35" s="26" t="s">
        <v>64</v>
      </c>
      <c r="C35" s="59"/>
      <c r="D35" s="26" t="s">
        <v>66</v>
      </c>
      <c r="E35" s="70"/>
      <c r="F35" s="70"/>
      <c r="G35" s="64"/>
    </row>
    <row r="36" spans="1:7" ht="12" customHeight="1" x14ac:dyDescent="0.15">
      <c r="A36" s="54"/>
      <c r="B36" s="17" t="s">
        <v>68</v>
      </c>
      <c r="C36" s="56" t="s">
        <v>38</v>
      </c>
      <c r="D36" s="17" t="s">
        <v>65</v>
      </c>
      <c r="E36" s="74">
        <v>143254360</v>
      </c>
      <c r="F36" s="74">
        <v>104848346</v>
      </c>
      <c r="G36" s="63">
        <f t="shared" ref="G36" si="1">E36-F36</f>
        <v>38406014</v>
      </c>
    </row>
    <row r="37" spans="1:7" ht="12" customHeight="1" x14ac:dyDescent="0.15">
      <c r="A37" s="54"/>
      <c r="B37" s="17" t="s">
        <v>69</v>
      </c>
      <c r="C37" s="57"/>
      <c r="D37" s="17" t="s">
        <v>66</v>
      </c>
      <c r="E37" s="68"/>
      <c r="F37" s="68"/>
      <c r="G37" s="64"/>
    </row>
    <row r="38" spans="1:7" ht="12" customHeight="1" x14ac:dyDescent="0.15">
      <c r="A38" s="54"/>
      <c r="B38" s="24" t="s">
        <v>70</v>
      </c>
      <c r="C38" s="58" t="s">
        <v>39</v>
      </c>
      <c r="D38" s="24" t="s">
        <v>65</v>
      </c>
      <c r="E38" s="73">
        <v>251407</v>
      </c>
      <c r="F38" s="73">
        <v>251406</v>
      </c>
      <c r="G38" s="63">
        <f t="shared" ref="G38" si="2">E38-F38</f>
        <v>1</v>
      </c>
    </row>
    <row r="39" spans="1:7" ht="12" customHeight="1" x14ac:dyDescent="0.15">
      <c r="A39" s="54"/>
      <c r="B39" s="26" t="s">
        <v>71</v>
      </c>
      <c r="C39" s="59"/>
      <c r="D39" s="26" t="s">
        <v>66</v>
      </c>
      <c r="E39" s="70"/>
      <c r="F39" s="70"/>
      <c r="G39" s="64"/>
    </row>
    <row r="40" spans="1:7" ht="12" customHeight="1" x14ac:dyDescent="0.15">
      <c r="A40" s="54"/>
      <c r="B40" s="17" t="s">
        <v>70</v>
      </c>
      <c r="C40" s="56" t="s">
        <v>39</v>
      </c>
      <c r="D40" s="17" t="s">
        <v>65</v>
      </c>
      <c r="E40" s="74">
        <v>9782819</v>
      </c>
      <c r="F40" s="74">
        <v>9782817</v>
      </c>
      <c r="G40" s="63">
        <f t="shared" ref="G40" si="3">E40-F40</f>
        <v>2</v>
      </c>
    </row>
    <row r="41" spans="1:7" ht="12" customHeight="1" x14ac:dyDescent="0.15">
      <c r="A41" s="54"/>
      <c r="B41" s="17" t="s">
        <v>71</v>
      </c>
      <c r="C41" s="57"/>
      <c r="D41" s="17" t="s">
        <v>66</v>
      </c>
      <c r="E41" s="68"/>
      <c r="F41" s="68"/>
      <c r="G41" s="64"/>
    </row>
    <row r="42" spans="1:7" ht="12" customHeight="1" x14ac:dyDescent="0.15">
      <c r="A42" s="54"/>
      <c r="B42" s="24" t="s">
        <v>70</v>
      </c>
      <c r="C42" s="58" t="s">
        <v>39</v>
      </c>
      <c r="D42" s="24" t="s">
        <v>65</v>
      </c>
      <c r="E42" s="73">
        <v>31539323</v>
      </c>
      <c r="F42" s="73">
        <v>29635562</v>
      </c>
      <c r="G42" s="63">
        <f t="shared" ref="G42" si="4">E42-F42</f>
        <v>1903761</v>
      </c>
    </row>
    <row r="43" spans="1:7" ht="12" customHeight="1" x14ac:dyDescent="0.15">
      <c r="A43" s="54"/>
      <c r="B43" s="26" t="s">
        <v>71</v>
      </c>
      <c r="C43" s="59"/>
      <c r="D43" s="26" t="s">
        <v>66</v>
      </c>
      <c r="E43" s="70"/>
      <c r="F43" s="70"/>
      <c r="G43" s="64"/>
    </row>
    <row r="44" spans="1:7" ht="12" customHeight="1" x14ac:dyDescent="0.15">
      <c r="A44" s="54"/>
      <c r="B44" s="17" t="s">
        <v>70</v>
      </c>
      <c r="C44" s="56" t="s">
        <v>39</v>
      </c>
      <c r="D44" s="17" t="s">
        <v>65</v>
      </c>
      <c r="E44" s="74">
        <v>20463145</v>
      </c>
      <c r="F44" s="74">
        <v>10247064</v>
      </c>
      <c r="G44" s="63">
        <f t="shared" ref="G44" si="5">E44-F44</f>
        <v>10216081</v>
      </c>
    </row>
    <row r="45" spans="1:7" ht="12" customHeight="1" x14ac:dyDescent="0.15">
      <c r="A45" s="54"/>
      <c r="B45" s="17" t="s">
        <v>71</v>
      </c>
      <c r="C45" s="57"/>
      <c r="D45" s="17" t="s">
        <v>66</v>
      </c>
      <c r="E45" s="68"/>
      <c r="F45" s="68"/>
      <c r="G45" s="64"/>
    </row>
    <row r="46" spans="1:7" ht="12" customHeight="1" x14ac:dyDescent="0.15">
      <c r="A46" s="54"/>
      <c r="B46" s="24" t="s">
        <v>70</v>
      </c>
      <c r="C46" s="58" t="s">
        <v>39</v>
      </c>
      <c r="D46" s="24" t="s">
        <v>65</v>
      </c>
      <c r="E46" s="73">
        <v>2514155</v>
      </c>
      <c r="F46" s="73">
        <v>2514154</v>
      </c>
      <c r="G46" s="63">
        <f t="shared" ref="G46" si="6">E46-F46</f>
        <v>1</v>
      </c>
    </row>
    <row r="47" spans="1:7" ht="12" customHeight="1" x14ac:dyDescent="0.15">
      <c r="A47" s="54"/>
      <c r="B47" s="26" t="s">
        <v>71</v>
      </c>
      <c r="C47" s="59"/>
      <c r="D47" s="26" t="s">
        <v>66</v>
      </c>
      <c r="E47" s="70"/>
      <c r="F47" s="70"/>
      <c r="G47" s="64"/>
    </row>
    <row r="48" spans="1:7" ht="12" customHeight="1" x14ac:dyDescent="0.15">
      <c r="A48" s="54"/>
      <c r="B48" s="17" t="s">
        <v>70</v>
      </c>
      <c r="C48" s="56" t="s">
        <v>39</v>
      </c>
      <c r="D48" s="17" t="s">
        <v>65</v>
      </c>
      <c r="E48" s="74">
        <v>335153</v>
      </c>
      <c r="F48" s="74">
        <v>335152</v>
      </c>
      <c r="G48" s="63">
        <f t="shared" ref="G48" si="7">E48-F48</f>
        <v>1</v>
      </c>
    </row>
    <row r="49" spans="1:8" ht="12" customHeight="1" x14ac:dyDescent="0.15">
      <c r="A49" s="54"/>
      <c r="B49" s="17" t="s">
        <v>71</v>
      </c>
      <c r="C49" s="57"/>
      <c r="D49" s="17" t="s">
        <v>66</v>
      </c>
      <c r="E49" s="68"/>
      <c r="F49" s="68"/>
      <c r="G49" s="64"/>
    </row>
    <row r="50" spans="1:8" ht="12" customHeight="1" x14ac:dyDescent="0.15">
      <c r="A50" s="54"/>
      <c r="B50" s="24" t="s">
        <v>70</v>
      </c>
      <c r="C50" s="58" t="s">
        <v>39</v>
      </c>
      <c r="D50" s="24" t="s">
        <v>65</v>
      </c>
      <c r="E50" s="73">
        <v>2577998</v>
      </c>
      <c r="F50" s="73">
        <v>2577997</v>
      </c>
      <c r="G50" s="63">
        <f t="shared" ref="G50" si="8">E50-F50</f>
        <v>1</v>
      </c>
    </row>
    <row r="51" spans="1:8" ht="12" customHeight="1" x14ac:dyDescent="0.15">
      <c r="A51" s="54"/>
      <c r="B51" s="26" t="s">
        <v>71</v>
      </c>
      <c r="C51" s="59"/>
      <c r="D51" s="26" t="s">
        <v>66</v>
      </c>
      <c r="E51" s="70"/>
      <c r="F51" s="70"/>
      <c r="G51" s="64"/>
    </row>
    <row r="52" spans="1:8" ht="12" customHeight="1" x14ac:dyDescent="0.15">
      <c r="A52" s="54"/>
      <c r="B52" s="24" t="s">
        <v>92</v>
      </c>
      <c r="C52" s="58" t="s">
        <v>40</v>
      </c>
      <c r="D52" s="24" t="s">
        <v>90</v>
      </c>
      <c r="E52" s="73">
        <v>7445300</v>
      </c>
      <c r="F52" s="73">
        <v>6868036</v>
      </c>
      <c r="G52" s="63">
        <f t="shared" ref="G52" si="9">E52-F52</f>
        <v>577264</v>
      </c>
    </row>
    <row r="53" spans="1:8" ht="12" customHeight="1" x14ac:dyDescent="0.15">
      <c r="A53" s="54"/>
      <c r="B53" s="26" t="s">
        <v>60</v>
      </c>
      <c r="C53" s="59"/>
      <c r="D53" s="26" t="s">
        <v>91</v>
      </c>
      <c r="E53" s="70"/>
      <c r="F53" s="70"/>
      <c r="G53" s="64"/>
    </row>
    <row r="54" spans="1:8" ht="12" customHeight="1" x14ac:dyDescent="0.15">
      <c r="A54" s="54"/>
      <c r="B54" s="17" t="s">
        <v>72</v>
      </c>
      <c r="C54" s="56" t="s">
        <v>24</v>
      </c>
      <c r="D54" s="17" t="s">
        <v>65</v>
      </c>
      <c r="E54" s="74">
        <v>449866654</v>
      </c>
      <c r="F54" s="74">
        <v>84641369</v>
      </c>
      <c r="G54" s="63">
        <f t="shared" ref="G54" si="10">E54-F54</f>
        <v>365225285</v>
      </c>
    </row>
    <row r="55" spans="1:8" ht="12" customHeight="1" x14ac:dyDescent="0.15">
      <c r="A55" s="54"/>
      <c r="B55" s="18" t="s">
        <v>73</v>
      </c>
      <c r="C55" s="60"/>
      <c r="D55" s="18" t="s">
        <v>66</v>
      </c>
      <c r="E55" s="72"/>
      <c r="F55" s="72"/>
      <c r="G55" s="65"/>
    </row>
    <row r="56" spans="1:8" ht="12" customHeight="1" x14ac:dyDescent="0.15">
      <c r="A56" s="55"/>
      <c r="B56" s="11"/>
      <c r="C56" s="12"/>
      <c r="D56" s="12" t="s">
        <v>41</v>
      </c>
      <c r="E56" s="20"/>
      <c r="F56" s="21"/>
      <c r="G56" s="28">
        <f>SUM(G32:G55)</f>
        <v>438822211</v>
      </c>
    </row>
    <row r="57" spans="1:8" ht="12" customHeight="1" x14ac:dyDescent="0.15">
      <c r="A57" s="84" t="s">
        <v>43</v>
      </c>
      <c r="B57" s="85"/>
      <c r="C57" s="85"/>
      <c r="D57" s="85"/>
      <c r="E57" s="7"/>
      <c r="F57" s="7"/>
      <c r="G57" s="37">
        <f>G31+G56</f>
        <v>494747875</v>
      </c>
      <c r="H57" s="35"/>
    </row>
    <row r="58" spans="1:8" ht="12" customHeight="1" x14ac:dyDescent="0.15">
      <c r="A58" s="5" t="s">
        <v>22</v>
      </c>
      <c r="B58" s="6"/>
      <c r="C58" s="6"/>
      <c r="D58" s="6"/>
      <c r="E58" s="7"/>
      <c r="F58" s="7"/>
      <c r="G58" s="8"/>
    </row>
    <row r="59" spans="1:8" ht="12" customHeight="1" x14ac:dyDescent="0.15">
      <c r="A59" s="53" t="s">
        <v>21</v>
      </c>
      <c r="B59" s="15" t="s">
        <v>79</v>
      </c>
      <c r="C59" s="61" t="s">
        <v>23</v>
      </c>
      <c r="D59" s="15" t="s">
        <v>90</v>
      </c>
      <c r="E59" s="75">
        <v>14662500</v>
      </c>
      <c r="F59" s="75">
        <v>7956992</v>
      </c>
      <c r="G59" s="67">
        <f>E59-F59</f>
        <v>6705508</v>
      </c>
    </row>
    <row r="60" spans="1:8" ht="12" customHeight="1" x14ac:dyDescent="0.15">
      <c r="A60" s="54"/>
      <c r="B60" s="26" t="s">
        <v>80</v>
      </c>
      <c r="C60" s="62"/>
      <c r="D60" s="26" t="s">
        <v>93</v>
      </c>
      <c r="E60" s="70"/>
      <c r="F60" s="70"/>
      <c r="G60" s="70"/>
    </row>
    <row r="61" spans="1:8" ht="12" customHeight="1" x14ac:dyDescent="0.15">
      <c r="A61" s="54"/>
      <c r="B61" s="17" t="s">
        <v>81</v>
      </c>
      <c r="C61" s="56" t="s">
        <v>24</v>
      </c>
      <c r="D61" s="17" t="s">
        <v>65</v>
      </c>
      <c r="E61" s="74">
        <v>5669700</v>
      </c>
      <c r="F61" s="74">
        <v>2789240</v>
      </c>
      <c r="G61" s="71">
        <f t="shared" ref="G61:G78" si="11">E61-F61</f>
        <v>2880460</v>
      </c>
    </row>
    <row r="62" spans="1:8" ht="12" customHeight="1" x14ac:dyDescent="0.15">
      <c r="A62" s="54"/>
      <c r="B62" s="18" t="s">
        <v>60</v>
      </c>
      <c r="C62" s="83"/>
      <c r="D62" s="18" t="s">
        <v>66</v>
      </c>
      <c r="E62" s="72"/>
      <c r="F62" s="72"/>
      <c r="G62" s="72"/>
    </row>
    <row r="63" spans="1:8" ht="12" customHeight="1" x14ac:dyDescent="0.15">
      <c r="A63" s="38"/>
      <c r="B63" s="41"/>
      <c r="C63" s="12"/>
      <c r="D63" s="42" t="s">
        <v>41</v>
      </c>
      <c r="E63" s="6"/>
      <c r="F63" s="43"/>
      <c r="G63" s="40">
        <f>SUM(G59:G62)</f>
        <v>9585968</v>
      </c>
    </row>
    <row r="64" spans="1:8" ht="12" customHeight="1" x14ac:dyDescent="0.15">
      <c r="A64" s="53" t="s">
        <v>25</v>
      </c>
      <c r="B64" s="82" t="s">
        <v>82</v>
      </c>
      <c r="C64" s="82"/>
      <c r="D64" s="32" t="s">
        <v>65</v>
      </c>
      <c r="E64" s="76">
        <v>1652400</v>
      </c>
      <c r="F64" s="76">
        <v>1335690</v>
      </c>
      <c r="G64" s="66">
        <f t="shared" si="11"/>
        <v>316710</v>
      </c>
    </row>
    <row r="65" spans="1:8" ht="12" customHeight="1" x14ac:dyDescent="0.15">
      <c r="A65" s="68"/>
      <c r="B65" s="64"/>
      <c r="C65" s="64"/>
      <c r="D65" s="33" t="s">
        <v>66</v>
      </c>
      <c r="E65" s="77"/>
      <c r="F65" s="77"/>
      <c r="G65" s="63"/>
    </row>
    <row r="66" spans="1:8" ht="12" customHeight="1" x14ac:dyDescent="0.15">
      <c r="A66" s="54"/>
      <c r="B66" s="64" t="s">
        <v>97</v>
      </c>
      <c r="C66" s="64"/>
      <c r="D66" s="33" t="s">
        <v>65</v>
      </c>
      <c r="E66" s="77">
        <v>11972292</v>
      </c>
      <c r="F66" s="77">
        <v>6085914</v>
      </c>
      <c r="G66" s="63">
        <f t="shared" si="11"/>
        <v>5886378</v>
      </c>
    </row>
    <row r="67" spans="1:8" ht="12" customHeight="1" x14ac:dyDescent="0.15">
      <c r="A67" s="54"/>
      <c r="B67" s="80"/>
      <c r="C67" s="80"/>
      <c r="D67" s="33" t="s">
        <v>66</v>
      </c>
      <c r="E67" s="90"/>
      <c r="F67" s="90"/>
      <c r="G67" s="63"/>
    </row>
    <row r="68" spans="1:8" ht="12" customHeight="1" x14ac:dyDescent="0.15">
      <c r="A68" s="54"/>
      <c r="B68" s="64" t="s">
        <v>98</v>
      </c>
      <c r="C68" s="64"/>
      <c r="D68" s="33" t="s">
        <v>65</v>
      </c>
      <c r="E68" s="77">
        <v>300000</v>
      </c>
      <c r="F68" s="77">
        <v>70000</v>
      </c>
      <c r="G68" s="63">
        <f>E68-F68</f>
        <v>230000</v>
      </c>
    </row>
    <row r="69" spans="1:8" ht="12" customHeight="1" x14ac:dyDescent="0.15">
      <c r="A69" s="54"/>
      <c r="B69" s="81"/>
      <c r="C69" s="81"/>
      <c r="D69" s="34" t="s">
        <v>66</v>
      </c>
      <c r="E69" s="78"/>
      <c r="F69" s="78"/>
      <c r="G69" s="79"/>
    </row>
    <row r="70" spans="1:8" ht="12" customHeight="1" x14ac:dyDescent="0.15">
      <c r="A70" s="39"/>
      <c r="B70" s="45"/>
      <c r="C70" s="46"/>
      <c r="D70" s="47" t="s">
        <v>41</v>
      </c>
      <c r="E70" s="49"/>
      <c r="F70" s="48"/>
      <c r="G70" s="44">
        <f>SUM(G64:G69)</f>
        <v>6433088</v>
      </c>
    </row>
    <row r="71" spans="1:8" ht="12" customHeight="1" x14ac:dyDescent="0.15">
      <c r="A71" s="9" t="s">
        <v>26</v>
      </c>
      <c r="B71" s="9" t="s">
        <v>83</v>
      </c>
      <c r="C71" s="9"/>
      <c r="D71" s="9" t="s">
        <v>74</v>
      </c>
      <c r="E71" s="10">
        <v>24847886</v>
      </c>
      <c r="F71" s="10">
        <v>24061016</v>
      </c>
      <c r="G71" s="28">
        <f t="shared" si="11"/>
        <v>786870</v>
      </c>
    </row>
    <row r="72" spans="1:8" ht="12" customHeight="1" x14ac:dyDescent="0.15">
      <c r="A72" s="53" t="s">
        <v>105</v>
      </c>
      <c r="B72" s="15" t="s">
        <v>107</v>
      </c>
      <c r="C72" s="15"/>
      <c r="D72" s="15" t="s">
        <v>101</v>
      </c>
      <c r="E72" s="16">
        <v>2093600</v>
      </c>
      <c r="F72" s="16">
        <v>2093599</v>
      </c>
      <c r="G72" s="28">
        <f t="shared" si="11"/>
        <v>1</v>
      </c>
    </row>
    <row r="73" spans="1:8" ht="12" customHeight="1" x14ac:dyDescent="0.15">
      <c r="A73" s="54"/>
      <c r="B73" s="15" t="s">
        <v>109</v>
      </c>
      <c r="C73" s="15"/>
      <c r="D73" s="15" t="s">
        <v>102</v>
      </c>
      <c r="E73" s="16">
        <v>840186</v>
      </c>
      <c r="F73" s="16">
        <v>840185</v>
      </c>
      <c r="G73" s="28">
        <f t="shared" si="11"/>
        <v>1</v>
      </c>
    </row>
    <row r="74" spans="1:8" ht="12" customHeight="1" x14ac:dyDescent="0.15">
      <c r="A74" s="54"/>
      <c r="B74" s="15" t="s">
        <v>106</v>
      </c>
      <c r="C74" s="15"/>
      <c r="D74" s="15" t="s">
        <v>103</v>
      </c>
      <c r="E74" s="16">
        <v>2778260</v>
      </c>
      <c r="F74" s="16">
        <v>1967932</v>
      </c>
      <c r="G74" s="28">
        <f t="shared" si="11"/>
        <v>810328</v>
      </c>
    </row>
    <row r="75" spans="1:8" ht="12" customHeight="1" x14ac:dyDescent="0.15">
      <c r="A75" s="54"/>
      <c r="B75" s="15" t="s">
        <v>110</v>
      </c>
      <c r="C75" s="15"/>
      <c r="D75" s="15" t="s">
        <v>104</v>
      </c>
      <c r="E75" s="16">
        <v>1290190</v>
      </c>
      <c r="F75" s="16">
        <v>1209551</v>
      </c>
      <c r="G75" s="28">
        <f t="shared" si="11"/>
        <v>80639</v>
      </c>
    </row>
    <row r="76" spans="1:8" ht="12" customHeight="1" x14ac:dyDescent="0.15">
      <c r="A76" s="54"/>
      <c r="B76" s="15" t="s">
        <v>111</v>
      </c>
      <c r="C76" s="15"/>
      <c r="D76" s="15" t="s">
        <v>104</v>
      </c>
      <c r="E76" s="16">
        <v>1950550</v>
      </c>
      <c r="F76" s="16">
        <v>975274</v>
      </c>
      <c r="G76" s="28">
        <f t="shared" si="11"/>
        <v>975276</v>
      </c>
    </row>
    <row r="77" spans="1:8" ht="12" customHeight="1" x14ac:dyDescent="0.15">
      <c r="A77" s="54"/>
      <c r="B77" s="15" t="s">
        <v>108</v>
      </c>
      <c r="C77" s="15"/>
      <c r="D77" s="15" t="s">
        <v>102</v>
      </c>
      <c r="E77" s="16">
        <v>3570000</v>
      </c>
      <c r="F77" s="16">
        <v>2677500</v>
      </c>
      <c r="G77" s="16">
        <f t="shared" si="11"/>
        <v>892500</v>
      </c>
    </row>
    <row r="78" spans="1:8" ht="12" customHeight="1" x14ac:dyDescent="0.15">
      <c r="A78" s="54"/>
      <c r="B78" s="15" t="s">
        <v>106</v>
      </c>
      <c r="C78" s="15"/>
      <c r="D78" s="15" t="s">
        <v>103</v>
      </c>
      <c r="E78" s="16">
        <v>2940000</v>
      </c>
      <c r="F78" s="16">
        <v>1911000</v>
      </c>
      <c r="G78" s="28">
        <f t="shared" si="11"/>
        <v>1029000</v>
      </c>
    </row>
    <row r="79" spans="1:8" ht="12" customHeight="1" x14ac:dyDescent="0.15">
      <c r="A79" s="55"/>
      <c r="B79" s="50"/>
      <c r="C79" s="6"/>
      <c r="D79" s="52" t="s">
        <v>41</v>
      </c>
      <c r="E79" s="7"/>
      <c r="F79" s="51"/>
      <c r="G79" s="16">
        <f>SUM(G72:G78)</f>
        <v>3787745</v>
      </c>
      <c r="H79" s="3"/>
    </row>
    <row r="80" spans="1:8" ht="12" customHeight="1" x14ac:dyDescent="0.15">
      <c r="A80" s="9" t="s">
        <v>27</v>
      </c>
      <c r="B80" s="9" t="s">
        <v>84</v>
      </c>
      <c r="C80" s="9"/>
      <c r="D80" s="9" t="s">
        <v>74</v>
      </c>
      <c r="E80" s="10">
        <v>43980401</v>
      </c>
      <c r="F80" s="10">
        <v>39994813</v>
      </c>
      <c r="G80" s="28">
        <f>E80-F80</f>
        <v>3985588</v>
      </c>
    </row>
    <row r="81" spans="1:7" ht="12" customHeight="1" x14ac:dyDescent="0.15">
      <c r="A81" s="15" t="s">
        <v>118</v>
      </c>
      <c r="B81" s="15" t="s">
        <v>119</v>
      </c>
      <c r="C81" s="15"/>
      <c r="D81" s="15" t="s">
        <v>120</v>
      </c>
      <c r="E81" s="16">
        <v>595467</v>
      </c>
      <c r="F81" s="16"/>
      <c r="G81" s="91">
        <v>595467</v>
      </c>
    </row>
    <row r="82" spans="1:7" ht="12" customHeight="1" x14ac:dyDescent="0.15">
      <c r="A82" s="53" t="s">
        <v>28</v>
      </c>
      <c r="B82" s="53" t="s">
        <v>85</v>
      </c>
      <c r="C82" s="53"/>
      <c r="D82" s="15" t="s">
        <v>75</v>
      </c>
      <c r="E82" s="75">
        <v>245679000</v>
      </c>
      <c r="F82" s="75"/>
      <c r="G82" s="67">
        <v>245679000</v>
      </c>
    </row>
    <row r="83" spans="1:7" ht="12" customHeight="1" x14ac:dyDescent="0.15">
      <c r="A83" s="68"/>
      <c r="B83" s="68"/>
      <c r="C83" s="68"/>
      <c r="D83" s="17" t="s">
        <v>76</v>
      </c>
      <c r="E83" s="68"/>
      <c r="F83" s="68"/>
      <c r="G83" s="68"/>
    </row>
    <row r="84" spans="1:7" ht="12" customHeight="1" x14ac:dyDescent="0.15">
      <c r="A84" s="72"/>
      <c r="B84" s="72"/>
      <c r="C84" s="72"/>
      <c r="D84" s="18" t="s">
        <v>77</v>
      </c>
      <c r="E84" s="72"/>
      <c r="F84" s="72"/>
      <c r="G84" s="72"/>
    </row>
    <row r="85" spans="1:7" ht="12" customHeight="1" x14ac:dyDescent="0.15">
      <c r="A85" s="9" t="s">
        <v>29</v>
      </c>
      <c r="B85" s="9" t="s">
        <v>86</v>
      </c>
      <c r="C85" s="9"/>
      <c r="D85" s="9" t="s">
        <v>78</v>
      </c>
      <c r="E85" s="10"/>
      <c r="F85" s="10"/>
      <c r="G85" s="28">
        <v>9860</v>
      </c>
    </row>
    <row r="86" spans="1:7" ht="12" customHeight="1" x14ac:dyDescent="0.15">
      <c r="A86" s="84" t="s">
        <v>44</v>
      </c>
      <c r="B86" s="85"/>
      <c r="C86" s="85"/>
      <c r="D86" s="85"/>
      <c r="E86" s="22">
        <f>SUM(E59:E85)</f>
        <v>364822432</v>
      </c>
      <c r="F86" s="22">
        <f>SUM(F59:F85)</f>
        <v>93968706</v>
      </c>
      <c r="G86" s="36">
        <f>G63+G70+G79+G80+G82+G85+G71+G81</f>
        <v>270863586</v>
      </c>
    </row>
    <row r="87" spans="1:7" ht="12" customHeight="1" x14ac:dyDescent="0.15">
      <c r="A87" s="84" t="s">
        <v>45</v>
      </c>
      <c r="B87" s="85"/>
      <c r="C87" s="85"/>
      <c r="D87" s="85"/>
      <c r="E87" s="6"/>
      <c r="F87" s="6"/>
      <c r="G87" s="36">
        <f>G57+G86</f>
        <v>765611461</v>
      </c>
    </row>
    <row r="88" spans="1:7" ht="12" customHeight="1" x14ac:dyDescent="0.15">
      <c r="A88" s="84" t="s">
        <v>46</v>
      </c>
      <c r="B88" s="85"/>
      <c r="C88" s="85"/>
      <c r="D88" s="85"/>
      <c r="E88" s="6"/>
      <c r="F88" s="6"/>
      <c r="G88" s="37">
        <f>G86+G57+G20</f>
        <v>985050055</v>
      </c>
    </row>
    <row r="89" spans="1:7" ht="12" customHeight="1" x14ac:dyDescent="0.15">
      <c r="A89" s="5" t="s">
        <v>30</v>
      </c>
      <c r="B89" s="6"/>
      <c r="C89" s="6"/>
      <c r="D89" s="6"/>
      <c r="E89" s="6"/>
      <c r="F89" s="6"/>
      <c r="G89" s="37"/>
    </row>
    <row r="90" spans="1:7" ht="12" customHeight="1" x14ac:dyDescent="0.15">
      <c r="A90" s="5" t="s">
        <v>31</v>
      </c>
      <c r="B90" s="6"/>
      <c r="C90" s="6"/>
      <c r="D90" s="6"/>
      <c r="E90" s="6"/>
      <c r="F90" s="6"/>
      <c r="G90" s="37"/>
    </row>
    <row r="91" spans="1:7" ht="12" customHeight="1" x14ac:dyDescent="0.15">
      <c r="A91" s="9" t="s">
        <v>32</v>
      </c>
      <c r="B91" s="9" t="s">
        <v>87</v>
      </c>
      <c r="C91" s="9"/>
      <c r="D91" s="9"/>
      <c r="E91" s="9"/>
      <c r="F91" s="9"/>
      <c r="G91" s="28">
        <v>5757319</v>
      </c>
    </row>
    <row r="92" spans="1:7" ht="12" customHeight="1" x14ac:dyDescent="0.15">
      <c r="A92" s="9" t="s">
        <v>33</v>
      </c>
      <c r="B92" s="9" t="s">
        <v>99</v>
      </c>
      <c r="C92" s="9"/>
      <c r="D92" s="9"/>
      <c r="E92" s="9"/>
      <c r="F92" s="9"/>
      <c r="G92" s="28">
        <v>1166464</v>
      </c>
    </row>
    <row r="93" spans="1:7" ht="12" customHeight="1" x14ac:dyDescent="0.15">
      <c r="A93" s="9" t="s">
        <v>121</v>
      </c>
      <c r="B93" s="9" t="s">
        <v>122</v>
      </c>
      <c r="C93" s="9"/>
      <c r="D93" s="9"/>
      <c r="E93" s="9"/>
      <c r="F93" s="9"/>
      <c r="G93" s="28">
        <v>123000</v>
      </c>
    </row>
    <row r="94" spans="1:7" ht="12" customHeight="1" x14ac:dyDescent="0.15">
      <c r="A94" s="9" t="s">
        <v>34</v>
      </c>
      <c r="B94" s="9" t="s">
        <v>88</v>
      </c>
      <c r="C94" s="9"/>
      <c r="D94" s="9"/>
      <c r="E94" s="9"/>
      <c r="F94" s="9"/>
      <c r="G94" s="28">
        <v>3900000</v>
      </c>
    </row>
    <row r="95" spans="1:7" ht="12" customHeight="1" x14ac:dyDescent="0.15">
      <c r="A95" s="84" t="s">
        <v>47</v>
      </c>
      <c r="B95" s="85"/>
      <c r="C95" s="85"/>
      <c r="D95" s="85"/>
      <c r="E95" s="6"/>
      <c r="F95" s="6"/>
      <c r="G95" s="37">
        <f>SUM(G91:G94)</f>
        <v>10946783</v>
      </c>
    </row>
    <row r="96" spans="1:7" ht="12" customHeight="1" x14ac:dyDescent="0.15">
      <c r="A96" s="5" t="s">
        <v>35</v>
      </c>
      <c r="B96" s="6"/>
      <c r="C96" s="6"/>
      <c r="D96" s="6"/>
      <c r="E96" s="6"/>
      <c r="F96" s="6"/>
      <c r="G96" s="8">
        <v>0</v>
      </c>
    </row>
    <row r="97" spans="1:7" ht="12" customHeight="1" x14ac:dyDescent="0.15">
      <c r="A97" s="84" t="s">
        <v>48</v>
      </c>
      <c r="B97" s="85"/>
      <c r="C97" s="85"/>
      <c r="D97" s="85"/>
      <c r="E97" s="6"/>
      <c r="F97" s="6"/>
      <c r="G97" s="8">
        <v>0</v>
      </c>
    </row>
    <row r="98" spans="1:7" ht="12" customHeight="1" x14ac:dyDescent="0.15">
      <c r="A98" s="84" t="s">
        <v>49</v>
      </c>
      <c r="B98" s="85"/>
      <c r="C98" s="85"/>
      <c r="D98" s="85"/>
      <c r="E98" s="6"/>
      <c r="F98" s="6"/>
      <c r="G98" s="8">
        <f>G95</f>
        <v>10946783</v>
      </c>
    </row>
    <row r="99" spans="1:7" ht="12" customHeight="1" x14ac:dyDescent="0.15">
      <c r="A99" s="84" t="s">
        <v>89</v>
      </c>
      <c r="B99" s="85"/>
      <c r="C99" s="85"/>
      <c r="D99" s="85"/>
      <c r="E99" s="6"/>
      <c r="F99" s="6"/>
      <c r="G99" s="8">
        <f>G88-G95</f>
        <v>974103272</v>
      </c>
    </row>
    <row r="100" spans="1:7" x14ac:dyDescent="0.15">
      <c r="G100" s="1"/>
    </row>
    <row r="101" spans="1:7" x14ac:dyDescent="0.15">
      <c r="G101" s="3"/>
    </row>
    <row r="102" spans="1:7" x14ac:dyDescent="0.15">
      <c r="G102" s="1"/>
    </row>
  </sheetData>
  <mergeCells count="97">
    <mergeCell ref="A64:A69"/>
    <mergeCell ref="A99:D99"/>
    <mergeCell ref="A2:G2"/>
    <mergeCell ref="A4:G4"/>
    <mergeCell ref="A20:D20"/>
    <mergeCell ref="A57:D57"/>
    <mergeCell ref="A86:D86"/>
    <mergeCell ref="A82:A84"/>
    <mergeCell ref="A87:D87"/>
    <mergeCell ref="A88:D88"/>
    <mergeCell ref="A95:D95"/>
    <mergeCell ref="A97:D97"/>
    <mergeCell ref="E66:E67"/>
    <mergeCell ref="F66:F67"/>
    <mergeCell ref="G66:G67"/>
    <mergeCell ref="A98:D98"/>
    <mergeCell ref="C68:C69"/>
    <mergeCell ref="E59:E60"/>
    <mergeCell ref="E61:E62"/>
    <mergeCell ref="E64:E65"/>
    <mergeCell ref="B64:B65"/>
    <mergeCell ref="C64:C65"/>
    <mergeCell ref="C61:C62"/>
    <mergeCell ref="A72:A79"/>
    <mergeCell ref="G82:G84"/>
    <mergeCell ref="G59:G60"/>
    <mergeCell ref="G61:G62"/>
    <mergeCell ref="G64:G65"/>
    <mergeCell ref="F64:F65"/>
    <mergeCell ref="F82:F84"/>
    <mergeCell ref="F68:F69"/>
    <mergeCell ref="G68:G69"/>
    <mergeCell ref="B82:B84"/>
    <mergeCell ref="C82:C84"/>
    <mergeCell ref="E82:E84"/>
    <mergeCell ref="E68:E69"/>
    <mergeCell ref="B66:B67"/>
    <mergeCell ref="B68:B69"/>
    <mergeCell ref="C66:C67"/>
    <mergeCell ref="E32:E33"/>
    <mergeCell ref="E34:E35"/>
    <mergeCell ref="E36:E37"/>
    <mergeCell ref="E38:E39"/>
    <mergeCell ref="E40:E41"/>
    <mergeCell ref="E42:E43"/>
    <mergeCell ref="E44:E45"/>
    <mergeCell ref="F59:F60"/>
    <mergeCell ref="F61:F62"/>
    <mergeCell ref="F32:F33"/>
    <mergeCell ref="F34:F35"/>
    <mergeCell ref="F36:F37"/>
    <mergeCell ref="F38:F39"/>
    <mergeCell ref="F40:F41"/>
    <mergeCell ref="E46:E47"/>
    <mergeCell ref="E48:E49"/>
    <mergeCell ref="E50:E51"/>
    <mergeCell ref="E52:E53"/>
    <mergeCell ref="E54:E55"/>
    <mergeCell ref="F54:F55"/>
    <mergeCell ref="F52:F53"/>
    <mergeCell ref="F42:F43"/>
    <mergeCell ref="F44:F45"/>
    <mergeCell ref="F46:F47"/>
    <mergeCell ref="F48:F49"/>
    <mergeCell ref="F50:F51"/>
    <mergeCell ref="G52:G53"/>
    <mergeCell ref="G54:G55"/>
    <mergeCell ref="G32:G33"/>
    <mergeCell ref="G23:G24"/>
    <mergeCell ref="G25:G26"/>
    <mergeCell ref="G27:G28"/>
    <mergeCell ref="G29:G30"/>
    <mergeCell ref="G44:G45"/>
    <mergeCell ref="G46:G47"/>
    <mergeCell ref="G48:G49"/>
    <mergeCell ref="G50:G51"/>
    <mergeCell ref="G34:G35"/>
    <mergeCell ref="G36:G37"/>
    <mergeCell ref="G38:G39"/>
    <mergeCell ref="G40:G41"/>
    <mergeCell ref="G42:G43"/>
    <mergeCell ref="A23:A31"/>
    <mergeCell ref="A32:A56"/>
    <mergeCell ref="A59:A62"/>
    <mergeCell ref="C44:C45"/>
    <mergeCell ref="C46:C47"/>
    <mergeCell ref="C48:C49"/>
    <mergeCell ref="C50:C51"/>
    <mergeCell ref="C52:C53"/>
    <mergeCell ref="C54:C55"/>
    <mergeCell ref="C32:C33"/>
    <mergeCell ref="C34:C35"/>
    <mergeCell ref="C36:C37"/>
    <mergeCell ref="C40:C41"/>
    <mergeCell ref="C38:C39"/>
    <mergeCell ref="C42:C43"/>
    <mergeCell ref="C59:C60"/>
  </mergeCells>
  <phoneticPr fontId="2"/>
  <pageMargins left="0.70866141732283472" right="0.70866141732283472" top="0.55118110236220474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三彩の里</dc:creator>
  <cp:lastModifiedBy>sansai30</cp:lastModifiedBy>
  <cp:lastPrinted>2022-06-23T05:11:24Z</cp:lastPrinted>
  <dcterms:created xsi:type="dcterms:W3CDTF">2019-06-17T06:00:45Z</dcterms:created>
  <dcterms:modified xsi:type="dcterms:W3CDTF">2023-06-26T07:26:55Z</dcterms:modified>
</cp:coreProperties>
</file>