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事務局\R5  予算　関係（岡）\"/>
    </mc:Choice>
  </mc:AlternateContent>
  <bookViews>
    <workbookView xWindow="0" yWindow="0" windowWidth="19395" windowHeight="8295"/>
  </bookViews>
  <sheets>
    <sheet name="収支予算書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G90" i="1" l="1"/>
  <c r="G91" i="1" s="1"/>
  <c r="I91" i="1" s="1"/>
  <c r="I38" i="1"/>
  <c r="I69" i="1"/>
  <c r="I29" i="1"/>
  <c r="I28" i="1"/>
  <c r="I22" i="1"/>
  <c r="I15" i="1"/>
  <c r="I30" i="1"/>
  <c r="I50" i="1"/>
  <c r="H93" i="1"/>
  <c r="G92" i="1" s="1"/>
  <c r="H56" i="1"/>
  <c r="H27" i="1"/>
  <c r="H25" i="1"/>
  <c r="I85" i="1"/>
  <c r="I90" i="1" l="1"/>
  <c r="G93" i="1"/>
  <c r="H75" i="1"/>
  <c r="H76" i="1" s="1"/>
  <c r="H79" i="1" s="1"/>
  <c r="H84" i="1" s="1"/>
  <c r="H86" i="1" s="1"/>
  <c r="H94" i="1" s="1"/>
  <c r="I24" i="1"/>
  <c r="I21" i="1"/>
  <c r="I19" i="1"/>
  <c r="I18" i="1"/>
  <c r="I17" i="1"/>
  <c r="I14" i="1"/>
  <c r="I13" i="1"/>
  <c r="I12" i="1"/>
  <c r="I9" i="1"/>
  <c r="I8" i="1"/>
  <c r="I11" i="1"/>
  <c r="I74" i="1"/>
  <c r="I73" i="1"/>
  <c r="I72" i="1"/>
  <c r="I71" i="1"/>
  <c r="I70" i="1"/>
  <c r="I68" i="1"/>
  <c r="I67" i="1"/>
  <c r="I66" i="1"/>
  <c r="I65" i="1"/>
  <c r="I64" i="1"/>
  <c r="I62" i="1"/>
  <c r="I63" i="1"/>
  <c r="I61" i="1"/>
  <c r="I60" i="1"/>
  <c r="I58" i="1"/>
  <c r="I57" i="1"/>
  <c r="I54" i="1"/>
  <c r="I53" i="1"/>
  <c r="I52" i="1"/>
  <c r="I51" i="1"/>
  <c r="I49" i="1"/>
  <c r="I48" i="1"/>
  <c r="I47" i="1"/>
  <c r="I46" i="1"/>
  <c r="I45" i="1"/>
  <c r="I44" i="1"/>
  <c r="I43" i="1"/>
  <c r="I41" i="1"/>
  <c r="I40" i="1"/>
  <c r="I39" i="1"/>
  <c r="I37" i="1"/>
  <c r="I36" i="1"/>
  <c r="I35" i="1"/>
  <c r="I34" i="1"/>
  <c r="I33" i="1"/>
  <c r="I32" i="1"/>
  <c r="I31" i="1"/>
  <c r="G25" i="1"/>
  <c r="I56" i="1" l="1"/>
  <c r="G27" i="1" l="1"/>
  <c r="I93" i="1" l="1"/>
  <c r="I92" i="1"/>
  <c r="G56" i="1" l="1"/>
  <c r="G75" i="1" l="1"/>
  <c r="G76" i="1" l="1"/>
  <c r="G79" i="1" s="1"/>
  <c r="G84" i="1" l="1"/>
  <c r="G86" i="1" l="1"/>
  <c r="G94" i="1" s="1"/>
  <c r="I25" i="1" l="1"/>
  <c r="I84" i="1" l="1"/>
  <c r="I86" i="1" l="1"/>
  <c r="I94" i="1" l="1"/>
  <c r="I27" i="1" l="1"/>
  <c r="I75" i="1" s="1"/>
  <c r="I76" i="1" s="1"/>
  <c r="I79" i="1" s="1"/>
</calcChain>
</file>

<file path=xl/sharedStrings.xml><?xml version="1.0" encoding="utf-8"?>
<sst xmlns="http://schemas.openxmlformats.org/spreadsheetml/2006/main" count="101" uniqueCount="89">
  <si>
    <t>正会員受取会費</t>
    <rPh sb="0" eb="3">
      <t>セイカイイン</t>
    </rPh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</si>
  <si>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</si>
  <si>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受取寄附金</t>
    <rPh sb="0" eb="2">
      <t>ウケトリ</t>
    </rPh>
    <rPh sb="2" eb="5">
      <t>キフキン</t>
    </rPh>
    <phoneticPr fontId="1"/>
  </si>
  <si>
    <t>経常収益計</t>
    <rPh sb="0" eb="2">
      <t>ケイジョウ</t>
    </rPh>
    <rPh sb="2" eb="4">
      <t>シュウエキ</t>
    </rPh>
    <rPh sb="4" eb="5">
      <t>ケイ</t>
    </rPh>
    <phoneticPr fontId="1"/>
  </si>
  <si>
    <t>事業費</t>
    <rPh sb="0" eb="3">
      <t>ジギョウヒ</t>
    </rPh>
    <phoneticPr fontId="1"/>
  </si>
  <si>
    <t>給料手当</t>
    <rPh sb="0" eb="2">
      <t>キュウリョウ</t>
    </rPh>
    <rPh sb="2" eb="4">
      <t>テア</t>
    </rPh>
    <phoneticPr fontId="1"/>
  </si>
  <si>
    <t>旅費交通費</t>
    <rPh sb="0" eb="2">
      <t>リョヒ</t>
    </rPh>
    <rPh sb="2" eb="5">
      <t>コウツウヒ</t>
    </rPh>
    <phoneticPr fontId="1"/>
  </si>
  <si>
    <t>租税公課</t>
    <rPh sb="0" eb="2">
      <t>ソゼイ</t>
    </rPh>
    <rPh sb="2" eb="4">
      <t>コウカ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</si>
  <si>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</si>
  <si>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雑費</t>
    <rPh sb="0" eb="2">
      <t>ザッピ</t>
    </rPh>
    <phoneticPr fontId="1"/>
  </si>
  <si>
    <t>管理費</t>
    <rPh sb="0" eb="3">
      <t>カンリヒ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</si>
  <si>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</si>
  <si>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1"/>
  </si>
  <si>
    <t>受取利息</t>
    <rPh sb="0" eb="2">
      <t>ウケトリ</t>
    </rPh>
    <rPh sb="2" eb="4">
      <t>リソク</t>
    </rPh>
    <phoneticPr fontId="1"/>
  </si>
  <si>
    <t>広報啓発費</t>
    <rPh sb="0" eb="2">
      <t>コウホウ</t>
    </rPh>
    <rPh sb="2" eb="4">
      <t>ケイハツ</t>
    </rPh>
    <rPh sb="4" eb="5">
      <t>ヒ</t>
    </rPh>
    <phoneticPr fontId="1"/>
  </si>
  <si>
    <t>通信運搬費</t>
    <rPh sb="0" eb="2">
      <t>ツウシン</t>
    </rPh>
    <rPh sb="2" eb="5">
      <t>ウンパンヒ</t>
    </rPh>
    <phoneticPr fontId="1"/>
  </si>
  <si>
    <t>車両費</t>
    <rPh sb="0" eb="2">
      <t>シャリョウ</t>
    </rPh>
    <rPh sb="2" eb="3">
      <t>ヒ</t>
    </rPh>
    <phoneticPr fontId="1"/>
  </si>
  <si>
    <t>消耗品費</t>
    <rPh sb="0" eb="3">
      <t>ショウモウヒン</t>
    </rPh>
    <rPh sb="3" eb="4">
      <t>ヒ</t>
    </rPh>
    <phoneticPr fontId="1"/>
  </si>
  <si>
    <t>減価償却費</t>
    <rPh sb="0" eb="2">
      <t>ゲンカ</t>
    </rPh>
    <rPh sb="2" eb="5">
      <t>ショウキャクヒ</t>
    </rPh>
    <phoneticPr fontId="1"/>
  </si>
  <si>
    <t>光熱水料費</t>
    <rPh sb="0" eb="2">
      <t>コウネツ</t>
    </rPh>
    <rPh sb="2" eb="3">
      <t>スイ</t>
    </rPh>
    <rPh sb="3" eb="5">
      <t>リョウヒ</t>
    </rPh>
    <phoneticPr fontId="1"/>
  </si>
  <si>
    <t>評価損益等調整前当期経常増減額</t>
    <rPh sb="0" eb="2">
      <t>ヒョウカ</t>
    </rPh>
    <rPh sb="2" eb="4">
      <t>ソンエキ</t>
    </rPh>
    <rPh sb="4" eb="5">
      <t>トウ</t>
    </rPh>
    <rPh sb="5" eb="8">
      <t>チョウセイマエ</t>
    </rPh>
    <rPh sb="8" eb="10">
      <t>トウキ</t>
    </rPh>
    <rPh sb="10" eb="12">
      <t>ケイジョウ</t>
    </rPh>
    <rPh sb="12" eb="15">
      <t>ゾウゲンガク</t>
    </rPh>
    <phoneticPr fontId="1"/>
  </si>
  <si>
    <t>投資有価証券評価益</t>
    <rPh sb="0" eb="2">
      <t>トウシ</t>
    </rPh>
    <rPh sb="2" eb="4">
      <t>ユウカ</t>
    </rPh>
    <rPh sb="4" eb="6">
      <t>ショウケン</t>
    </rPh>
    <rPh sb="6" eb="8">
      <t>ヒョウカ</t>
    </rPh>
    <rPh sb="8" eb="9">
      <t>エキ</t>
    </rPh>
    <phoneticPr fontId="1"/>
  </si>
  <si>
    <t>評価損益等計</t>
    <rPh sb="0" eb="2">
      <t>ヒョウカ</t>
    </rPh>
    <rPh sb="2" eb="4">
      <t>ソンエキ</t>
    </rPh>
    <rPh sb="4" eb="5">
      <t>トウ</t>
    </rPh>
    <rPh sb="5" eb="6">
      <t>ケイ</t>
    </rPh>
    <phoneticPr fontId="1"/>
  </si>
  <si>
    <t>一般正味財産増減の部</t>
    <rPh sb="0" eb="2">
      <t>イッパン</t>
    </rPh>
    <rPh sb="2" eb="4">
      <t>ショウミ</t>
    </rPh>
    <rPh sb="4" eb="6">
      <t>ザイサン</t>
    </rPh>
    <rPh sb="6" eb="8">
      <t>ゾウゲン</t>
    </rPh>
    <rPh sb="9" eb="10">
      <t>ブ</t>
    </rPh>
    <phoneticPr fontId="1"/>
  </si>
  <si>
    <t>経常増減の部</t>
    <rPh sb="0" eb="2">
      <t>ケイジョウ</t>
    </rPh>
    <rPh sb="2" eb="4">
      <t>ゾウゲン</t>
    </rPh>
    <rPh sb="5" eb="6">
      <t>ブ</t>
    </rPh>
    <phoneticPr fontId="1"/>
  </si>
  <si>
    <t>経常収益</t>
    <rPh sb="0" eb="2">
      <t>ケイジョウ</t>
    </rPh>
    <rPh sb="2" eb="4">
      <t>シュウエキ</t>
    </rPh>
    <phoneticPr fontId="1"/>
  </si>
  <si>
    <t>受取会費</t>
    <rPh sb="0" eb="2">
      <t>ウケトリ</t>
    </rPh>
    <rPh sb="2" eb="4">
      <t>カイヒ</t>
    </rPh>
    <phoneticPr fontId="1"/>
  </si>
  <si>
    <t>事業収益</t>
    <rPh sb="0" eb="2">
      <t>ジギョウ</t>
    </rPh>
    <rPh sb="2" eb="4">
      <t>シュウエキ</t>
    </rPh>
    <phoneticPr fontId="1"/>
  </si>
  <si>
    <t>受取補助金等</t>
    <rPh sb="0" eb="2">
      <t>ウケトリ</t>
    </rPh>
    <rPh sb="2" eb="5">
      <t>ホジョキン</t>
    </rPh>
    <rPh sb="5" eb="6">
      <t>トウ</t>
    </rPh>
    <phoneticPr fontId="1"/>
  </si>
  <si>
    <t>受取地方公共団体補助金</t>
    <rPh sb="0" eb="2">
      <t>ウケトリ</t>
    </rPh>
    <rPh sb="2" eb="4">
      <t>チホウ</t>
    </rPh>
    <rPh sb="4" eb="6">
      <t>コウキョウ</t>
    </rPh>
    <rPh sb="6" eb="8">
      <t>ダンタイ</t>
    </rPh>
    <rPh sb="8" eb="11">
      <t>ホジョキン</t>
    </rPh>
    <phoneticPr fontId="1"/>
  </si>
  <si>
    <t>雑収益</t>
    <rPh sb="0" eb="1">
      <t>ザツ</t>
    </rPh>
    <rPh sb="1" eb="3">
      <t>シュウエキ</t>
    </rPh>
    <phoneticPr fontId="1"/>
  </si>
  <si>
    <t>中退共掛金</t>
    <rPh sb="0" eb="2">
      <t>チュウタイ</t>
    </rPh>
    <rPh sb="2" eb="3">
      <t>トモ</t>
    </rPh>
    <rPh sb="3" eb="5">
      <t>カケガネ</t>
    </rPh>
    <phoneticPr fontId="1"/>
  </si>
  <si>
    <t>法定福利費</t>
    <rPh sb="0" eb="2">
      <t>ホウテイ</t>
    </rPh>
    <rPh sb="2" eb="5">
      <t>フクリヒ</t>
    </rPh>
    <phoneticPr fontId="1"/>
  </si>
  <si>
    <t>経常外増減の部</t>
    <rPh sb="0" eb="3">
      <t>ケイジョウガイ</t>
    </rPh>
    <rPh sb="3" eb="5">
      <t>ゾウゲン</t>
    </rPh>
    <rPh sb="6" eb="7">
      <t>ブ</t>
    </rPh>
    <phoneticPr fontId="1"/>
  </si>
  <si>
    <t>経常外収益</t>
    <rPh sb="0" eb="3">
      <t>ケイジョウガイ</t>
    </rPh>
    <rPh sb="3" eb="5">
      <t>シュウエキ</t>
    </rPh>
    <phoneticPr fontId="1"/>
  </si>
  <si>
    <t>経常外費用</t>
    <rPh sb="0" eb="3">
      <t>ケイジョウガイ</t>
    </rPh>
    <rPh sb="3" eb="5">
      <t>ヒヨウ</t>
    </rPh>
    <phoneticPr fontId="1"/>
  </si>
  <si>
    <t>他会計振替額</t>
    <rPh sb="0" eb="1">
      <t>タ</t>
    </rPh>
    <rPh sb="1" eb="3">
      <t>カイケイ</t>
    </rPh>
    <rPh sb="3" eb="5">
      <t>フリカエ</t>
    </rPh>
    <rPh sb="5" eb="6">
      <t>ガク</t>
    </rPh>
    <phoneticPr fontId="1"/>
  </si>
  <si>
    <t>当期一般正味財産増減額</t>
    <rPh sb="0" eb="2">
      <t>トウキ</t>
    </rPh>
    <rPh sb="2" eb="4">
      <t>イッパン</t>
    </rPh>
    <rPh sb="4" eb="6">
      <t>ショウミ</t>
    </rPh>
    <rPh sb="6" eb="8">
      <t>ザイサン</t>
    </rPh>
    <rPh sb="8" eb="11">
      <t>ゾウゲンガク</t>
    </rPh>
    <phoneticPr fontId="1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</si>
  <si>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1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</si>
  <si>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</si>
  <si>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指定正味財産増減の部</t>
    <rPh sb="0" eb="2">
      <t>シテイ</t>
    </rPh>
    <rPh sb="2" eb="4">
      <t>ショウミ</t>
    </rPh>
    <rPh sb="4" eb="6">
      <t>ザイサン</t>
    </rPh>
    <rPh sb="6" eb="8">
      <t>ゾウゲン</t>
    </rPh>
    <rPh sb="9" eb="10">
      <t>ブ</t>
    </rPh>
    <phoneticPr fontId="1"/>
  </si>
  <si>
    <t>当期指定正味財産増減額</t>
    <rPh sb="0" eb="2">
      <t>トウキ</t>
    </rPh>
    <rPh sb="2" eb="4">
      <t>シテイ</t>
    </rPh>
    <rPh sb="4" eb="6">
      <t>ショウミ</t>
    </rPh>
    <rPh sb="6" eb="8">
      <t>ザイサン</t>
    </rPh>
    <rPh sb="8" eb="11">
      <t>ゾウゲンガク</t>
    </rPh>
    <phoneticPr fontId="1"/>
  </si>
  <si>
    <t>指定正味財産期首残高</t>
    <rPh sb="0" eb="2">
      <t>シテイ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1"/>
  </si>
  <si>
    <t>指定正味財産期末残高</t>
    <rPh sb="0" eb="2">
      <t>シテイ</t>
    </rPh>
    <rPh sb="2" eb="4">
      <t>ショウミ</t>
    </rPh>
    <rPh sb="4" eb="6">
      <t>ザイサン</t>
    </rPh>
    <rPh sb="6" eb="8">
      <t>キマツ</t>
    </rPh>
    <rPh sb="8" eb="9">
      <t>ザン</t>
    </rPh>
    <rPh sb="9" eb="10">
      <t>タカ</t>
    </rPh>
    <phoneticPr fontId="1"/>
  </si>
  <si>
    <t>正味財産期末残高</t>
    <rPh sb="0" eb="2">
      <t>ショウミ</t>
    </rPh>
    <rPh sb="2" eb="4">
      <t>ザイサン</t>
    </rPh>
    <rPh sb="4" eb="6">
      <t>キマツ</t>
    </rPh>
    <rPh sb="6" eb="8">
      <t>ザンダカ</t>
    </rPh>
    <phoneticPr fontId="1"/>
  </si>
  <si>
    <t></t>
    <phoneticPr fontId="1"/>
  </si>
  <si>
    <t></t>
    <phoneticPr fontId="1"/>
  </si>
  <si>
    <t>受取寄付金</t>
    <rPh sb="0" eb="2">
      <t>ウケトリ</t>
    </rPh>
    <rPh sb="2" eb="5">
      <t>キフキン</t>
    </rPh>
    <phoneticPr fontId="1"/>
  </si>
  <si>
    <t>一般正味財産への振替額</t>
    <rPh sb="0" eb="2">
      <t>イッパン</t>
    </rPh>
    <rPh sb="2" eb="4">
      <t>ショウミ</t>
    </rPh>
    <rPh sb="4" eb="6">
      <t>ザイサン</t>
    </rPh>
    <rPh sb="8" eb="11">
      <t>フリカエガク</t>
    </rPh>
    <phoneticPr fontId="1"/>
  </si>
  <si>
    <t>科目</t>
    <rPh sb="0" eb="2">
      <t>カモク</t>
    </rPh>
    <phoneticPr fontId="1"/>
  </si>
  <si>
    <t>委託料収益</t>
    <rPh sb="0" eb="3">
      <t>イタクリョウ</t>
    </rPh>
    <rPh sb="3" eb="5">
      <t>シュウエキ</t>
    </rPh>
    <phoneticPr fontId="1"/>
  </si>
  <si>
    <t>講師派遣収益</t>
    <rPh sb="0" eb="2">
      <t>コウシ</t>
    </rPh>
    <rPh sb="2" eb="4">
      <t>ハケン</t>
    </rPh>
    <rPh sb="4" eb="6">
      <t>シュウエキ</t>
    </rPh>
    <phoneticPr fontId="1"/>
  </si>
  <si>
    <t>養成講座収益</t>
    <rPh sb="0" eb="2">
      <t>ヨウセイ</t>
    </rPh>
    <rPh sb="2" eb="4">
      <t>コウザ</t>
    </rPh>
    <rPh sb="4" eb="6">
      <t>シュウエキ</t>
    </rPh>
    <phoneticPr fontId="1"/>
  </si>
  <si>
    <t>受取民間助成金</t>
    <rPh sb="0" eb="2">
      <t>ウケト</t>
    </rPh>
    <rPh sb="2" eb="4">
      <t>ミンカン</t>
    </rPh>
    <rPh sb="4" eb="7">
      <t>ジョセイキン</t>
    </rPh>
    <phoneticPr fontId="1"/>
  </si>
  <si>
    <t>役員報酬</t>
    <rPh sb="0" eb="2">
      <t>ヤクイン</t>
    </rPh>
    <rPh sb="2" eb="4">
      <t>ホウシュウ</t>
    </rPh>
    <phoneticPr fontId="1"/>
  </si>
  <si>
    <t>謝金</t>
    <rPh sb="0" eb="1">
      <t>シャ</t>
    </rPh>
    <rPh sb="1" eb="2">
      <t>キン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</si>
  <si>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</si>
  <si>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自立生活支援金</t>
    <rPh sb="0" eb="2">
      <t>ジリツ</t>
    </rPh>
    <rPh sb="2" eb="4">
      <t>セイカツ</t>
    </rPh>
    <rPh sb="4" eb="6">
      <t>シエン</t>
    </rPh>
    <rPh sb="6" eb="7">
      <t>キン</t>
    </rPh>
    <phoneticPr fontId="1"/>
  </si>
  <si>
    <t>使用貸借料</t>
    <rPh sb="0" eb="2">
      <t>シヨウ</t>
    </rPh>
    <rPh sb="2" eb="4">
      <t>タイシャク</t>
    </rPh>
    <rPh sb="4" eb="5">
      <t>リョウ</t>
    </rPh>
    <phoneticPr fontId="1"/>
  </si>
  <si>
    <t>役務手数料</t>
    <rPh sb="0" eb="2">
      <t>エキム</t>
    </rPh>
    <rPh sb="2" eb="5">
      <t>テスウリョウ</t>
    </rPh>
    <phoneticPr fontId="1"/>
  </si>
  <si>
    <t>新聞図書費</t>
    <rPh sb="0" eb="2">
      <t>シンブン</t>
    </rPh>
    <rPh sb="2" eb="3">
      <t>ト</t>
    </rPh>
    <rPh sb="3" eb="4">
      <t>ショ</t>
    </rPh>
    <rPh sb="4" eb="5">
      <t>ヒ</t>
    </rPh>
    <phoneticPr fontId="1"/>
  </si>
  <si>
    <t>使用賃借料</t>
    <rPh sb="0" eb="2">
      <t>シヨウ</t>
    </rPh>
    <rPh sb="2" eb="5">
      <t>チンシャクリョウ</t>
    </rPh>
    <phoneticPr fontId="1"/>
  </si>
  <si>
    <t>ソフトウエアー償却</t>
    <rPh sb="7" eb="9">
      <t>ショウキャク</t>
    </rPh>
    <phoneticPr fontId="1"/>
  </si>
  <si>
    <t>負担金</t>
    <rPh sb="0" eb="3">
      <t>フタンキン</t>
    </rPh>
    <phoneticPr fontId="1"/>
  </si>
  <si>
    <t>シェルター利用料収益</t>
    <rPh sb="5" eb="7">
      <t>リヨウ</t>
    </rPh>
    <rPh sb="7" eb="8">
      <t>リョウ</t>
    </rPh>
    <rPh sb="8" eb="10">
      <t>シュウエキ</t>
    </rPh>
    <phoneticPr fontId="1"/>
  </si>
  <si>
    <t>受取民間助成金</t>
    <rPh sb="0" eb="2">
      <t>ウケトリ</t>
    </rPh>
    <rPh sb="2" eb="4">
      <t>ミンカン</t>
    </rPh>
    <rPh sb="4" eb="7">
      <t>ジョセイキン</t>
    </rPh>
    <phoneticPr fontId="1"/>
  </si>
  <si>
    <t>慶弔費</t>
    <rPh sb="0" eb="2">
      <t>ケイチョウ</t>
    </rPh>
    <rPh sb="2" eb="3">
      <t>ヒ</t>
    </rPh>
    <phoneticPr fontId="1"/>
  </si>
  <si>
    <t>長期前払費用償却</t>
    <rPh sb="0" eb="2">
      <t>チョウキ</t>
    </rPh>
    <rPh sb="2" eb="4">
      <t>マエバラ</t>
    </rPh>
    <rPh sb="4" eb="6">
      <t>ヒヨウ</t>
    </rPh>
    <rPh sb="6" eb="8">
      <t>ショウキャク</t>
    </rPh>
    <phoneticPr fontId="1"/>
  </si>
  <si>
    <t>負担金</t>
    <rPh sb="0" eb="3">
      <t>フタンキン</t>
    </rPh>
    <phoneticPr fontId="1"/>
  </si>
  <si>
    <t>受取地方公共団体助成金</t>
    <rPh sb="0" eb="2">
      <t>ウケトリ</t>
    </rPh>
    <rPh sb="2" eb="4">
      <t>チホウ</t>
    </rPh>
    <rPh sb="4" eb="6">
      <t>コウキョウ</t>
    </rPh>
    <rPh sb="6" eb="8">
      <t>ダンタイ</t>
    </rPh>
    <rPh sb="8" eb="11">
      <t>ジョセイキン</t>
    </rPh>
    <phoneticPr fontId="1"/>
  </si>
  <si>
    <t>Ⅰ</t>
    <phoneticPr fontId="1"/>
  </si>
  <si>
    <t>Ⅲ</t>
    <phoneticPr fontId="1"/>
  </si>
  <si>
    <t>Ⅱ</t>
    <phoneticPr fontId="1"/>
  </si>
  <si>
    <t>租税公課</t>
    <rPh sb="0" eb="2">
      <t>ソゼイ</t>
    </rPh>
    <rPh sb="2" eb="4">
      <t>コウカ</t>
    </rPh>
    <phoneticPr fontId="1"/>
  </si>
  <si>
    <t>公益社団法人被害者支援センターすてっぷぐんま</t>
    <rPh sb="0" eb="2">
      <t>コウエキ</t>
    </rPh>
    <rPh sb="2" eb="4">
      <t>シャダン</t>
    </rPh>
    <rPh sb="4" eb="5">
      <t>ホウ</t>
    </rPh>
    <rPh sb="5" eb="6">
      <t>ニン</t>
    </rPh>
    <rPh sb="6" eb="9">
      <t>ヒガイシャ</t>
    </rPh>
    <rPh sb="9" eb="11">
      <t>シエン</t>
    </rPh>
    <phoneticPr fontId="1"/>
  </si>
  <si>
    <t>負担軽減支援金</t>
    <rPh sb="0" eb="2">
      <t>フタン</t>
    </rPh>
    <rPh sb="2" eb="4">
      <t>ケイゲン</t>
    </rPh>
    <rPh sb="4" eb="7">
      <t>シエンキン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</si>
  <si>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</si>
  <si>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相談室整備費</t>
    <rPh sb="0" eb="3">
      <t>ソウダンシツ</t>
    </rPh>
    <rPh sb="3" eb="5">
      <t>セイビ</t>
    </rPh>
    <rPh sb="5" eb="6">
      <t>ヒ</t>
    </rPh>
    <phoneticPr fontId="1"/>
  </si>
  <si>
    <t>賞与引当金繰入額</t>
    <rPh sb="0" eb="2">
      <t>ショウヨ</t>
    </rPh>
    <rPh sb="2" eb="4">
      <t>ヒキアテ</t>
    </rPh>
    <rPh sb="4" eb="5">
      <t>キン</t>
    </rPh>
    <rPh sb="5" eb="7">
      <t>クリイレ</t>
    </rPh>
    <rPh sb="7" eb="8">
      <t>ガク</t>
    </rPh>
    <phoneticPr fontId="1"/>
  </si>
  <si>
    <t>委託費</t>
    <rPh sb="0" eb="3">
      <t>イタクヒ</t>
    </rPh>
    <phoneticPr fontId="1"/>
  </si>
  <si>
    <t>報償費</t>
    <rPh sb="0" eb="3">
      <t>ホウショウヒ</t>
    </rPh>
    <phoneticPr fontId="1"/>
  </si>
  <si>
    <t>当年度</t>
    <rPh sb="0" eb="3">
      <t>トウネンド</t>
    </rPh>
    <phoneticPr fontId="1"/>
  </si>
  <si>
    <t>前年度</t>
    <rPh sb="0" eb="3">
      <t>ゼンネンド</t>
    </rPh>
    <phoneticPr fontId="1"/>
  </si>
  <si>
    <t>対比</t>
    <rPh sb="0" eb="2">
      <t>タイヒ</t>
    </rPh>
    <phoneticPr fontId="1"/>
  </si>
  <si>
    <t>特別賛助金収益</t>
    <rPh sb="0" eb="2">
      <t>トクベツ</t>
    </rPh>
    <rPh sb="2" eb="5">
      <t>サンジョキン</t>
    </rPh>
    <rPh sb="5" eb="7">
      <t>シュウエキ</t>
    </rPh>
    <phoneticPr fontId="1"/>
  </si>
  <si>
    <t>受取寄附金（指定正味財産）</t>
    <rPh sb="0" eb="2">
      <t>ウケトリ</t>
    </rPh>
    <rPh sb="2" eb="5">
      <t>キフキン</t>
    </rPh>
    <rPh sb="6" eb="10">
      <t>シテイショウミ</t>
    </rPh>
    <rPh sb="10" eb="12">
      <t>ザイサン</t>
    </rPh>
    <phoneticPr fontId="1"/>
  </si>
  <si>
    <t>広告宣伝費</t>
    <rPh sb="0" eb="2">
      <t>コウコク</t>
    </rPh>
    <rPh sb="2" eb="5">
      <t>センデンヒ</t>
    </rPh>
    <phoneticPr fontId="1"/>
  </si>
  <si>
    <t>令 和５ 年 度　収　支　予　算　書（前年対比）</t>
    <rPh sb="0" eb="1">
      <t>レイ</t>
    </rPh>
    <rPh sb="2" eb="3">
      <t>ワ</t>
    </rPh>
    <rPh sb="5" eb="7">
      <t>ネンド</t>
    </rPh>
    <rPh sb="7" eb="8">
      <t>ド</t>
    </rPh>
    <rPh sb="9" eb="10">
      <t>オサム</t>
    </rPh>
    <rPh sb="11" eb="12">
      <t>シ</t>
    </rPh>
    <rPh sb="13" eb="14">
      <t>ヨ</t>
    </rPh>
    <rPh sb="15" eb="16">
      <t>サン</t>
    </rPh>
    <rPh sb="17" eb="18">
      <t>ショ</t>
    </rPh>
    <rPh sb="19" eb="21">
      <t>ゼンネン</t>
    </rPh>
    <rPh sb="21" eb="23">
      <t>タイヒ</t>
    </rPh>
    <phoneticPr fontId="1"/>
  </si>
  <si>
    <t>消耗什器備品費</t>
    <rPh sb="0" eb="2">
      <t>ショウモウ</t>
    </rPh>
    <rPh sb="2" eb="4">
      <t>ジュウキ</t>
    </rPh>
    <rPh sb="4" eb="6">
      <t>ビヒン</t>
    </rPh>
    <rPh sb="6" eb="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</si>
</sst>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38" fontId="2" fillId="0" borderId="0" xfId="0" applyNumberFormat="1" applyFont="1"/>
    <xf numFmtId="176" fontId="2" fillId="0" borderId="18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center" vertical="center"/>
    </xf>
    <xf numFmtId="176" fontId="2" fillId="0" borderId="5" xfId="0" applyNumberFormat="1" applyFont="1" applyBorder="1"/>
    <xf numFmtId="176" fontId="2" fillId="0" borderId="4" xfId="0" applyNumberFormat="1" applyFont="1" applyBorder="1"/>
    <xf numFmtId="176" fontId="2" fillId="0" borderId="9" xfId="0" applyNumberFormat="1" applyFont="1" applyBorder="1"/>
    <xf numFmtId="176" fontId="2" fillId="0" borderId="5" xfId="1" applyNumberFormat="1" applyFont="1" applyBorder="1" applyAlignment="1"/>
    <xf numFmtId="176" fontId="2" fillId="0" borderId="11" xfId="1" applyNumberFormat="1" applyFont="1" applyBorder="1" applyAlignment="1"/>
    <xf numFmtId="176" fontId="2" fillId="0" borderId="10" xfId="1" applyNumberFormat="1" applyFont="1" applyBorder="1" applyAlignment="1"/>
    <xf numFmtId="176" fontId="2" fillId="0" borderId="15" xfId="0" applyNumberFormat="1" applyFont="1" applyBorder="1"/>
    <xf numFmtId="176" fontId="2" fillId="0" borderId="9" xfId="1" applyNumberFormat="1" applyFont="1" applyBorder="1" applyAlignment="1"/>
    <xf numFmtId="176" fontId="2" fillId="0" borderId="11" xfId="0" applyNumberFormat="1" applyFont="1" applyBorder="1"/>
    <xf numFmtId="176" fontId="2" fillId="0" borderId="10" xfId="0" applyNumberFormat="1" applyFont="1" applyBorder="1"/>
    <xf numFmtId="176" fontId="2" fillId="0" borderId="12" xfId="1" applyNumberFormat="1" applyFont="1" applyBorder="1" applyAlignment="1"/>
    <xf numFmtId="176" fontId="2" fillId="0" borderId="14" xfId="1" applyNumberFormat="1" applyFont="1" applyBorder="1" applyAlignment="1"/>
    <xf numFmtId="176" fontId="2" fillId="0" borderId="13" xfId="1" applyNumberFormat="1" applyFont="1" applyBorder="1" applyAlignment="1">
      <alignment horizontal="right"/>
    </xf>
    <xf numFmtId="176" fontId="2" fillId="0" borderId="15" xfId="1" applyNumberFormat="1" applyFont="1" applyBorder="1" applyAlignment="1"/>
    <xf numFmtId="176" fontId="2" fillId="0" borderId="13" xfId="1" applyNumberFormat="1" applyFont="1" applyBorder="1" applyAlignment="1"/>
    <xf numFmtId="176" fontId="2" fillId="0" borderId="13" xfId="0" applyNumberFormat="1" applyFont="1" applyBorder="1"/>
    <xf numFmtId="176" fontId="2" fillId="0" borderId="16" xfId="1" applyNumberFormat="1" applyFont="1" applyBorder="1" applyAlignment="1"/>
    <xf numFmtId="176" fontId="2" fillId="0" borderId="16" xfId="0" applyNumberFormat="1" applyFont="1" applyBorder="1"/>
    <xf numFmtId="176" fontId="2" fillId="0" borderId="8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9" xfId="0" applyFont="1" applyBorder="1"/>
    <xf numFmtId="0" fontId="2" fillId="0" borderId="0" xfId="0" applyFont="1" applyBorder="1"/>
    <xf numFmtId="0" fontId="2" fillId="0" borderId="3" xfId="0" applyFont="1" applyBorder="1" applyAlignment="1">
      <alignment shrinkToFit="1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 shrinkToFit="1"/>
    </xf>
    <xf numFmtId="0" fontId="2" fillId="0" borderId="3" xfId="0" applyFont="1" applyBorder="1" applyAlignment="1">
      <alignment horizontal="center" shrinkToFit="1"/>
    </xf>
    <xf numFmtId="0" fontId="2" fillId="0" borderId="3" xfId="0" applyFont="1" applyBorder="1" applyAlignment="1">
      <alignment horizontal="left"/>
    </xf>
    <xf numFmtId="176" fontId="2" fillId="0" borderId="20" xfId="1" applyNumberFormat="1" applyFont="1" applyBorder="1" applyAlignment="1"/>
    <xf numFmtId="0" fontId="6" fillId="0" borderId="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 shrinkToFit="1"/>
    </xf>
    <xf numFmtId="0" fontId="2" fillId="0" borderId="3" xfId="0" applyFont="1" applyBorder="1" applyAlignment="1">
      <alignment horizontal="left" shrinkToFit="1"/>
    </xf>
    <xf numFmtId="176" fontId="2" fillId="0" borderId="0" xfId="0" applyNumberFormat="1" applyFo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topLeftCell="A73" zoomScale="115" zoomScaleNormal="100" zoomScalePageLayoutView="129" workbookViewId="0">
      <selection activeCell="K57" sqref="K57"/>
    </sheetView>
  </sheetViews>
  <sheetFormatPr defaultColWidth="9" defaultRowHeight="12" x14ac:dyDescent="0.15"/>
  <cols>
    <col min="1" max="1" width="17.75" style="2" customWidth="1"/>
    <col min="2" max="4" width="1.75" style="1" customWidth="1"/>
    <col min="5" max="5" width="2.625" style="1" customWidth="1"/>
    <col min="6" max="6" width="26.5" style="4" customWidth="1"/>
    <col min="7" max="9" width="18.25" style="2" customWidth="1"/>
    <col min="10" max="10" width="9" style="2"/>
    <col min="11" max="11" width="10.5" style="2" bestFit="1" customWidth="1"/>
    <col min="12" max="16384" width="9" style="2"/>
  </cols>
  <sheetData>
    <row r="1" spans="1:9" ht="19.5" customHeight="1" x14ac:dyDescent="0.15">
      <c r="B1" s="43" t="s">
        <v>87</v>
      </c>
      <c r="C1" s="43"/>
      <c r="D1" s="43"/>
      <c r="E1" s="43"/>
      <c r="F1" s="43"/>
      <c r="G1" s="43"/>
      <c r="H1" s="43"/>
      <c r="I1" s="43"/>
    </row>
    <row r="2" spans="1:9" ht="15" customHeight="1" thickBot="1" x14ac:dyDescent="0.2">
      <c r="B2" s="42" t="s">
        <v>74</v>
      </c>
      <c r="C2" s="42"/>
      <c r="D2" s="42"/>
      <c r="E2" s="42"/>
      <c r="F2" s="42"/>
      <c r="G2" s="42"/>
      <c r="H2" s="42"/>
      <c r="I2" s="42"/>
    </row>
    <row r="3" spans="1:9" s="3" customFormat="1" ht="18.600000000000001" customHeight="1" thickBot="1" x14ac:dyDescent="0.2">
      <c r="A3" s="8"/>
      <c r="B3" s="44" t="s">
        <v>49</v>
      </c>
      <c r="C3" s="45"/>
      <c r="D3" s="45"/>
      <c r="E3" s="45"/>
      <c r="F3" s="46"/>
      <c r="G3" s="31" t="s">
        <v>81</v>
      </c>
      <c r="H3" s="30" t="s">
        <v>82</v>
      </c>
      <c r="I3" s="11" t="s">
        <v>83</v>
      </c>
    </row>
    <row r="4" spans="1:9" ht="11.45" customHeight="1" x14ac:dyDescent="0.15">
      <c r="A4" s="7"/>
      <c r="B4" s="33" t="s">
        <v>70</v>
      </c>
      <c r="C4" s="35" t="s">
        <v>23</v>
      </c>
      <c r="D4" s="35"/>
      <c r="E4" s="35"/>
      <c r="F4" s="36"/>
      <c r="G4" s="13"/>
      <c r="H4" s="13"/>
      <c r="I4" s="12"/>
    </row>
    <row r="5" spans="1:9" ht="11.45" customHeight="1" x14ac:dyDescent="0.15">
      <c r="A5" s="7"/>
      <c r="B5" s="5"/>
      <c r="C5" s="32">
        <v>1</v>
      </c>
      <c r="D5" s="47" t="s">
        <v>24</v>
      </c>
      <c r="E5" s="47"/>
      <c r="F5" s="48"/>
      <c r="G5" s="12"/>
      <c r="H5" s="12"/>
      <c r="I5" s="12"/>
    </row>
    <row r="6" spans="1:9" ht="11.45" customHeight="1" x14ac:dyDescent="0.15">
      <c r="B6" s="5"/>
      <c r="C6" s="32"/>
      <c r="D6" s="37" t="s">
        <v>45</v>
      </c>
      <c r="E6" s="35" t="s">
        <v>25</v>
      </c>
      <c r="F6" s="36"/>
      <c r="G6" s="12"/>
      <c r="H6" s="12"/>
      <c r="I6" s="12"/>
    </row>
    <row r="7" spans="1:9" ht="11.45" customHeight="1" x14ac:dyDescent="0.15">
      <c r="B7" s="5"/>
      <c r="C7" s="32"/>
      <c r="D7" s="32"/>
      <c r="E7" s="47" t="s">
        <v>26</v>
      </c>
      <c r="F7" s="48"/>
      <c r="G7" s="14"/>
      <c r="H7" s="14"/>
      <c r="I7" s="14"/>
    </row>
    <row r="8" spans="1:9" ht="11.45" customHeight="1" x14ac:dyDescent="0.15">
      <c r="B8" s="5"/>
      <c r="C8" s="32"/>
      <c r="D8" s="32"/>
      <c r="E8" s="32"/>
      <c r="F8" s="38" t="s">
        <v>0</v>
      </c>
      <c r="G8" s="10">
        <v>700000</v>
      </c>
      <c r="H8" s="10">
        <v>660000</v>
      </c>
      <c r="I8" s="10">
        <f>G8-H8</f>
        <v>40000</v>
      </c>
    </row>
    <row r="9" spans="1:9" ht="11.45" customHeight="1" x14ac:dyDescent="0.15">
      <c r="B9" s="5"/>
      <c r="C9" s="32"/>
      <c r="D9" s="32"/>
      <c r="E9" s="32"/>
      <c r="F9" s="38" t="s">
        <v>1</v>
      </c>
      <c r="G9" s="10">
        <v>3000000</v>
      </c>
      <c r="H9" s="10">
        <v>3000000</v>
      </c>
      <c r="I9" s="10">
        <f>G9-H9</f>
        <v>0</v>
      </c>
    </row>
    <row r="10" spans="1:9" ht="11.45" customHeight="1" x14ac:dyDescent="0.15">
      <c r="B10" s="5"/>
      <c r="C10" s="32"/>
      <c r="D10" s="32"/>
      <c r="E10" s="47" t="s">
        <v>27</v>
      </c>
      <c r="F10" s="48"/>
      <c r="G10" s="10"/>
      <c r="H10" s="10"/>
      <c r="I10" s="10"/>
    </row>
    <row r="11" spans="1:9" ht="11.45" customHeight="1" x14ac:dyDescent="0.15">
      <c r="B11" s="5"/>
      <c r="C11" s="32"/>
      <c r="D11" s="32"/>
      <c r="E11" s="32"/>
      <c r="F11" s="38" t="s">
        <v>50</v>
      </c>
      <c r="G11" s="10">
        <v>40948063</v>
      </c>
      <c r="H11" s="10">
        <v>45142707</v>
      </c>
      <c r="I11" s="10">
        <f>G11-H11</f>
        <v>-4194644</v>
      </c>
    </row>
    <row r="12" spans="1:9" ht="11.45" customHeight="1" x14ac:dyDescent="0.15">
      <c r="B12" s="5"/>
      <c r="C12" s="32"/>
      <c r="D12" s="32"/>
      <c r="E12" s="32"/>
      <c r="F12" s="38" t="s">
        <v>64</v>
      </c>
      <c r="G12" s="10">
        <v>80000</v>
      </c>
      <c r="H12" s="10">
        <v>100000</v>
      </c>
      <c r="I12" s="10">
        <f>G12-H12</f>
        <v>-20000</v>
      </c>
    </row>
    <row r="13" spans="1:9" ht="11.45" customHeight="1" x14ac:dyDescent="0.15">
      <c r="B13" s="5"/>
      <c r="C13" s="32"/>
      <c r="D13" s="32"/>
      <c r="E13" s="32"/>
      <c r="F13" s="38" t="s">
        <v>51</v>
      </c>
      <c r="G13" s="10">
        <v>244000</v>
      </c>
      <c r="H13" s="10">
        <v>300000</v>
      </c>
      <c r="I13" s="10">
        <f>G13-H13</f>
        <v>-56000</v>
      </c>
    </row>
    <row r="14" spans="1:9" ht="11.45" customHeight="1" x14ac:dyDescent="0.15">
      <c r="B14" s="5"/>
      <c r="C14" s="32"/>
      <c r="D14" s="32"/>
      <c r="E14" s="32"/>
      <c r="F14" s="38" t="s">
        <v>52</v>
      </c>
      <c r="G14" s="10">
        <v>0</v>
      </c>
      <c r="H14" s="10">
        <v>60000</v>
      </c>
      <c r="I14" s="10">
        <f>G14-H14</f>
        <v>-60000</v>
      </c>
    </row>
    <row r="15" spans="1:9" ht="11.45" customHeight="1" x14ac:dyDescent="0.15">
      <c r="B15" s="5"/>
      <c r="C15" s="32"/>
      <c r="D15" s="32"/>
      <c r="E15" s="32"/>
      <c r="F15" s="38" t="s">
        <v>84</v>
      </c>
      <c r="G15" s="10">
        <v>500000</v>
      </c>
      <c r="H15" s="10">
        <v>0</v>
      </c>
      <c r="I15" s="10">
        <f>G15-H15</f>
        <v>500000</v>
      </c>
    </row>
    <row r="16" spans="1:9" ht="11.45" customHeight="1" x14ac:dyDescent="0.15">
      <c r="B16" s="5"/>
      <c r="C16" s="32"/>
      <c r="D16" s="32"/>
      <c r="E16" s="47" t="s">
        <v>28</v>
      </c>
      <c r="F16" s="48"/>
      <c r="G16" s="10"/>
      <c r="H16" s="10"/>
      <c r="I16" s="10"/>
    </row>
    <row r="17" spans="2:11" ht="11.45" customHeight="1" x14ac:dyDescent="0.15">
      <c r="B17" s="5"/>
      <c r="C17" s="32"/>
      <c r="D17" s="32"/>
      <c r="E17" s="32"/>
      <c r="F17" s="38" t="s">
        <v>29</v>
      </c>
      <c r="G17" s="10">
        <v>1893200</v>
      </c>
      <c r="H17" s="10">
        <v>2235000</v>
      </c>
      <c r="I17" s="10">
        <f>G17-H17</f>
        <v>-341800</v>
      </c>
    </row>
    <row r="18" spans="2:11" ht="11.45" customHeight="1" x14ac:dyDescent="0.15">
      <c r="B18" s="5"/>
      <c r="C18" s="32"/>
      <c r="D18" s="32"/>
      <c r="E18" s="32"/>
      <c r="F18" s="38" t="s">
        <v>69</v>
      </c>
      <c r="G18" s="10">
        <v>0</v>
      </c>
      <c r="H18" s="10">
        <v>0</v>
      </c>
      <c r="I18" s="10">
        <f>G18-H18</f>
        <v>0</v>
      </c>
    </row>
    <row r="19" spans="2:11" ht="11.45" customHeight="1" x14ac:dyDescent="0.15">
      <c r="B19" s="5"/>
      <c r="C19" s="32"/>
      <c r="D19" s="32"/>
      <c r="E19" s="32"/>
      <c r="F19" s="38" t="s">
        <v>53</v>
      </c>
      <c r="G19" s="10">
        <v>5370000</v>
      </c>
      <c r="H19" s="10">
        <v>2750000</v>
      </c>
      <c r="I19" s="10">
        <f>G19-H19</f>
        <v>2620000</v>
      </c>
    </row>
    <row r="20" spans="2:11" ht="11.45" customHeight="1" x14ac:dyDescent="0.15">
      <c r="B20" s="5"/>
      <c r="C20" s="32"/>
      <c r="D20" s="32"/>
      <c r="E20" s="47" t="s">
        <v>2</v>
      </c>
      <c r="F20" s="48"/>
      <c r="G20" s="10"/>
      <c r="H20" s="10"/>
      <c r="I20" s="10"/>
    </row>
    <row r="21" spans="2:11" ht="11.45" customHeight="1" x14ac:dyDescent="0.15">
      <c r="B21" s="5"/>
      <c r="C21" s="32"/>
      <c r="D21" s="32"/>
      <c r="E21" s="37"/>
      <c r="F21" s="38" t="s">
        <v>2</v>
      </c>
      <c r="G21" s="10">
        <v>11000000</v>
      </c>
      <c r="H21" s="10">
        <v>10700000</v>
      </c>
      <c r="I21" s="10">
        <f>G21-H21</f>
        <v>300000</v>
      </c>
    </row>
    <row r="22" spans="2:11" ht="11.45" customHeight="1" x14ac:dyDescent="0.15">
      <c r="B22" s="5"/>
      <c r="C22" s="32"/>
      <c r="D22" s="32"/>
      <c r="E22" s="37"/>
      <c r="F22" s="38" t="s">
        <v>85</v>
      </c>
      <c r="G22" s="10">
        <v>546763</v>
      </c>
      <c r="H22" s="10">
        <v>785591</v>
      </c>
      <c r="I22" s="10">
        <f>G22-H22</f>
        <v>-238828</v>
      </c>
    </row>
    <row r="23" spans="2:11" ht="11.45" customHeight="1" x14ac:dyDescent="0.15">
      <c r="B23" s="5"/>
      <c r="C23" s="32"/>
      <c r="D23" s="32"/>
      <c r="E23" s="47" t="s">
        <v>30</v>
      </c>
      <c r="F23" s="48"/>
      <c r="G23" s="10"/>
      <c r="H23" s="10"/>
      <c r="I23" s="10"/>
    </row>
    <row r="24" spans="2:11" ht="11.45" customHeight="1" x14ac:dyDescent="0.15">
      <c r="B24" s="5"/>
      <c r="C24" s="32"/>
      <c r="D24" s="32"/>
      <c r="E24" s="32"/>
      <c r="F24" s="38" t="s">
        <v>13</v>
      </c>
      <c r="G24" s="10">
        <v>2000</v>
      </c>
      <c r="H24" s="10">
        <v>2000</v>
      </c>
      <c r="I24" s="10">
        <f>G24-H24</f>
        <v>0</v>
      </c>
    </row>
    <row r="25" spans="2:11" ht="11.45" customHeight="1" x14ac:dyDescent="0.15">
      <c r="B25" s="5"/>
      <c r="C25" s="32"/>
      <c r="D25" s="32"/>
      <c r="E25" s="47" t="s">
        <v>3</v>
      </c>
      <c r="F25" s="48"/>
      <c r="G25" s="18">
        <f>SUM(G8:G24)</f>
        <v>64284026</v>
      </c>
      <c r="H25" s="18">
        <f>SUM(H8:H24)</f>
        <v>65735298</v>
      </c>
      <c r="I25" s="18">
        <f>SUM(I8:I24)</f>
        <v>-1451272</v>
      </c>
      <c r="K25" s="9"/>
    </row>
    <row r="26" spans="2:11" ht="11.45" customHeight="1" x14ac:dyDescent="0.15">
      <c r="B26" s="5"/>
      <c r="C26" s="32"/>
      <c r="D26" s="32"/>
      <c r="E26" s="32"/>
      <c r="F26" s="39"/>
      <c r="G26" s="25"/>
      <c r="H26" s="25"/>
      <c r="I26" s="18"/>
    </row>
    <row r="27" spans="2:11" ht="11.45" customHeight="1" x14ac:dyDescent="0.15">
      <c r="B27" s="5"/>
      <c r="C27" s="32"/>
      <c r="D27" s="32"/>
      <c r="E27" s="47" t="s">
        <v>4</v>
      </c>
      <c r="F27" s="48"/>
      <c r="G27" s="19">
        <f>SUM(G28:G54)</f>
        <v>57304215</v>
      </c>
      <c r="H27" s="19">
        <f>SUM(H28:H54)</f>
        <v>58967590</v>
      </c>
      <c r="I27" s="14">
        <f>SUM(I28:I54)</f>
        <v>-1663375</v>
      </c>
      <c r="K27" s="9"/>
    </row>
    <row r="28" spans="2:11" ht="11.45" customHeight="1" x14ac:dyDescent="0.15">
      <c r="B28" s="5"/>
      <c r="C28" s="32"/>
      <c r="D28" s="32"/>
      <c r="E28" s="37"/>
      <c r="F28" s="40" t="s">
        <v>54</v>
      </c>
      <c r="G28" s="15">
        <v>2303000</v>
      </c>
      <c r="H28" s="15">
        <v>3200000</v>
      </c>
      <c r="I28" s="20">
        <f>G28-H28</f>
        <v>-897000</v>
      </c>
    </row>
    <row r="29" spans="2:11" ht="11.45" customHeight="1" x14ac:dyDescent="0.15">
      <c r="B29" s="5"/>
      <c r="C29" s="32"/>
      <c r="D29" s="32"/>
      <c r="E29" s="32"/>
      <c r="F29" s="38" t="s">
        <v>5</v>
      </c>
      <c r="G29" s="16">
        <v>28261000</v>
      </c>
      <c r="H29" s="16">
        <v>28409800</v>
      </c>
      <c r="I29" s="21">
        <f>G29-H29</f>
        <v>-148800</v>
      </c>
      <c r="K29" s="9"/>
    </row>
    <row r="30" spans="2:11" ht="11.45" customHeight="1" x14ac:dyDescent="0.15">
      <c r="B30" s="5"/>
      <c r="C30" s="32"/>
      <c r="D30" s="32"/>
      <c r="E30" s="32"/>
      <c r="F30" s="38" t="s">
        <v>80</v>
      </c>
      <c r="G30" s="16">
        <v>100000</v>
      </c>
      <c r="H30" s="16">
        <v>100000</v>
      </c>
      <c r="I30" s="21">
        <f>G30-H30</f>
        <v>0</v>
      </c>
      <c r="K30" s="9"/>
    </row>
    <row r="31" spans="2:11" ht="11.45" customHeight="1" x14ac:dyDescent="0.15">
      <c r="B31" s="5"/>
      <c r="C31" s="32"/>
      <c r="D31" s="32"/>
      <c r="E31" s="32"/>
      <c r="F31" s="38" t="s">
        <v>31</v>
      </c>
      <c r="G31" s="16">
        <v>1080000</v>
      </c>
      <c r="H31" s="16">
        <v>984000</v>
      </c>
      <c r="I31" s="21">
        <f t="shared" ref="I31:I41" si="0">G31-H31</f>
        <v>96000</v>
      </c>
    </row>
    <row r="32" spans="2:11" ht="11.45" customHeight="1" x14ac:dyDescent="0.15">
      <c r="B32" s="5"/>
      <c r="C32" s="32"/>
      <c r="D32" s="32"/>
      <c r="E32" s="32"/>
      <c r="F32" s="38" t="s">
        <v>32</v>
      </c>
      <c r="G32" s="15">
        <v>4415000</v>
      </c>
      <c r="H32" s="15">
        <v>3107000</v>
      </c>
      <c r="I32" s="20">
        <f t="shared" si="0"/>
        <v>1308000</v>
      </c>
      <c r="K32" s="9"/>
    </row>
    <row r="33" spans="2:11" ht="11.45" customHeight="1" x14ac:dyDescent="0.15">
      <c r="B33" s="5"/>
      <c r="C33" s="32"/>
      <c r="D33" s="32"/>
      <c r="E33" s="32"/>
      <c r="F33" s="38" t="s">
        <v>55</v>
      </c>
      <c r="G33" s="16">
        <v>2700000</v>
      </c>
      <c r="H33" s="16">
        <v>2971000</v>
      </c>
      <c r="I33" s="20">
        <f t="shared" si="0"/>
        <v>-271000</v>
      </c>
    </row>
    <row r="34" spans="2:11" ht="11.45" customHeight="1" x14ac:dyDescent="0.15">
      <c r="B34" s="5"/>
      <c r="C34" s="32"/>
      <c r="D34" s="32"/>
      <c r="E34" s="32"/>
      <c r="F34" s="38" t="s">
        <v>75</v>
      </c>
      <c r="G34" s="16">
        <v>10000</v>
      </c>
      <c r="H34" s="16">
        <v>10000</v>
      </c>
      <c r="I34" s="12">
        <f t="shared" si="0"/>
        <v>0</v>
      </c>
      <c r="K34" s="9"/>
    </row>
    <row r="35" spans="2:11" ht="11.45" customHeight="1" x14ac:dyDescent="0.15">
      <c r="B35" s="5"/>
      <c r="C35" s="32"/>
      <c r="D35" s="32"/>
      <c r="E35" s="32"/>
      <c r="F35" s="38" t="s">
        <v>6</v>
      </c>
      <c r="G35" s="16">
        <v>585000</v>
      </c>
      <c r="H35" s="16">
        <v>610000</v>
      </c>
      <c r="I35" s="20">
        <f t="shared" si="0"/>
        <v>-25000</v>
      </c>
    </row>
    <row r="36" spans="2:11" ht="11.45" customHeight="1" x14ac:dyDescent="0.15">
      <c r="B36" s="5"/>
      <c r="C36" s="32"/>
      <c r="D36" s="32"/>
      <c r="E36" s="32"/>
      <c r="F36" s="36" t="s">
        <v>15</v>
      </c>
      <c r="G36" s="16">
        <v>1011000</v>
      </c>
      <c r="H36" s="16">
        <v>726000</v>
      </c>
      <c r="I36" s="20">
        <f t="shared" si="0"/>
        <v>285000</v>
      </c>
    </row>
    <row r="37" spans="2:11" ht="11.45" customHeight="1" x14ac:dyDescent="0.15">
      <c r="B37" s="5"/>
      <c r="C37" s="32"/>
      <c r="D37" s="32"/>
      <c r="E37" s="32"/>
      <c r="F37" s="38" t="s">
        <v>18</v>
      </c>
      <c r="G37" s="15">
        <v>829215</v>
      </c>
      <c r="H37" s="15">
        <v>990708</v>
      </c>
      <c r="I37" s="20">
        <f t="shared" si="0"/>
        <v>-161493</v>
      </c>
      <c r="K37" s="53"/>
    </row>
    <row r="38" spans="2:11" ht="11.45" customHeight="1" x14ac:dyDescent="0.15">
      <c r="B38" s="5"/>
      <c r="C38" s="32"/>
      <c r="D38" s="32"/>
      <c r="E38" s="32"/>
      <c r="F38" s="38" t="s">
        <v>88</v>
      </c>
      <c r="G38" s="15">
        <v>132000</v>
      </c>
      <c r="H38" s="15">
        <v>0</v>
      </c>
      <c r="I38" s="20">
        <f t="shared" si="0"/>
        <v>132000</v>
      </c>
    </row>
    <row r="39" spans="2:11" ht="11.45" customHeight="1" x14ac:dyDescent="0.15">
      <c r="B39" s="5"/>
      <c r="C39" s="32"/>
      <c r="D39" s="32"/>
      <c r="E39" s="32"/>
      <c r="F39" s="38" t="s">
        <v>56</v>
      </c>
      <c r="G39" s="17">
        <v>405000</v>
      </c>
      <c r="H39" s="17">
        <v>481240</v>
      </c>
      <c r="I39" s="20">
        <f t="shared" si="0"/>
        <v>-76240</v>
      </c>
    </row>
    <row r="40" spans="2:11" ht="11.45" customHeight="1" x14ac:dyDescent="0.15">
      <c r="B40" s="5"/>
      <c r="C40" s="32"/>
      <c r="D40" s="32"/>
      <c r="E40" s="32"/>
      <c r="F40" s="38" t="s">
        <v>8</v>
      </c>
      <c r="G40" s="16">
        <v>1092000</v>
      </c>
      <c r="H40" s="16">
        <v>866000</v>
      </c>
      <c r="I40" s="12">
        <f t="shared" si="0"/>
        <v>226000</v>
      </c>
    </row>
    <row r="41" spans="2:11" ht="11.45" customHeight="1" x14ac:dyDescent="0.15">
      <c r="B41" s="5"/>
      <c r="C41" s="32"/>
      <c r="D41" s="32"/>
      <c r="E41" s="32"/>
      <c r="F41" s="38" t="s">
        <v>19</v>
      </c>
      <c r="G41" s="16">
        <v>844000</v>
      </c>
      <c r="H41" s="16">
        <v>481000</v>
      </c>
      <c r="I41" s="20">
        <f t="shared" si="0"/>
        <v>363000</v>
      </c>
    </row>
    <row r="42" spans="2:11" ht="11.45" customHeight="1" x14ac:dyDescent="0.15">
      <c r="B42" s="5"/>
      <c r="C42" s="32"/>
      <c r="D42" s="32"/>
      <c r="E42" s="32"/>
      <c r="F42" s="38" t="s">
        <v>57</v>
      </c>
      <c r="G42" s="15">
        <v>20000</v>
      </c>
      <c r="H42" s="15">
        <v>10000</v>
      </c>
      <c r="I42" s="20">
        <v>10000</v>
      </c>
    </row>
    <row r="43" spans="2:11" ht="11.45" customHeight="1" x14ac:dyDescent="0.15">
      <c r="B43" s="5"/>
      <c r="C43" s="32"/>
      <c r="D43" s="32"/>
      <c r="E43" s="32"/>
      <c r="F43" s="38" t="s">
        <v>58</v>
      </c>
      <c r="G43" s="17">
        <v>6541000</v>
      </c>
      <c r="H43" s="17">
        <v>6496360</v>
      </c>
      <c r="I43" s="14">
        <f t="shared" ref="I43:I49" si="1">G43-H43</f>
        <v>44640</v>
      </c>
    </row>
    <row r="44" spans="2:11" ht="11.45" customHeight="1" x14ac:dyDescent="0.15">
      <c r="B44" s="5"/>
      <c r="C44" s="32"/>
      <c r="D44" s="32"/>
      <c r="E44" s="32"/>
      <c r="F44" s="38" t="s">
        <v>16</v>
      </c>
      <c r="G44" s="17">
        <v>650000</v>
      </c>
      <c r="H44" s="17">
        <v>770000</v>
      </c>
      <c r="I44" s="14">
        <f t="shared" si="1"/>
        <v>-120000</v>
      </c>
    </row>
    <row r="45" spans="2:11" ht="11.45" customHeight="1" x14ac:dyDescent="0.15">
      <c r="B45" s="5"/>
      <c r="C45" s="32"/>
      <c r="D45" s="32"/>
      <c r="E45" s="32"/>
      <c r="F45" s="38" t="s">
        <v>59</v>
      </c>
      <c r="G45" s="17">
        <v>895000</v>
      </c>
      <c r="H45" s="17">
        <v>813600</v>
      </c>
      <c r="I45" s="12">
        <f t="shared" si="1"/>
        <v>81400</v>
      </c>
    </row>
    <row r="46" spans="2:11" ht="11.45" customHeight="1" x14ac:dyDescent="0.15">
      <c r="B46" s="5"/>
      <c r="C46" s="32"/>
      <c r="D46" s="32"/>
      <c r="E46" s="32"/>
      <c r="F46" s="38" t="s">
        <v>14</v>
      </c>
      <c r="G46" s="17">
        <v>350000</v>
      </c>
      <c r="H46" s="17">
        <v>665000</v>
      </c>
      <c r="I46" s="20">
        <f t="shared" si="1"/>
        <v>-315000</v>
      </c>
    </row>
    <row r="47" spans="2:11" ht="11.45" customHeight="1" x14ac:dyDescent="0.15">
      <c r="B47" s="5"/>
      <c r="C47" s="32"/>
      <c r="D47" s="32"/>
      <c r="E47" s="32"/>
      <c r="F47" s="38" t="s">
        <v>7</v>
      </c>
      <c r="G47" s="16">
        <v>3521000</v>
      </c>
      <c r="H47" s="16">
        <v>4103882</v>
      </c>
      <c r="I47" s="20">
        <f t="shared" si="1"/>
        <v>-582882</v>
      </c>
    </row>
    <row r="48" spans="2:11" ht="11.45" customHeight="1" x14ac:dyDescent="0.15">
      <c r="B48" s="5"/>
      <c r="C48" s="32"/>
      <c r="D48" s="32"/>
      <c r="E48" s="32"/>
      <c r="F48" s="38" t="s">
        <v>68</v>
      </c>
      <c r="G48" s="16">
        <v>390000</v>
      </c>
      <c r="H48" s="16">
        <v>410000</v>
      </c>
      <c r="I48" s="20">
        <f t="shared" si="1"/>
        <v>-20000</v>
      </c>
    </row>
    <row r="49" spans="2:11" ht="11.45" customHeight="1" x14ac:dyDescent="0.15">
      <c r="B49" s="5"/>
      <c r="C49" s="32"/>
      <c r="D49" s="32"/>
      <c r="E49" s="32"/>
      <c r="F49" s="38" t="s">
        <v>60</v>
      </c>
      <c r="G49" s="16">
        <v>37000</v>
      </c>
      <c r="H49" s="16">
        <v>72000</v>
      </c>
      <c r="I49" s="20">
        <f t="shared" si="1"/>
        <v>-35000</v>
      </c>
    </row>
    <row r="50" spans="2:11" ht="11.45" customHeight="1" x14ac:dyDescent="0.15">
      <c r="B50" s="5"/>
      <c r="C50" s="32"/>
      <c r="D50" s="32"/>
      <c r="E50" s="32"/>
      <c r="F50" s="38" t="s">
        <v>77</v>
      </c>
      <c r="G50" s="16">
        <v>0</v>
      </c>
      <c r="H50" s="16">
        <v>580000</v>
      </c>
      <c r="I50" s="20">
        <f>G50-H50</f>
        <v>-580000</v>
      </c>
    </row>
    <row r="51" spans="2:11" ht="11.45" customHeight="1" x14ac:dyDescent="0.15">
      <c r="B51" s="5"/>
      <c r="C51" s="32"/>
      <c r="D51" s="32"/>
      <c r="E51" s="32"/>
      <c r="F51" s="38" t="s">
        <v>9</v>
      </c>
      <c r="G51" s="15">
        <v>51000</v>
      </c>
      <c r="H51" s="15">
        <v>51000</v>
      </c>
      <c r="I51" s="20">
        <f>G51-H51</f>
        <v>0</v>
      </c>
    </row>
    <row r="52" spans="2:11" ht="11.45" customHeight="1" x14ac:dyDescent="0.15">
      <c r="B52" s="5"/>
      <c r="C52" s="32"/>
      <c r="D52" s="32"/>
      <c r="E52" s="32"/>
      <c r="F52" s="38" t="s">
        <v>67</v>
      </c>
      <c r="G52" s="17">
        <v>69000</v>
      </c>
      <c r="H52" s="17">
        <v>69000</v>
      </c>
      <c r="I52" s="20">
        <f>G52-H52</f>
        <v>0</v>
      </c>
    </row>
    <row r="53" spans="2:11" ht="11.45" customHeight="1" x14ac:dyDescent="0.15">
      <c r="B53" s="5"/>
      <c r="C53" s="32"/>
      <c r="D53" s="32"/>
      <c r="E53" s="32"/>
      <c r="F53" s="38" t="s">
        <v>78</v>
      </c>
      <c r="G53" s="17">
        <v>1013000</v>
      </c>
      <c r="H53" s="17">
        <v>1180000</v>
      </c>
      <c r="I53" s="12">
        <f>G53-H53</f>
        <v>-167000</v>
      </c>
    </row>
    <row r="54" spans="2:11" ht="11.45" customHeight="1" x14ac:dyDescent="0.15">
      <c r="B54" s="5"/>
      <c r="C54" s="32"/>
      <c r="D54" s="32"/>
      <c r="E54" s="32"/>
      <c r="F54" s="38" t="s">
        <v>79</v>
      </c>
      <c r="G54" s="17">
        <v>0</v>
      </c>
      <c r="H54" s="17">
        <v>810000</v>
      </c>
      <c r="I54" s="16">
        <f>G54-H54</f>
        <v>-810000</v>
      </c>
    </row>
    <row r="55" spans="2:11" ht="11.45" customHeight="1" x14ac:dyDescent="0.15">
      <c r="B55" s="5"/>
      <c r="C55" s="32"/>
      <c r="D55" s="32"/>
      <c r="E55" s="32"/>
      <c r="F55" s="38"/>
      <c r="G55" s="22"/>
      <c r="H55" s="22"/>
      <c r="I55" s="17"/>
    </row>
    <row r="56" spans="2:11" ht="11.45" customHeight="1" x14ac:dyDescent="0.15">
      <c r="B56" s="5"/>
      <c r="C56" s="32"/>
      <c r="D56" s="32"/>
      <c r="E56" s="47" t="s">
        <v>10</v>
      </c>
      <c r="F56" s="48"/>
      <c r="G56" s="41">
        <f>SUM(G57:G74)</f>
        <v>9186461</v>
      </c>
      <c r="H56" s="41">
        <f>SUM(H57:H74)</f>
        <v>7345505</v>
      </c>
      <c r="I56" s="14">
        <f>SUM(I57:I74)</f>
        <v>1840956</v>
      </c>
      <c r="K56" s="9"/>
    </row>
    <row r="57" spans="2:11" ht="11.45" customHeight="1" x14ac:dyDescent="0.15">
      <c r="B57" s="5"/>
      <c r="C57" s="32"/>
      <c r="D57" s="32"/>
      <c r="E57" s="37"/>
      <c r="F57" s="40" t="s">
        <v>54</v>
      </c>
      <c r="G57" s="16">
        <v>2600000</v>
      </c>
      <c r="H57" s="16">
        <v>1600000</v>
      </c>
      <c r="I57" s="14">
        <f>G57-H57</f>
        <v>1000000</v>
      </c>
      <c r="K57" s="53"/>
    </row>
    <row r="58" spans="2:11" ht="11.45" customHeight="1" x14ac:dyDescent="0.15">
      <c r="B58" s="5"/>
      <c r="C58" s="32"/>
      <c r="D58" s="32"/>
      <c r="E58" s="32"/>
      <c r="F58" s="38" t="s">
        <v>5</v>
      </c>
      <c r="G58" s="16">
        <v>2606000</v>
      </c>
      <c r="H58" s="16">
        <v>2136000</v>
      </c>
      <c r="I58" s="14">
        <f>G58-H58</f>
        <v>470000</v>
      </c>
    </row>
    <row r="59" spans="2:11" ht="11.45" customHeight="1" x14ac:dyDescent="0.15">
      <c r="B59" s="5"/>
      <c r="C59" s="32"/>
      <c r="D59" s="32"/>
      <c r="E59" s="32"/>
      <c r="F59" s="38" t="s">
        <v>31</v>
      </c>
      <c r="G59" s="15">
        <v>0</v>
      </c>
      <c r="H59" s="15">
        <v>0</v>
      </c>
      <c r="I59" s="14">
        <v>0</v>
      </c>
    </row>
    <row r="60" spans="2:11" ht="11.45" customHeight="1" x14ac:dyDescent="0.15">
      <c r="B60" s="5"/>
      <c r="C60" s="32"/>
      <c r="D60" s="32"/>
      <c r="E60" s="32"/>
      <c r="F60" s="38" t="s">
        <v>32</v>
      </c>
      <c r="G60" s="16">
        <v>618000</v>
      </c>
      <c r="H60" s="16">
        <v>500000</v>
      </c>
      <c r="I60" s="12">
        <f t="shared" ref="I60:I74" si="2">G60-H60</f>
        <v>118000</v>
      </c>
    </row>
    <row r="61" spans="2:11" ht="11.45" customHeight="1" x14ac:dyDescent="0.15">
      <c r="B61" s="5"/>
      <c r="C61" s="32"/>
      <c r="D61" s="32"/>
      <c r="E61" s="32"/>
      <c r="F61" s="38" t="s">
        <v>6</v>
      </c>
      <c r="G61" s="16">
        <v>250000</v>
      </c>
      <c r="H61" s="16">
        <v>250000</v>
      </c>
      <c r="I61" s="20">
        <f t="shared" si="2"/>
        <v>0</v>
      </c>
    </row>
    <row r="62" spans="2:11" ht="11.45" customHeight="1" x14ac:dyDescent="0.15">
      <c r="B62" s="5"/>
      <c r="C62" s="32"/>
      <c r="D62" s="32"/>
      <c r="E62" s="32"/>
      <c r="F62" s="38" t="s">
        <v>15</v>
      </c>
      <c r="G62" s="19">
        <v>155000</v>
      </c>
      <c r="H62" s="19">
        <v>155000</v>
      </c>
      <c r="I62" s="20">
        <f t="shared" si="2"/>
        <v>0</v>
      </c>
    </row>
    <row r="63" spans="2:11" ht="11.45" customHeight="1" x14ac:dyDescent="0.15">
      <c r="B63" s="5"/>
      <c r="C63" s="32"/>
      <c r="D63" s="32"/>
      <c r="E63" s="32"/>
      <c r="F63" s="38" t="s">
        <v>76</v>
      </c>
      <c r="G63" s="15">
        <v>23795</v>
      </c>
      <c r="H63" s="15">
        <v>53839</v>
      </c>
      <c r="I63" s="20">
        <f t="shared" si="2"/>
        <v>-30044</v>
      </c>
    </row>
    <row r="64" spans="2:11" ht="11.45" customHeight="1" x14ac:dyDescent="0.15">
      <c r="B64" s="5"/>
      <c r="C64" s="32"/>
      <c r="D64" s="32"/>
      <c r="E64" s="32"/>
      <c r="F64" s="38" t="s">
        <v>17</v>
      </c>
      <c r="G64" s="17">
        <v>120000</v>
      </c>
      <c r="H64" s="17">
        <v>120000</v>
      </c>
      <c r="I64" s="20">
        <f t="shared" si="2"/>
        <v>0</v>
      </c>
    </row>
    <row r="65" spans="2:11" ht="11.45" customHeight="1" x14ac:dyDescent="0.15">
      <c r="B65" s="5"/>
      <c r="C65" s="32"/>
      <c r="D65" s="32"/>
      <c r="E65" s="32"/>
      <c r="F65" s="38" t="s">
        <v>8</v>
      </c>
      <c r="G65" s="16">
        <v>100000</v>
      </c>
      <c r="H65" s="16">
        <v>55000</v>
      </c>
      <c r="I65" s="14">
        <f t="shared" si="2"/>
        <v>45000</v>
      </c>
    </row>
    <row r="66" spans="2:11" ht="11.45" customHeight="1" x14ac:dyDescent="0.15">
      <c r="B66" s="5"/>
      <c r="C66" s="32"/>
      <c r="D66" s="32"/>
      <c r="E66" s="32"/>
      <c r="F66" s="38" t="s">
        <v>19</v>
      </c>
      <c r="G66" s="16">
        <v>225000</v>
      </c>
      <c r="H66" s="16">
        <v>225000</v>
      </c>
      <c r="I66" s="12">
        <f t="shared" si="2"/>
        <v>0</v>
      </c>
    </row>
    <row r="67" spans="2:11" ht="11.45" customHeight="1" x14ac:dyDescent="0.15">
      <c r="B67" s="5"/>
      <c r="C67" s="32"/>
      <c r="D67" s="32"/>
      <c r="E67" s="32"/>
      <c r="F67" s="38" t="s">
        <v>61</v>
      </c>
      <c r="G67" s="16">
        <v>1310000</v>
      </c>
      <c r="H67" s="16">
        <v>1232000</v>
      </c>
      <c r="I67" s="20">
        <f t="shared" si="2"/>
        <v>78000</v>
      </c>
    </row>
    <row r="68" spans="2:11" ht="11.45" customHeight="1" x14ac:dyDescent="0.15">
      <c r="B68" s="5"/>
      <c r="C68" s="32"/>
      <c r="D68" s="32"/>
      <c r="E68" s="32"/>
      <c r="F68" s="38" t="s">
        <v>59</v>
      </c>
      <c r="G68" s="16">
        <v>760000</v>
      </c>
      <c r="H68" s="16">
        <v>700000</v>
      </c>
      <c r="I68" s="20">
        <f t="shared" si="2"/>
        <v>60000</v>
      </c>
    </row>
    <row r="69" spans="2:11" ht="11.45" customHeight="1" x14ac:dyDescent="0.15">
      <c r="B69" s="5"/>
      <c r="C69" s="32"/>
      <c r="D69" s="32"/>
      <c r="E69" s="32"/>
      <c r="F69" s="38" t="s">
        <v>86</v>
      </c>
      <c r="G69" s="15">
        <v>100000</v>
      </c>
      <c r="H69" s="15">
        <v>0</v>
      </c>
      <c r="I69" s="12">
        <f t="shared" si="2"/>
        <v>100000</v>
      </c>
    </row>
    <row r="70" spans="2:11" ht="11.45" customHeight="1" x14ac:dyDescent="0.15">
      <c r="B70" s="5"/>
      <c r="C70" s="32"/>
      <c r="D70" s="32"/>
      <c r="E70" s="32"/>
      <c r="F70" s="38" t="s">
        <v>73</v>
      </c>
      <c r="G70" s="15">
        <v>15000</v>
      </c>
      <c r="H70" s="15">
        <v>15000</v>
      </c>
      <c r="I70" s="12">
        <f t="shared" si="2"/>
        <v>0</v>
      </c>
    </row>
    <row r="71" spans="2:11" ht="11.45" customHeight="1" x14ac:dyDescent="0.15">
      <c r="B71" s="5"/>
      <c r="C71" s="32"/>
      <c r="D71" s="32"/>
      <c r="E71" s="32"/>
      <c r="F71" s="38" t="s">
        <v>63</v>
      </c>
      <c r="G71" s="17">
        <v>150000</v>
      </c>
      <c r="H71" s="17">
        <v>150000</v>
      </c>
      <c r="I71" s="20">
        <f t="shared" si="2"/>
        <v>0</v>
      </c>
    </row>
    <row r="72" spans="2:11" ht="11.45" customHeight="1" x14ac:dyDescent="0.15">
      <c r="B72" s="5"/>
      <c r="C72" s="32"/>
      <c r="D72" s="32"/>
      <c r="E72" s="32"/>
      <c r="F72" s="38" t="s">
        <v>66</v>
      </c>
      <c r="G72" s="17">
        <v>20000</v>
      </c>
      <c r="H72" s="17">
        <v>20000</v>
      </c>
      <c r="I72" s="20">
        <f t="shared" si="2"/>
        <v>0</v>
      </c>
    </row>
    <row r="73" spans="2:11" ht="11.45" customHeight="1" x14ac:dyDescent="0.15">
      <c r="B73" s="5"/>
      <c r="C73" s="32"/>
      <c r="D73" s="32"/>
      <c r="E73" s="32"/>
      <c r="F73" s="38" t="s">
        <v>9</v>
      </c>
      <c r="G73" s="17">
        <v>50000</v>
      </c>
      <c r="H73" s="17">
        <v>50000</v>
      </c>
      <c r="I73" s="14">
        <f t="shared" si="2"/>
        <v>0</v>
      </c>
    </row>
    <row r="74" spans="2:11" ht="11.45" customHeight="1" x14ac:dyDescent="0.15">
      <c r="B74" s="5"/>
      <c r="C74" s="32"/>
      <c r="D74" s="32"/>
      <c r="E74" s="32"/>
      <c r="F74" s="7" t="s">
        <v>62</v>
      </c>
      <c r="G74" s="22">
        <v>83666</v>
      </c>
      <c r="H74" s="22">
        <v>83666</v>
      </c>
      <c r="I74" s="12">
        <f t="shared" si="2"/>
        <v>0</v>
      </c>
    </row>
    <row r="75" spans="2:11" ht="11.45" customHeight="1" x14ac:dyDescent="0.15">
      <c r="B75" s="5"/>
      <c r="C75" s="32"/>
      <c r="D75" s="32"/>
      <c r="E75" s="32"/>
      <c r="F75" s="38" t="s">
        <v>11</v>
      </c>
      <c r="G75" s="23">
        <f>G27+G56</f>
        <v>66490676</v>
      </c>
      <c r="H75" s="23">
        <f>H27+H56</f>
        <v>66313095</v>
      </c>
      <c r="I75" s="18">
        <f>I27+I56</f>
        <v>177581</v>
      </c>
      <c r="K75" s="9"/>
    </row>
    <row r="76" spans="2:11" ht="11.45" customHeight="1" x14ac:dyDescent="0.15">
      <c r="B76" s="5"/>
      <c r="C76" s="32"/>
      <c r="D76" s="32"/>
      <c r="E76" s="51" t="s">
        <v>20</v>
      </c>
      <c r="F76" s="52"/>
      <c r="G76" s="24">
        <f>G25-G75</f>
        <v>-2206650</v>
      </c>
      <c r="H76" s="24">
        <f>H25-H75</f>
        <v>-577797</v>
      </c>
      <c r="I76" s="18">
        <f>I25-I75</f>
        <v>-1628853</v>
      </c>
    </row>
    <row r="77" spans="2:11" ht="11.45" customHeight="1" x14ac:dyDescent="0.15">
      <c r="B77" s="5"/>
      <c r="C77" s="32"/>
      <c r="D77" s="32"/>
      <c r="E77" s="47" t="s">
        <v>21</v>
      </c>
      <c r="F77" s="48"/>
      <c r="G77" s="15"/>
      <c r="H77" s="15"/>
      <c r="I77" s="18"/>
    </row>
    <row r="78" spans="2:11" ht="11.45" customHeight="1" x14ac:dyDescent="0.15">
      <c r="B78" s="5"/>
      <c r="C78" s="32"/>
      <c r="D78" s="32"/>
      <c r="E78" s="47" t="s">
        <v>22</v>
      </c>
      <c r="F78" s="48"/>
      <c r="G78" s="25"/>
      <c r="H78" s="25"/>
      <c r="I78" s="18"/>
    </row>
    <row r="79" spans="2:11" ht="11.45" customHeight="1" x14ac:dyDescent="0.15">
      <c r="B79" s="5"/>
      <c r="C79" s="32"/>
      <c r="D79" s="32"/>
      <c r="E79" s="47" t="s">
        <v>12</v>
      </c>
      <c r="F79" s="48"/>
      <c r="G79" s="26">
        <f>SUM(G76:G78)</f>
        <v>-2206650</v>
      </c>
      <c r="H79" s="26">
        <f>SUM(H76:H78)</f>
        <v>-577797</v>
      </c>
      <c r="I79" s="18">
        <f>I76</f>
        <v>-1628853</v>
      </c>
    </row>
    <row r="80" spans="2:11" ht="11.45" customHeight="1" x14ac:dyDescent="0.15">
      <c r="B80" s="5"/>
      <c r="C80" s="32">
        <v>2</v>
      </c>
      <c r="D80" s="47" t="s">
        <v>33</v>
      </c>
      <c r="E80" s="47"/>
      <c r="F80" s="48"/>
      <c r="G80" s="26"/>
      <c r="H80" s="26"/>
      <c r="I80" s="18"/>
    </row>
    <row r="81" spans="1:9" ht="11.45" customHeight="1" x14ac:dyDescent="0.15">
      <c r="B81" s="5"/>
      <c r="C81" s="32"/>
      <c r="D81" s="32" t="s">
        <v>45</v>
      </c>
      <c r="E81" s="47" t="s">
        <v>34</v>
      </c>
      <c r="F81" s="48"/>
      <c r="G81" s="15"/>
      <c r="H81" s="15"/>
      <c r="I81" s="18"/>
    </row>
    <row r="82" spans="1:9" ht="11.45" customHeight="1" x14ac:dyDescent="0.15">
      <c r="B82" s="5"/>
      <c r="C82" s="32"/>
      <c r="D82" s="32" t="s">
        <v>46</v>
      </c>
      <c r="E82" s="47" t="s">
        <v>35</v>
      </c>
      <c r="F82" s="48"/>
      <c r="G82" s="26"/>
      <c r="H82" s="26"/>
      <c r="I82" s="18"/>
    </row>
    <row r="83" spans="1:9" ht="11.45" customHeight="1" x14ac:dyDescent="0.15">
      <c r="B83" s="5"/>
      <c r="C83" s="32"/>
      <c r="D83" s="47" t="s">
        <v>36</v>
      </c>
      <c r="E83" s="47"/>
      <c r="F83" s="48"/>
      <c r="G83" s="15"/>
      <c r="H83" s="15"/>
      <c r="I83" s="18"/>
    </row>
    <row r="84" spans="1:9" ht="11.45" customHeight="1" x14ac:dyDescent="0.15">
      <c r="B84" s="5"/>
      <c r="C84" s="47" t="s">
        <v>37</v>
      </c>
      <c r="D84" s="47"/>
      <c r="E84" s="47"/>
      <c r="F84" s="48"/>
      <c r="G84" s="25">
        <f>G79</f>
        <v>-2206650</v>
      </c>
      <c r="H84" s="25">
        <f>H79</f>
        <v>-577797</v>
      </c>
      <c r="I84" s="18">
        <f>G84-H84</f>
        <v>-1628853</v>
      </c>
    </row>
    <row r="85" spans="1:9" ht="11.45" customHeight="1" x14ac:dyDescent="0.15">
      <c r="B85" s="5"/>
      <c r="C85" s="47" t="s">
        <v>38</v>
      </c>
      <c r="D85" s="47"/>
      <c r="E85" s="47"/>
      <c r="F85" s="48"/>
      <c r="G85" s="25">
        <v>7834366</v>
      </c>
      <c r="H85" s="25">
        <v>7834366</v>
      </c>
      <c r="I85" s="18">
        <f>G85-H85</f>
        <v>0</v>
      </c>
    </row>
    <row r="86" spans="1:9" ht="11.45" customHeight="1" x14ac:dyDescent="0.15">
      <c r="A86" s="7"/>
      <c r="B86" s="5"/>
      <c r="C86" s="47" t="s">
        <v>39</v>
      </c>
      <c r="D86" s="47"/>
      <c r="E86" s="47"/>
      <c r="F86" s="48"/>
      <c r="G86" s="25">
        <f>G84+G85</f>
        <v>5627716</v>
      </c>
      <c r="H86" s="25">
        <f>H84+H85</f>
        <v>7256569</v>
      </c>
      <c r="I86" s="18">
        <f>G86-H86</f>
        <v>-1628853</v>
      </c>
    </row>
    <row r="87" spans="1:9" ht="11.45" customHeight="1" x14ac:dyDescent="0.15">
      <c r="A87" s="7"/>
      <c r="B87" s="33" t="s">
        <v>72</v>
      </c>
      <c r="C87" s="47" t="s">
        <v>40</v>
      </c>
      <c r="D87" s="47"/>
      <c r="E87" s="47"/>
      <c r="F87" s="48"/>
      <c r="G87" s="25"/>
      <c r="H87" s="25"/>
      <c r="I87" s="18"/>
    </row>
    <row r="88" spans="1:9" ht="11.45" customHeight="1" x14ac:dyDescent="0.15">
      <c r="A88" s="7"/>
      <c r="B88" s="5"/>
      <c r="C88" s="47" t="s">
        <v>47</v>
      </c>
      <c r="D88" s="47"/>
      <c r="E88" s="47"/>
      <c r="F88" s="48"/>
      <c r="G88" s="25"/>
      <c r="H88" s="25"/>
      <c r="I88" s="18"/>
    </row>
    <row r="89" spans="1:9" ht="11.45" customHeight="1" x14ac:dyDescent="0.15">
      <c r="B89" s="5"/>
      <c r="C89" s="37" t="s">
        <v>65</v>
      </c>
      <c r="D89" s="37"/>
      <c r="E89" s="37"/>
      <c r="F89" s="40"/>
      <c r="G89" s="25"/>
      <c r="H89" s="25"/>
      <c r="I89" s="18"/>
    </row>
    <row r="90" spans="1:9" ht="11.45" customHeight="1" x14ac:dyDescent="0.15">
      <c r="B90" s="5"/>
      <c r="C90" s="47" t="s">
        <v>48</v>
      </c>
      <c r="D90" s="47"/>
      <c r="E90" s="47"/>
      <c r="F90" s="48"/>
      <c r="G90" s="25">
        <f>G22</f>
        <v>546763</v>
      </c>
      <c r="H90" s="25">
        <v>785591</v>
      </c>
      <c r="I90" s="18">
        <f>G90-H90</f>
        <v>-238828</v>
      </c>
    </row>
    <row r="91" spans="1:9" ht="11.45" customHeight="1" x14ac:dyDescent="0.15">
      <c r="B91" s="5"/>
      <c r="C91" s="47" t="s">
        <v>41</v>
      </c>
      <c r="D91" s="47"/>
      <c r="E91" s="47"/>
      <c r="F91" s="48"/>
      <c r="G91" s="25">
        <f>-G90</f>
        <v>-546763</v>
      </c>
      <c r="H91" s="25">
        <v>-785591</v>
      </c>
      <c r="I91" s="27">
        <f>G91-H91</f>
        <v>238828</v>
      </c>
    </row>
    <row r="92" spans="1:9" ht="11.45" customHeight="1" x14ac:dyDescent="0.15">
      <c r="B92" s="5"/>
      <c r="C92" s="47" t="s">
        <v>42</v>
      </c>
      <c r="D92" s="47"/>
      <c r="E92" s="47"/>
      <c r="F92" s="48"/>
      <c r="G92" s="25">
        <f>H93</f>
        <v>2555331</v>
      </c>
      <c r="H92" s="25">
        <v>3340922</v>
      </c>
      <c r="I92" s="12">
        <f>G92-H92</f>
        <v>-785591</v>
      </c>
    </row>
    <row r="93" spans="1:9" ht="11.45" customHeight="1" x14ac:dyDescent="0.15">
      <c r="B93" s="5"/>
      <c r="C93" s="47" t="s">
        <v>43</v>
      </c>
      <c r="D93" s="47"/>
      <c r="E93" s="47"/>
      <c r="F93" s="48"/>
      <c r="G93" s="25">
        <f>G92+G91</f>
        <v>2008568</v>
      </c>
      <c r="H93" s="25">
        <f>H92+H91</f>
        <v>2555331</v>
      </c>
      <c r="I93" s="18">
        <f>G93-H93</f>
        <v>-546763</v>
      </c>
    </row>
    <row r="94" spans="1:9" ht="11.45" customHeight="1" thickBot="1" x14ac:dyDescent="0.2">
      <c r="A94" s="7"/>
      <c r="B94" s="34" t="s">
        <v>71</v>
      </c>
      <c r="C94" s="49" t="s">
        <v>44</v>
      </c>
      <c r="D94" s="49"/>
      <c r="E94" s="49"/>
      <c r="F94" s="50"/>
      <c r="G94" s="28">
        <f>G86+G93</f>
        <v>7636284</v>
      </c>
      <c r="H94" s="28">
        <f>H86+H93</f>
        <v>9811900</v>
      </c>
      <c r="I94" s="29">
        <f>G94-H94</f>
        <v>-2175616</v>
      </c>
    </row>
    <row r="95" spans="1:9" x14ac:dyDescent="0.15">
      <c r="B95" s="6"/>
    </row>
  </sheetData>
  <mergeCells count="30">
    <mergeCell ref="D80:F80"/>
    <mergeCell ref="E81:F81"/>
    <mergeCell ref="E10:F10"/>
    <mergeCell ref="E16:F16"/>
    <mergeCell ref="E77:F77"/>
    <mergeCell ref="E78:F78"/>
    <mergeCell ref="E79:F79"/>
    <mergeCell ref="C94:F94"/>
    <mergeCell ref="C85:F85"/>
    <mergeCell ref="C86:F86"/>
    <mergeCell ref="C87:F87"/>
    <mergeCell ref="C91:F91"/>
    <mergeCell ref="C90:F90"/>
    <mergeCell ref="C88:F88"/>
    <mergeCell ref="B2:I2"/>
    <mergeCell ref="B1:I1"/>
    <mergeCell ref="B3:F3"/>
    <mergeCell ref="C92:F92"/>
    <mergeCell ref="C93:F93"/>
    <mergeCell ref="C84:F84"/>
    <mergeCell ref="E25:F25"/>
    <mergeCell ref="E27:F27"/>
    <mergeCell ref="E56:F56"/>
    <mergeCell ref="E76:F76"/>
    <mergeCell ref="E82:F82"/>
    <mergeCell ref="D83:F83"/>
    <mergeCell ref="D5:F5"/>
    <mergeCell ref="E20:F20"/>
    <mergeCell ref="E23:F23"/>
    <mergeCell ref="E7:F7"/>
  </mergeCells>
  <phoneticPr fontId="1"/>
  <pageMargins left="0.70866141732283472" right="0.70866141732283472" top="0.74803149606299213" bottom="0.74803149606299213" header="0.31496062992125984" footer="0.31496062992125984"/>
  <pageSetup paperSize="8" scale="105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防犯協会</dc:creator>
  <cp:lastModifiedBy>事務局</cp:lastModifiedBy>
  <cp:lastPrinted>2023-03-03T06:05:18Z</cp:lastPrinted>
  <dcterms:created xsi:type="dcterms:W3CDTF">1997-01-08T22:48:59Z</dcterms:created>
  <dcterms:modified xsi:type="dcterms:W3CDTF">2023-03-03T06:08:21Z</dcterms:modified>
</cp:coreProperties>
</file>