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決算会計" sheetId="1" r:id="rId4"/>
    <sheet state="visible" name="Sheet1" sheetId="2" r:id="rId5"/>
    <sheet state="visible" name="Sheet1 (2)" sheetId="3" r:id="rId6"/>
  </sheets>
  <definedNames/>
  <calcPr/>
  <extLst>
    <ext uri="GoogleSheetsCustomDataVersion2">
      <go:sheetsCustomData xmlns:go="http://customooxmlschemas.google.com/" r:id="rId7" roundtripDataChecksum="tV1bvlaeacqJ6IuSd3jP+BAJDJg7p737cOuLWfG9QUQ="/>
    </ext>
  </extLst>
</workbook>
</file>

<file path=xl/sharedStrings.xml><?xml version="1.0" encoding="utf-8"?>
<sst xmlns="http://schemas.openxmlformats.org/spreadsheetml/2006/main" count="145" uniqueCount="86">
  <si>
    <t>令和５年度 船橋プログラミング部　会計報告</t>
  </si>
  <si>
    <t>令和5年5月1日～令和6年4月30日</t>
  </si>
  <si>
    <t>1.一般会計</t>
  </si>
  <si>
    <t>（収入の部）</t>
  </si>
  <si>
    <t>項目</t>
  </si>
  <si>
    <t>決算額</t>
  </si>
  <si>
    <t>昨年額</t>
  </si>
  <si>
    <t>比較増減</t>
  </si>
  <si>
    <t>摘要</t>
  </si>
  <si>
    <t>交付金（助成金・補助金等）</t>
  </si>
  <si>
    <t>寄付金</t>
  </si>
  <si>
    <t>繰越金（現金）</t>
  </si>
  <si>
    <t>繰越金（口座）</t>
  </si>
  <si>
    <t>雑収入</t>
  </si>
  <si>
    <t>合計</t>
  </si>
  <si>
    <t>（支出の部）</t>
  </si>
  <si>
    <t>広告宣伝費</t>
  </si>
  <si>
    <t>旅費交通費</t>
  </si>
  <si>
    <t>消耗品</t>
  </si>
  <si>
    <t>CoderDojo船橋</t>
  </si>
  <si>
    <t>パソコン等</t>
  </si>
  <si>
    <t>ソフトウェア等</t>
  </si>
  <si>
    <t>通信費</t>
  </si>
  <si>
    <t>助成金</t>
  </si>
  <si>
    <t>負担金</t>
  </si>
  <si>
    <t>積立金</t>
  </si>
  <si>
    <t>予備費</t>
  </si>
  <si>
    <t>差引残高</t>
  </si>
  <si>
    <t>円は、令和５年度に繰越いたします。</t>
  </si>
  <si>
    <t>2.特別会計（積立金）</t>
  </si>
  <si>
    <t>収入</t>
  </si>
  <si>
    <t>支出</t>
  </si>
  <si>
    <t>繰越金</t>
  </si>
  <si>
    <t>施設積立金</t>
  </si>
  <si>
    <t>預金利子</t>
  </si>
  <si>
    <t>上記のとおり、報告いたします。</t>
  </si>
  <si>
    <t>令和6年5月19日　　　会計 　　留守　敦</t>
  </si>
  <si>
    <t>増澤 満美</t>
  </si>
  <si>
    <t>監査の結果、上記報告書に間違いのないことを報告いたします。</t>
  </si>
  <si>
    <t>令和6年5月19日　　　監事　　鈴木　幸恵</t>
  </si>
  <si>
    <t>副代表</t>
  </si>
  <si>
    <t>矢嶋 貴宜</t>
  </si>
  <si>
    <t>第59回寄付金</t>
  </si>
  <si>
    <t>第60回寄付金</t>
  </si>
  <si>
    <t>補助金</t>
  </si>
  <si>
    <t>第61回寄付金</t>
  </si>
  <si>
    <t>教育版マインクラフト年間費用（２アカウント）</t>
  </si>
  <si>
    <t>第62回寄付金</t>
  </si>
  <si>
    <t>第63回寄付金</t>
  </si>
  <si>
    <t>レンタル用PC (LetsNote SZ6) ヤフオクで購入</t>
  </si>
  <si>
    <t>第64回寄付金</t>
  </si>
  <si>
    <t>イオン黄色いレシートキャンペーン贈呈ギフトカード</t>
  </si>
  <si>
    <t>テーブルタップx3 マウスx3 ライトニングケーブルx3</t>
  </si>
  <si>
    <t>第65回寄付金</t>
  </si>
  <si>
    <t>プレゼンテーションデイ景品代 CF-SZ6</t>
  </si>
  <si>
    <t>第66回寄付金</t>
  </si>
  <si>
    <t>第67回寄付金</t>
  </si>
  <si>
    <t>第68回寄付金</t>
  </si>
  <si>
    <t>第69回寄付金</t>
  </si>
  <si>
    <t>第70回寄付金</t>
  </si>
  <si>
    <t>Anker PowerConfをイオン津田沼店で購入</t>
  </si>
  <si>
    <t>ソフトウェア</t>
  </si>
  <si>
    <t>第71回寄付金</t>
  </si>
  <si>
    <t>第72回寄付金</t>
  </si>
  <si>
    <t>PC用機材購入 SSD128GB x2</t>
  </si>
  <si>
    <t>第73回寄付金</t>
  </si>
  <si>
    <t>レンタル用PC（VAIO）ヤフオクで購入</t>
  </si>
  <si>
    <t>第74回寄付金</t>
  </si>
  <si>
    <t>レンタルPC用部品 SSD256GBx3</t>
  </si>
  <si>
    <t>第75回寄付金</t>
  </si>
  <si>
    <t>テーブルタップ、プリンタインク、用紙をイオン津田沼店で購入</t>
  </si>
  <si>
    <t>第76回寄付金</t>
  </si>
  <si>
    <t>マイクラカップ2023景品　アマゾンギフト2000x2</t>
  </si>
  <si>
    <t>プリンタインク、プリンタ用紙</t>
  </si>
  <si>
    <t>マイクラカップ2023景品　クオカード2000x4</t>
  </si>
  <si>
    <t>第77回寄付金</t>
  </si>
  <si>
    <t>マイクラカップ2023景品　クオカード2000x5</t>
  </si>
  <si>
    <t>第78回寄付金</t>
  </si>
  <si>
    <t>レンタルPC用部品 SSD120GBx2</t>
  </si>
  <si>
    <t>第79回寄付金</t>
  </si>
  <si>
    <t>PC</t>
  </si>
  <si>
    <t>マイクラカップ2023景品　クオカード2000x1</t>
  </si>
  <si>
    <t>EPSONプロジェクター</t>
  </si>
  <si>
    <t>第80回寄付金</t>
  </si>
  <si>
    <t>第81回寄付金</t>
  </si>
  <si>
    <t>景品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</si>
</sst>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14">
    <font>
      <sz val="11.0"/>
      <color theme="1"/>
      <name val="Calibri"/>
      <scheme val="minor"/>
    </font>
    <font>
      <sz val="11.0"/>
      <color theme="1"/>
      <name val="ＭＳ ゴシック"/>
    </font>
    <font>
      <b/>
      <sz val="18.0"/>
      <color theme="1"/>
      <name val="ＭＳ ゴシック"/>
    </font>
    <font>
      <sz val="12.0"/>
      <color theme="1"/>
      <name val="ＭＳ ゴシック"/>
    </font>
    <font>
      <b/>
      <sz val="12.0"/>
      <color theme="1"/>
      <name val="ＭＳ ゴシック"/>
    </font>
    <font>
      <b/>
      <sz val="11.0"/>
      <color theme="1"/>
      <name val="ＭＳ ゴシック"/>
    </font>
    <font/>
    <font>
      <sz val="10.0"/>
      <color theme="1"/>
      <name val="ＭＳ ゴシック"/>
    </font>
    <font>
      <b/>
      <sz val="10.0"/>
      <color theme="1"/>
      <name val="ＭＳ ゴシック"/>
    </font>
    <font>
      <sz val="11.0"/>
      <color rgb="FF000000"/>
      <name val="ＭＳ ゴシック"/>
    </font>
    <font>
      <sz val="11.0"/>
      <color theme="1"/>
      <name val="MS PGothic"/>
    </font>
    <font>
      <sz val="10.0"/>
      <color theme="1"/>
      <name val="Arial"/>
    </font>
    <font>
      <color theme="1"/>
      <name val="Calibri"/>
      <scheme val="minor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bottom style="double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double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CCCCCC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dotted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dotted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center" vertical="center"/>
    </xf>
    <xf borderId="2" fillId="0" fontId="6" numFmtId="0" xfId="0" applyAlignment="1" applyBorder="1" applyFont="1">
      <alignment vertical="center"/>
    </xf>
    <xf borderId="3" fillId="2" fontId="5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left" vertical="center"/>
    </xf>
    <xf borderId="6" fillId="0" fontId="6" numFmtId="0" xfId="0" applyAlignment="1" applyBorder="1" applyFont="1">
      <alignment vertical="center"/>
    </xf>
    <xf borderId="7" fillId="0" fontId="1" numFmtId="3" xfId="0" applyAlignment="1" applyBorder="1" applyFont="1" applyNumberFormat="1">
      <alignment vertical="center"/>
    </xf>
    <xf borderId="8" fillId="0" fontId="3" numFmtId="0" xfId="0" applyAlignment="1" applyBorder="1" applyFont="1">
      <alignment vertical="center"/>
    </xf>
    <xf borderId="0" fillId="0" fontId="1" numFmtId="3" xfId="0" applyAlignment="1" applyFont="1" applyNumberFormat="1">
      <alignment vertical="center"/>
    </xf>
    <xf borderId="9" fillId="0" fontId="5" numFmtId="0" xfId="0" applyAlignment="1" applyBorder="1" applyFont="1">
      <alignment horizontal="left" vertical="center"/>
    </xf>
    <xf borderId="10" fillId="0" fontId="6" numFmtId="0" xfId="0" applyAlignment="1" applyBorder="1" applyFont="1">
      <alignment vertical="center"/>
    </xf>
    <xf borderId="11" fillId="0" fontId="1" numFmtId="3" xfId="0" applyAlignment="1" applyBorder="1" applyFont="1" applyNumberFormat="1">
      <alignment vertical="center"/>
    </xf>
    <xf borderId="12" fillId="0" fontId="3" numFmtId="0" xfId="0" applyAlignment="1" applyBorder="1" applyFont="1">
      <alignment vertical="center"/>
    </xf>
    <xf borderId="13" fillId="2" fontId="4" numFmtId="0" xfId="0" applyAlignment="1" applyBorder="1" applyFont="1">
      <alignment horizontal="left" vertical="center"/>
    </xf>
    <xf borderId="14" fillId="0" fontId="6" numFmtId="0" xfId="0" applyAlignment="1" applyBorder="1" applyFont="1">
      <alignment vertical="center"/>
    </xf>
    <xf borderId="15" fillId="2" fontId="5" numFmtId="3" xfId="0" applyAlignment="1" applyBorder="1" applyFont="1" applyNumberFormat="1">
      <alignment vertical="center"/>
    </xf>
    <xf borderId="16" fillId="2" fontId="4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17" fillId="0" fontId="5" numFmtId="0" xfId="0" applyAlignment="1" applyBorder="1" applyFont="1">
      <alignment horizontal="left" vertical="center"/>
    </xf>
    <xf borderId="18" fillId="0" fontId="1" numFmtId="0" xfId="0" applyAlignment="1" applyBorder="1" applyFont="1">
      <alignment horizontal="left" shrinkToFit="1" vertical="center" wrapText="0"/>
    </xf>
    <xf borderId="19" fillId="0" fontId="1" numFmtId="38" xfId="0" applyAlignment="1" applyBorder="1" applyFont="1" applyNumberFormat="1">
      <alignment vertical="center"/>
    </xf>
    <xf borderId="20" fillId="0" fontId="3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6" fillId="0" fontId="1" numFmtId="38" xfId="0" applyAlignment="1" applyBorder="1" applyFont="1" applyNumberFormat="1">
      <alignment shrinkToFit="1" vertical="center" wrapText="0"/>
    </xf>
    <xf borderId="7" fillId="0" fontId="1" numFmtId="38" xfId="0" applyAlignment="1" applyBorder="1" applyFont="1" applyNumberFormat="1">
      <alignment vertical="center"/>
    </xf>
    <xf borderId="17" fillId="0" fontId="1" numFmtId="0" xfId="0" applyAlignment="1" applyBorder="1" applyFont="1">
      <alignment shrinkToFit="1" vertical="center" wrapText="0"/>
    </xf>
    <xf borderId="21" fillId="0" fontId="5" numFmtId="0" xfId="0" applyAlignment="1" applyBorder="1" applyFont="1">
      <alignment vertical="center"/>
    </xf>
    <xf borderId="7" fillId="0" fontId="1" numFmtId="38" xfId="0" applyAlignment="1" applyBorder="1" applyFont="1" applyNumberFormat="1">
      <alignment shrinkToFit="1" vertical="center" wrapText="0"/>
    </xf>
    <xf borderId="22" fillId="0" fontId="1" numFmtId="38" xfId="0" applyAlignment="1" applyBorder="1" applyFont="1" applyNumberFormat="1">
      <alignment vertical="center"/>
    </xf>
    <xf borderId="23" fillId="0" fontId="1" numFmtId="3" xfId="0" applyAlignment="1" applyBorder="1" applyFont="1" applyNumberFormat="1">
      <alignment vertical="center"/>
    </xf>
    <xf borderId="24" fillId="0" fontId="5" numFmtId="0" xfId="0" applyAlignment="1" applyBorder="1" applyFont="1">
      <alignment vertical="center"/>
    </xf>
    <xf borderId="11" fillId="0" fontId="1" numFmtId="38" xfId="0" applyAlignment="1" applyBorder="1" applyFont="1" applyNumberFormat="1">
      <alignment shrinkToFit="1" vertical="center" wrapText="0"/>
    </xf>
    <xf borderId="11" fillId="0" fontId="1" numFmtId="38" xfId="0" applyAlignment="1" applyBorder="1" applyFont="1" applyNumberFormat="1">
      <alignment vertical="center"/>
    </xf>
    <xf borderId="25" fillId="2" fontId="4" numFmtId="0" xfId="0" applyAlignment="1" applyBorder="1" applyFont="1">
      <alignment vertical="center"/>
    </xf>
    <xf borderId="26" fillId="2" fontId="4" numFmtId="0" xfId="0" applyAlignment="1" applyBorder="1" applyFont="1">
      <alignment vertical="center"/>
    </xf>
    <xf borderId="15" fillId="2" fontId="5" numFmtId="38" xfId="0" applyAlignment="1" applyBorder="1" applyFont="1" applyNumberFormat="1">
      <alignment vertical="center"/>
    </xf>
    <xf borderId="27" fillId="2" fontId="4" numFmtId="0" xfId="0" applyAlignment="1" applyBorder="1" applyFont="1">
      <alignment vertical="center"/>
    </xf>
    <xf borderId="28" fillId="0" fontId="5" numFmtId="3" xfId="0" applyAlignment="1" applyBorder="1" applyFont="1" applyNumberFormat="1">
      <alignment vertical="center"/>
    </xf>
    <xf borderId="29" fillId="0" fontId="5" numFmtId="0" xfId="0" applyAlignment="1" applyBorder="1" applyFont="1">
      <alignment horizontal="left" vertical="center"/>
    </xf>
    <xf borderId="30" fillId="0" fontId="6" numFmtId="0" xfId="0" applyAlignment="1" applyBorder="1" applyFont="1">
      <alignment vertical="center"/>
    </xf>
    <xf borderId="19" fillId="0" fontId="1" numFmtId="3" xfId="0" applyAlignment="1" applyBorder="1" applyFont="1" applyNumberFormat="1">
      <alignment vertical="center"/>
    </xf>
    <xf borderId="31" fillId="2" fontId="4" numFmtId="0" xfId="0" applyAlignment="1" applyBorder="1" applyFont="1">
      <alignment horizontal="left" vertical="center"/>
    </xf>
    <xf borderId="32" fillId="0" fontId="6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  <xf borderId="33" fillId="0" fontId="11" numFmtId="164" xfId="0" applyAlignment="1" applyBorder="1" applyFont="1" applyNumberFormat="1">
      <alignment horizontal="right" shrinkToFit="0" vertical="bottom" wrapText="1"/>
    </xf>
    <xf borderId="34" fillId="0" fontId="11" numFmtId="0" xfId="0" applyAlignment="1" applyBorder="1" applyFont="1">
      <alignment horizontal="right" shrinkToFit="0" vertical="bottom" wrapText="1"/>
    </xf>
    <xf borderId="34" fillId="0" fontId="11" numFmtId="0" xfId="0" applyAlignment="1" applyBorder="1" applyFont="1">
      <alignment shrinkToFit="0" vertical="bottom" wrapText="1"/>
    </xf>
    <xf borderId="34" fillId="0" fontId="11" numFmtId="3" xfId="0" applyAlignment="1" applyBorder="1" applyFont="1" applyNumberFormat="1">
      <alignment horizontal="right" shrinkToFit="0" vertical="bottom" wrapText="1"/>
    </xf>
    <xf borderId="35" fillId="0" fontId="11" numFmtId="164" xfId="0" applyAlignment="1" applyBorder="1" applyFont="1" applyNumberFormat="1">
      <alignment horizontal="right" shrinkToFit="0" vertical="bottom" wrapText="1"/>
    </xf>
    <xf borderId="36" fillId="0" fontId="11" numFmtId="0" xfId="0" applyAlignment="1" applyBorder="1" applyFont="1">
      <alignment horizontal="right" shrinkToFit="0" vertical="bottom" wrapText="1"/>
    </xf>
    <xf borderId="36" fillId="0" fontId="11" numFmtId="0" xfId="0" applyAlignment="1" applyBorder="1" applyFont="1">
      <alignment shrinkToFit="0" vertical="bottom" wrapText="1"/>
    </xf>
    <xf borderId="36" fillId="0" fontId="11" numFmtId="3" xfId="0" applyAlignment="1" applyBorder="1" applyFont="1" applyNumberFormat="1">
      <alignment horizontal="right" shrinkToFit="0" vertical="bottom" wrapText="1"/>
    </xf>
    <xf borderId="0" fillId="0" fontId="1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3" numFmtId="3" xfId="0" applyAlignment="1" applyFont="1" applyNumberFormat="1">
      <alignment vertical="center"/>
    </xf>
    <xf borderId="37" fillId="0" fontId="1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2" width="18.0"/>
    <col customWidth="1" min="3" max="3" width="17.86"/>
    <col customWidth="1" min="4" max="4" width="14.29"/>
    <col customWidth="1" min="5" max="6" width="12.71"/>
    <col customWidth="1" min="7" max="7" width="20.14"/>
    <col customWidth="1" min="8" max="10" width="8.86"/>
  </cols>
  <sheetData>
    <row r="1">
      <c r="A1" s="1"/>
      <c r="B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3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4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5" t="s">
        <v>4</v>
      </c>
      <c r="C5" s="6"/>
      <c r="D5" s="7" t="s">
        <v>5</v>
      </c>
      <c r="E5" s="7" t="s">
        <v>6</v>
      </c>
      <c r="F5" s="7" t="s">
        <v>7</v>
      </c>
      <c r="G5" s="8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9" t="s">
        <v>9</v>
      </c>
      <c r="C6" s="10"/>
      <c r="D6" s="11">
        <v>52000.0</v>
      </c>
      <c r="E6" s="11">
        <v>31200.0</v>
      </c>
      <c r="F6" s="11">
        <f t="shared" ref="F6:F11" si="1">D6-E6</f>
        <v>20800</v>
      </c>
      <c r="G6" s="12"/>
      <c r="H6" s="1"/>
      <c r="I6" s="1"/>
      <c r="J6" s="11">
        <v>52000.0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9" t="s">
        <v>10</v>
      </c>
      <c r="C7" s="10"/>
      <c r="D7" s="11">
        <v>34200.0</v>
      </c>
      <c r="E7" s="11">
        <v>47581.0</v>
      </c>
      <c r="F7" s="11">
        <f t="shared" si="1"/>
        <v>-13381</v>
      </c>
      <c r="G7" s="12"/>
      <c r="H7" s="1"/>
      <c r="I7" s="1"/>
      <c r="J7" s="11">
        <v>34200.0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9" t="s">
        <v>11</v>
      </c>
      <c r="C8" s="10"/>
      <c r="D8" s="11">
        <v>67116.0</v>
      </c>
      <c r="E8" s="11">
        <v>50946.0</v>
      </c>
      <c r="F8" s="11">
        <f t="shared" si="1"/>
        <v>16170</v>
      </c>
      <c r="G8" s="12"/>
      <c r="H8" s="1"/>
      <c r="I8" s="1"/>
      <c r="J8" s="13">
        <f>SUM(J6:J7)</f>
        <v>86200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9" t="s">
        <v>12</v>
      </c>
      <c r="C9" s="10"/>
      <c r="D9" s="11">
        <v>0.0</v>
      </c>
      <c r="E9" s="11">
        <v>0.0</v>
      </c>
      <c r="F9" s="11">
        <f t="shared" si="1"/>
        <v>0</v>
      </c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4" t="s">
        <v>13</v>
      </c>
      <c r="C10" s="15"/>
      <c r="D10" s="16">
        <v>0.0</v>
      </c>
      <c r="E10" s="16">
        <v>0.0</v>
      </c>
      <c r="F10" s="11">
        <f t="shared" si="1"/>
        <v>0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18" t="s">
        <v>14</v>
      </c>
      <c r="C11" s="19"/>
      <c r="D11" s="20">
        <f t="shared" ref="D11:E11" si="2">SUM(D6:D10)</f>
        <v>153316</v>
      </c>
      <c r="E11" s="20">
        <f t="shared" si="2"/>
        <v>129727</v>
      </c>
      <c r="F11" s="20">
        <f t="shared" si="1"/>
        <v>23589</v>
      </c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22"/>
      <c r="C12" s="2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" t="s">
        <v>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5" t="s">
        <v>4</v>
      </c>
      <c r="C14" s="6"/>
      <c r="D14" s="7" t="s">
        <v>5</v>
      </c>
      <c r="E14" s="7" t="s">
        <v>6</v>
      </c>
      <c r="F14" s="7" t="s">
        <v>7</v>
      </c>
      <c r="G14" s="8" t="s">
        <v>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23" t="s">
        <v>16</v>
      </c>
      <c r="C15" s="24"/>
      <c r="D15" s="25">
        <v>24000.0</v>
      </c>
      <c r="E15" s="25">
        <v>19000.0</v>
      </c>
      <c r="F15" s="11">
        <f t="shared" ref="F15:F25" si="3">D15-E15</f>
        <v>5000</v>
      </c>
      <c r="G15" s="2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27" t="s">
        <v>17</v>
      </c>
      <c r="C16" s="28"/>
      <c r="D16" s="29">
        <v>0.0</v>
      </c>
      <c r="E16" s="29">
        <v>0.0</v>
      </c>
      <c r="F16" s="11">
        <f t="shared" si="3"/>
        <v>0</v>
      </c>
      <c r="G16" s="1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27" t="s">
        <v>18</v>
      </c>
      <c r="C17" s="28"/>
      <c r="D17" s="29">
        <v>35003.0</v>
      </c>
      <c r="E17" s="29">
        <v>0.0</v>
      </c>
      <c r="F17" s="11">
        <f t="shared" si="3"/>
        <v>35003</v>
      </c>
      <c r="G17" s="1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30" t="s">
        <v>19</v>
      </c>
      <c r="C18" s="28" t="s">
        <v>20</v>
      </c>
      <c r="D18" s="29">
        <v>54897.0</v>
      </c>
      <c r="E18" s="29">
        <v>40760.0</v>
      </c>
      <c r="F18" s="11">
        <f t="shared" si="3"/>
        <v>14137</v>
      </c>
      <c r="G18" s="1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30" t="s">
        <v>19</v>
      </c>
      <c r="C19" s="28" t="s">
        <v>21</v>
      </c>
      <c r="D19" s="29">
        <v>3300.0</v>
      </c>
      <c r="E19" s="29">
        <v>2851.0</v>
      </c>
      <c r="F19" s="11">
        <f t="shared" si="3"/>
        <v>449</v>
      </c>
      <c r="G19" s="1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30" t="s">
        <v>19</v>
      </c>
      <c r="C20" s="28" t="s">
        <v>22</v>
      </c>
      <c r="D20" s="29">
        <v>0.0</v>
      </c>
      <c r="E20" s="29">
        <v>0.0</v>
      </c>
      <c r="F20" s="11">
        <f t="shared" si="3"/>
        <v>0</v>
      </c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31" t="s">
        <v>23</v>
      </c>
      <c r="C21" s="32"/>
      <c r="D21" s="25">
        <v>0.0</v>
      </c>
      <c r="E21" s="25">
        <v>0.0</v>
      </c>
      <c r="F21" s="11">
        <f t="shared" si="3"/>
        <v>0</v>
      </c>
      <c r="G21" s="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31" t="s">
        <v>24</v>
      </c>
      <c r="C22" s="32"/>
      <c r="D22" s="25">
        <v>0.0</v>
      </c>
      <c r="E22" s="25">
        <v>0.0</v>
      </c>
      <c r="F22" s="11">
        <f t="shared" si="3"/>
        <v>0</v>
      </c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31" t="s">
        <v>25</v>
      </c>
      <c r="C23" s="32"/>
      <c r="D23" s="33">
        <v>0.0</v>
      </c>
      <c r="E23" s="25">
        <v>0.0</v>
      </c>
      <c r="F23" s="34">
        <f t="shared" si="3"/>
        <v>0</v>
      </c>
      <c r="G23" s="1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35" t="s">
        <v>26</v>
      </c>
      <c r="C24" s="36"/>
      <c r="D24" s="37">
        <v>0.0</v>
      </c>
      <c r="E24" s="25">
        <v>0.0</v>
      </c>
      <c r="F24" s="16">
        <f t="shared" si="3"/>
        <v>0</v>
      </c>
      <c r="G24" s="1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38" t="s">
        <v>14</v>
      </c>
      <c r="C25" s="39"/>
      <c r="D25" s="40">
        <f t="shared" ref="D25:E25" si="4">SUM(D15:D24)</f>
        <v>117200</v>
      </c>
      <c r="E25" s="40">
        <f t="shared" si="4"/>
        <v>62611</v>
      </c>
      <c r="F25" s="40">
        <f t="shared" si="3"/>
        <v>54589</v>
      </c>
      <c r="G25" s="4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 t="s">
        <v>27</v>
      </c>
      <c r="D27" s="42">
        <f>AVERAGE(D11-D25)</f>
        <v>36116</v>
      </c>
      <c r="E27" s="1" t="s">
        <v>28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4" t="s">
        <v>29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5" t="s">
        <v>4</v>
      </c>
      <c r="C30" s="6"/>
      <c r="D30" s="7" t="s">
        <v>30</v>
      </c>
      <c r="E30" s="7" t="s">
        <v>31</v>
      </c>
      <c r="F30" s="7" t="s">
        <v>7</v>
      </c>
      <c r="G30" s="8" t="s">
        <v>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43" t="s">
        <v>32</v>
      </c>
      <c r="C31" s="44"/>
      <c r="D31" s="45">
        <v>0.0</v>
      </c>
      <c r="E31" s="45">
        <v>0.0</v>
      </c>
      <c r="F31" s="45">
        <f t="shared" ref="F31:F34" si="5">ABS(D31-E31)</f>
        <v>0</v>
      </c>
      <c r="G31" s="2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9" t="s">
        <v>33</v>
      </c>
      <c r="C32" s="10"/>
      <c r="D32" s="11">
        <v>0.0</v>
      </c>
      <c r="E32" s="11">
        <v>0.0</v>
      </c>
      <c r="F32" s="11">
        <f t="shared" si="5"/>
        <v>0</v>
      </c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4" t="s">
        <v>34</v>
      </c>
      <c r="C33" s="15"/>
      <c r="D33" s="16">
        <v>0.0</v>
      </c>
      <c r="E33" s="16">
        <v>0.0</v>
      </c>
      <c r="F33" s="16">
        <f t="shared" si="5"/>
        <v>0</v>
      </c>
      <c r="G33" s="1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46" t="s">
        <v>14</v>
      </c>
      <c r="C34" s="47"/>
      <c r="D34" s="20">
        <f t="shared" ref="D34:E34" si="6">SUM(D31:D33)</f>
        <v>0</v>
      </c>
      <c r="E34" s="20">
        <f t="shared" si="6"/>
        <v>0</v>
      </c>
      <c r="F34" s="20">
        <f t="shared" si="5"/>
        <v>0</v>
      </c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48"/>
      <c r="I36" s="4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 t="s">
        <v>35</v>
      </c>
      <c r="C37" s="1"/>
      <c r="D37" s="1"/>
      <c r="E37" s="1"/>
      <c r="F37" s="1"/>
      <c r="G37" s="1"/>
      <c r="H37" s="48"/>
      <c r="I37" s="4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 t="s">
        <v>36</v>
      </c>
      <c r="E38" s="1"/>
      <c r="F38" s="1" t="s">
        <v>37</v>
      </c>
      <c r="G38" s="1"/>
      <c r="H38" s="48"/>
      <c r="I38" s="4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48"/>
      <c r="I39" s="4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 t="s">
        <v>38</v>
      </c>
      <c r="C40" s="1"/>
      <c r="D40" s="1"/>
      <c r="E40" s="1"/>
      <c r="F40" s="1"/>
      <c r="G40" s="1"/>
      <c r="H40" s="48"/>
      <c r="I40" s="4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 t="s">
        <v>39</v>
      </c>
      <c r="E41" s="50" t="s">
        <v>40</v>
      </c>
      <c r="F41" s="51" t="s">
        <v>41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10:C10"/>
    <mergeCell ref="B11:C11"/>
    <mergeCell ref="B14:C14"/>
    <mergeCell ref="B30:C30"/>
    <mergeCell ref="B31:C31"/>
    <mergeCell ref="B32:C32"/>
    <mergeCell ref="B33:C33"/>
    <mergeCell ref="B34:C34"/>
    <mergeCell ref="B1:G1"/>
    <mergeCell ref="B2:G2"/>
    <mergeCell ref="B5:C5"/>
    <mergeCell ref="B6:C6"/>
    <mergeCell ref="B7:C7"/>
    <mergeCell ref="B8:C8"/>
    <mergeCell ref="B9:C9"/>
  </mergeCells>
  <printOptions horizontalCentered="1" verticalCentered="1"/>
  <pageMargins bottom="0.75" footer="0.0" header="0.0" left="0.25" right="0.25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71"/>
    <col customWidth="1" min="3" max="5" width="8.71"/>
    <col customWidth="1" min="6" max="6" width="53.43"/>
    <col customWidth="1" min="7" max="26" width="8.71"/>
  </cols>
  <sheetData>
    <row r="1" ht="14.25" customHeight="1">
      <c r="G1" s="52" t="s">
        <v>10</v>
      </c>
    </row>
    <row r="2" ht="14.25" customHeight="1">
      <c r="B2" s="53">
        <v>44703.0</v>
      </c>
      <c r="C2" s="54">
        <v>2500.0</v>
      </c>
      <c r="D2" s="55"/>
      <c r="E2" s="56">
        <v>53446.0</v>
      </c>
      <c r="F2" s="55" t="s">
        <v>42</v>
      </c>
      <c r="G2" s="52" t="s">
        <v>10</v>
      </c>
    </row>
    <row r="3" ht="14.25" customHeight="1">
      <c r="B3" s="57">
        <v>44731.0</v>
      </c>
      <c r="C3" s="58">
        <v>4696.0</v>
      </c>
      <c r="D3" s="59"/>
      <c r="E3" s="60">
        <v>58142.0</v>
      </c>
      <c r="F3" s="59" t="s">
        <v>43</v>
      </c>
      <c r="G3" s="52" t="s">
        <v>10</v>
      </c>
      <c r="J3" s="52" t="s">
        <v>10</v>
      </c>
      <c r="K3" s="52" t="s">
        <v>44</v>
      </c>
    </row>
    <row r="4" ht="14.25" customHeight="1">
      <c r="B4" s="57">
        <v>44759.0</v>
      </c>
      <c r="C4" s="58">
        <v>7535.0</v>
      </c>
      <c r="D4" s="59"/>
      <c r="E4" s="60">
        <v>65677.0</v>
      </c>
      <c r="F4" s="59" t="s">
        <v>45</v>
      </c>
      <c r="G4" s="52" t="s">
        <v>10</v>
      </c>
      <c r="J4" s="54">
        <v>2500.0</v>
      </c>
      <c r="K4" s="58">
        <v>12200.0</v>
      </c>
    </row>
    <row r="5" ht="14.25" customHeight="1">
      <c r="B5" s="57">
        <v>44760.0</v>
      </c>
      <c r="C5" s="59"/>
      <c r="D5" s="58">
        <v>2851.0</v>
      </c>
      <c r="E5" s="60">
        <v>62826.0</v>
      </c>
      <c r="F5" s="59" t="s">
        <v>46</v>
      </c>
      <c r="J5" s="58">
        <v>4696.0</v>
      </c>
      <c r="K5" s="60">
        <v>19000.0</v>
      </c>
    </row>
    <row r="6" ht="14.25" customHeight="1">
      <c r="B6" s="57">
        <v>44794.0</v>
      </c>
      <c r="C6" s="58">
        <v>3000.0</v>
      </c>
      <c r="D6" s="59"/>
      <c r="E6" s="60">
        <v>65826.0</v>
      </c>
      <c r="F6" s="59" t="s">
        <v>47</v>
      </c>
      <c r="G6" s="52" t="s">
        <v>10</v>
      </c>
      <c r="J6" s="58">
        <v>7535.0</v>
      </c>
      <c r="K6" s="61">
        <f>SUM(K4:K5)</f>
        <v>31200</v>
      </c>
    </row>
    <row r="7" ht="14.25" customHeight="1">
      <c r="B7" s="57">
        <v>44822.0</v>
      </c>
      <c r="C7" s="58">
        <v>5700.0</v>
      </c>
      <c r="D7" s="59"/>
      <c r="E7" s="60">
        <v>71526.0</v>
      </c>
      <c r="F7" s="59" t="s">
        <v>48</v>
      </c>
      <c r="G7" s="52" t="s">
        <v>10</v>
      </c>
      <c r="J7" s="58">
        <v>3000.0</v>
      </c>
    </row>
    <row r="8" ht="14.25" customHeight="1">
      <c r="B8" s="57">
        <v>44841.0</v>
      </c>
      <c r="C8" s="59"/>
      <c r="D8" s="60">
        <v>15108.0</v>
      </c>
      <c r="E8" s="60">
        <v>56418.0</v>
      </c>
      <c r="F8" s="59" t="s">
        <v>49</v>
      </c>
      <c r="J8" s="58">
        <v>5700.0</v>
      </c>
    </row>
    <row r="9" ht="14.25" customHeight="1">
      <c r="B9" s="57">
        <v>44850.0</v>
      </c>
      <c r="C9" s="58">
        <v>1500.0</v>
      </c>
      <c r="D9" s="59"/>
      <c r="E9" s="60">
        <v>57918.0</v>
      </c>
      <c r="F9" s="59" t="s">
        <v>50</v>
      </c>
      <c r="G9" s="52" t="s">
        <v>10</v>
      </c>
      <c r="J9" s="58">
        <v>1500.0</v>
      </c>
    </row>
    <row r="10" ht="14.25" customHeight="1">
      <c r="B10" s="57">
        <v>44855.0</v>
      </c>
      <c r="C10" s="58">
        <v>12200.0</v>
      </c>
      <c r="D10" s="59"/>
      <c r="E10" s="60">
        <v>70118.0</v>
      </c>
      <c r="F10" s="59" t="s">
        <v>51</v>
      </c>
      <c r="J10" s="58">
        <v>3500.0</v>
      </c>
    </row>
    <row r="11" ht="14.25" customHeight="1">
      <c r="B11" s="57">
        <v>44856.0</v>
      </c>
      <c r="C11" s="59"/>
      <c r="D11" s="58">
        <v>12672.0</v>
      </c>
      <c r="E11" s="60">
        <v>57446.0</v>
      </c>
      <c r="F11" s="59" t="s">
        <v>52</v>
      </c>
      <c r="J11" s="58">
        <v>2650.0</v>
      </c>
    </row>
    <row r="12" ht="14.25" customHeight="1">
      <c r="B12" s="57">
        <v>44885.0</v>
      </c>
      <c r="C12" s="58">
        <v>3500.0</v>
      </c>
      <c r="D12" s="59"/>
      <c r="E12" s="60">
        <v>60946.0</v>
      </c>
      <c r="F12" s="59" t="s">
        <v>53</v>
      </c>
      <c r="G12" s="52" t="s">
        <v>10</v>
      </c>
      <c r="J12" s="58">
        <v>3700.0</v>
      </c>
    </row>
    <row r="13" ht="14.25" customHeight="1">
      <c r="B13" s="57">
        <v>44888.0</v>
      </c>
      <c r="C13" s="59"/>
      <c r="D13" s="58">
        <v>19000.0</v>
      </c>
      <c r="E13" s="60">
        <v>41946.0</v>
      </c>
      <c r="F13" s="59" t="s">
        <v>54</v>
      </c>
      <c r="J13" s="58">
        <v>3300.0</v>
      </c>
    </row>
    <row r="14" ht="14.25" customHeight="1">
      <c r="B14" s="57">
        <v>44913.0</v>
      </c>
      <c r="C14" s="58">
        <v>2650.0</v>
      </c>
      <c r="D14" s="59"/>
      <c r="E14" s="60">
        <v>44596.0</v>
      </c>
      <c r="F14" s="59" t="s">
        <v>55</v>
      </c>
      <c r="G14" s="52" t="s">
        <v>10</v>
      </c>
      <c r="J14" s="58">
        <v>4500.0</v>
      </c>
    </row>
    <row r="15" ht="14.25" customHeight="1">
      <c r="B15" s="57">
        <v>44941.0</v>
      </c>
      <c r="C15" s="58">
        <v>3700.0</v>
      </c>
      <c r="D15" s="59"/>
      <c r="E15" s="60">
        <v>48296.0</v>
      </c>
      <c r="F15" s="59" t="s">
        <v>56</v>
      </c>
      <c r="G15" s="52" t="s">
        <v>10</v>
      </c>
      <c r="J15" s="58">
        <v>5000.0</v>
      </c>
    </row>
    <row r="16" ht="14.25" customHeight="1">
      <c r="B16" s="57">
        <v>44976.0</v>
      </c>
      <c r="C16" s="58">
        <v>3300.0</v>
      </c>
      <c r="D16" s="59"/>
      <c r="E16" s="60">
        <v>51596.0</v>
      </c>
      <c r="F16" s="59" t="s">
        <v>57</v>
      </c>
      <c r="G16" s="52" t="s">
        <v>10</v>
      </c>
      <c r="J16" s="61">
        <f>SUM(J4:J15)</f>
        <v>47581</v>
      </c>
    </row>
    <row r="17" ht="14.25" customHeight="1">
      <c r="B17" s="57">
        <v>45004.0</v>
      </c>
      <c r="C17" s="58">
        <v>4500.0</v>
      </c>
      <c r="D17" s="59"/>
      <c r="E17" s="60">
        <v>56096.0</v>
      </c>
      <c r="F17" s="59" t="s">
        <v>58</v>
      </c>
      <c r="G17" s="52" t="s">
        <v>10</v>
      </c>
    </row>
    <row r="18" ht="14.25" customHeight="1">
      <c r="B18" s="57">
        <v>45025.0</v>
      </c>
      <c r="C18" s="60">
        <v>19000.0</v>
      </c>
      <c r="D18" s="59"/>
      <c r="E18" s="60">
        <v>75096.0</v>
      </c>
      <c r="F18" s="59" t="s">
        <v>51</v>
      </c>
    </row>
    <row r="19" ht="14.25" customHeight="1">
      <c r="B19" s="57">
        <v>45032.0</v>
      </c>
      <c r="C19" s="58">
        <v>5000.0</v>
      </c>
      <c r="D19" s="59"/>
      <c r="E19" s="60">
        <v>80096.0</v>
      </c>
      <c r="F19" s="59" t="s">
        <v>59</v>
      </c>
      <c r="G19" s="52" t="s">
        <v>10</v>
      </c>
    </row>
    <row r="20" ht="14.25" customHeight="1">
      <c r="B20" s="57">
        <v>45032.0</v>
      </c>
      <c r="C20" s="59"/>
      <c r="D20" s="58">
        <v>12980.0</v>
      </c>
      <c r="E20" s="60">
        <v>67116.0</v>
      </c>
      <c r="F20" s="59" t="s">
        <v>60</v>
      </c>
      <c r="J20" s="62" t="s">
        <v>20</v>
      </c>
      <c r="L20" s="52" t="s">
        <v>61</v>
      </c>
    </row>
    <row r="21" ht="14.25" customHeight="1">
      <c r="J21" s="60">
        <v>15108.0</v>
      </c>
      <c r="L21" s="58">
        <v>2851.0</v>
      </c>
    </row>
    <row r="22" ht="14.25" customHeight="1">
      <c r="J22" s="58">
        <v>12672.0</v>
      </c>
      <c r="L22" s="58"/>
    </row>
    <row r="23" ht="14.25" customHeight="1">
      <c r="J23" s="58">
        <v>12980.0</v>
      </c>
      <c r="L23" s="58"/>
    </row>
    <row r="24" ht="14.25" customHeight="1">
      <c r="J24" s="60">
        <f>SUM(J21:J23)</f>
        <v>40760</v>
      </c>
    </row>
    <row r="25" ht="14.25" customHeight="1">
      <c r="J25" s="63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71"/>
    <col customWidth="1" min="3" max="5" width="8.71"/>
    <col customWidth="1" min="6" max="6" width="53.43"/>
    <col customWidth="1" min="7" max="16" width="8.71"/>
  </cols>
  <sheetData>
    <row r="1" ht="14.25" customHeight="1">
      <c r="G1" s="52" t="s">
        <v>10</v>
      </c>
    </row>
    <row r="2" ht="14.25" customHeight="1">
      <c r="B2" s="53">
        <v>45067.0</v>
      </c>
      <c r="C2" s="54">
        <v>7500.0</v>
      </c>
      <c r="D2" s="55"/>
      <c r="E2" s="56">
        <v>74616.0</v>
      </c>
      <c r="F2" s="55" t="s">
        <v>62</v>
      </c>
      <c r="G2" s="52" t="s">
        <v>10</v>
      </c>
    </row>
    <row r="3" ht="14.25" customHeight="1">
      <c r="B3" s="57">
        <v>45095.0</v>
      </c>
      <c r="C3" s="58">
        <v>5700.0</v>
      </c>
      <c r="D3" s="59"/>
      <c r="E3" s="60">
        <v>80316.0</v>
      </c>
      <c r="F3" s="59" t="s">
        <v>63</v>
      </c>
      <c r="G3" s="52" t="s">
        <v>10</v>
      </c>
      <c r="J3" s="52" t="s">
        <v>10</v>
      </c>
      <c r="K3" s="52" t="s">
        <v>44</v>
      </c>
    </row>
    <row r="4" ht="14.25" customHeight="1">
      <c r="B4" s="57">
        <v>45115.0</v>
      </c>
      <c r="C4" s="59"/>
      <c r="D4" s="58">
        <v>3580.0</v>
      </c>
      <c r="E4" s="60">
        <v>76736.0</v>
      </c>
      <c r="F4" s="59" t="s">
        <v>64</v>
      </c>
      <c r="G4" s="52" t="s">
        <v>10</v>
      </c>
      <c r="J4" s="54">
        <v>7500.0</v>
      </c>
      <c r="K4" s="58">
        <v>17600.0</v>
      </c>
    </row>
    <row r="5" ht="14.25" customHeight="1">
      <c r="B5" s="57">
        <v>45123.0</v>
      </c>
      <c r="C5" s="58">
        <v>6500.0</v>
      </c>
      <c r="D5" s="59"/>
      <c r="E5" s="60">
        <v>83236.0</v>
      </c>
      <c r="F5" s="59" t="s">
        <v>65</v>
      </c>
      <c r="J5" s="58">
        <v>5700.0</v>
      </c>
      <c r="K5" s="58">
        <v>16600.0</v>
      </c>
    </row>
    <row r="6" ht="14.25" customHeight="1">
      <c r="B6" s="57">
        <v>45122.0</v>
      </c>
      <c r="C6" s="59"/>
      <c r="D6" s="60">
        <v>14910.0</v>
      </c>
      <c r="E6" s="60">
        <v>68326.0</v>
      </c>
      <c r="F6" s="59" t="s">
        <v>66</v>
      </c>
      <c r="G6" s="52" t="s">
        <v>10</v>
      </c>
      <c r="J6" s="59"/>
      <c r="K6" s="61">
        <f>SUM(K4:K5)</f>
        <v>34200</v>
      </c>
    </row>
    <row r="7" ht="14.25" customHeight="1">
      <c r="B7" s="57">
        <v>45126.0</v>
      </c>
      <c r="C7" s="59"/>
      <c r="D7" s="58">
        <v>3300.0</v>
      </c>
      <c r="E7" s="60">
        <v>65026.0</v>
      </c>
      <c r="F7" s="59" t="s">
        <v>46</v>
      </c>
      <c r="G7" s="52" t="s">
        <v>10</v>
      </c>
      <c r="J7" s="58">
        <v>6500.0</v>
      </c>
    </row>
    <row r="8" ht="14.25" customHeight="1">
      <c r="B8" s="57">
        <v>45158.0</v>
      </c>
      <c r="C8" s="58">
        <v>3500.0</v>
      </c>
      <c r="D8" s="59"/>
      <c r="E8" s="60">
        <v>68526.0</v>
      </c>
      <c r="F8" s="59" t="s">
        <v>67</v>
      </c>
      <c r="J8" s="59"/>
    </row>
    <row r="9" ht="14.25" customHeight="1">
      <c r="B9" s="57">
        <v>45190.0</v>
      </c>
      <c r="C9" s="59"/>
      <c r="D9" s="58">
        <v>5457.0</v>
      </c>
      <c r="E9" s="60">
        <v>63069.0</v>
      </c>
      <c r="F9" s="59" t="s">
        <v>68</v>
      </c>
      <c r="G9" s="52" t="s">
        <v>10</v>
      </c>
      <c r="J9" s="59"/>
    </row>
    <row r="10" ht="14.25" customHeight="1">
      <c r="B10" s="57">
        <v>45186.0</v>
      </c>
      <c r="C10" s="58">
        <v>5000.0</v>
      </c>
      <c r="D10" s="59"/>
      <c r="E10" s="60">
        <v>68069.0</v>
      </c>
      <c r="F10" s="59" t="s">
        <v>69</v>
      </c>
      <c r="J10" s="58">
        <v>3500.0</v>
      </c>
    </row>
    <row r="11" ht="14.25" customHeight="1">
      <c r="B11" s="57">
        <v>45210.0</v>
      </c>
      <c r="C11" s="58">
        <v>17600.0</v>
      </c>
      <c r="D11" s="59"/>
      <c r="E11" s="60">
        <v>85669.0</v>
      </c>
      <c r="F11" s="59" t="s">
        <v>51</v>
      </c>
      <c r="J11" s="59"/>
    </row>
    <row r="12" ht="14.25" customHeight="1">
      <c r="B12" s="57">
        <v>45218.0</v>
      </c>
      <c r="C12" s="59"/>
      <c r="D12" s="58">
        <v>18403.0</v>
      </c>
      <c r="E12" s="60">
        <v>67266.0</v>
      </c>
      <c r="F12" s="64" t="s">
        <v>70</v>
      </c>
      <c r="G12" s="52" t="s">
        <v>10</v>
      </c>
      <c r="J12" s="58">
        <v>5000.0</v>
      </c>
      <c r="N12" s="62" t="s">
        <v>18</v>
      </c>
    </row>
    <row r="13" ht="14.25" customHeight="1">
      <c r="B13" s="57">
        <v>45221.0</v>
      </c>
      <c r="C13" s="58">
        <v>4500.0</v>
      </c>
      <c r="D13" s="59"/>
      <c r="E13" s="60">
        <v>71766.0</v>
      </c>
      <c r="F13" s="59" t="s">
        <v>71</v>
      </c>
      <c r="J13" s="58"/>
      <c r="N13" s="58">
        <v>18403.0</v>
      </c>
      <c r="O13" s="60">
        <v>67266.0</v>
      </c>
      <c r="P13" s="64" t="s">
        <v>70</v>
      </c>
    </row>
    <row r="14" ht="14.25" customHeight="1">
      <c r="B14" s="57">
        <v>45275.0</v>
      </c>
      <c r="C14" s="59"/>
      <c r="D14" s="58">
        <v>4000.0</v>
      </c>
      <c r="E14" s="60">
        <v>67766.0</v>
      </c>
      <c r="F14" s="59" t="s">
        <v>72</v>
      </c>
      <c r="G14" s="52" t="s">
        <v>10</v>
      </c>
      <c r="J14" s="59"/>
      <c r="N14" s="58">
        <v>16600.0</v>
      </c>
      <c r="O14" s="60">
        <v>34616.0</v>
      </c>
      <c r="P14" s="59" t="s">
        <v>73</v>
      </c>
    </row>
    <row r="15" ht="14.25" customHeight="1">
      <c r="B15" s="57">
        <v>45276.0</v>
      </c>
      <c r="C15" s="59"/>
      <c r="D15" s="58">
        <v>8000.0</v>
      </c>
      <c r="E15" s="60">
        <v>59766.0</v>
      </c>
      <c r="F15" s="59" t="s">
        <v>74</v>
      </c>
      <c r="G15" s="52" t="s">
        <v>10</v>
      </c>
      <c r="J15" s="58">
        <v>4500.0</v>
      </c>
      <c r="N15" s="61">
        <f>SUM(N13:N14)</f>
        <v>35003</v>
      </c>
    </row>
    <row r="16" ht="14.25" customHeight="1">
      <c r="B16" s="57">
        <v>45277.0</v>
      </c>
      <c r="C16" s="58">
        <v>6500.0</v>
      </c>
      <c r="D16" s="59"/>
      <c r="E16" s="60">
        <v>66266.0</v>
      </c>
      <c r="F16" s="59" t="s">
        <v>75</v>
      </c>
      <c r="G16" s="52" t="s">
        <v>10</v>
      </c>
      <c r="J16" s="59"/>
    </row>
    <row r="17" ht="14.25" customHeight="1">
      <c r="B17" s="57">
        <v>45302.0</v>
      </c>
      <c r="C17" s="59"/>
      <c r="D17" s="58">
        <v>10000.0</v>
      </c>
      <c r="E17" s="60">
        <v>56266.0</v>
      </c>
      <c r="F17" s="59" t="s">
        <v>76</v>
      </c>
      <c r="G17" s="52" t="s">
        <v>10</v>
      </c>
      <c r="J17" s="59"/>
    </row>
    <row r="18" ht="14.25" customHeight="1">
      <c r="B18" s="57">
        <v>45312.0</v>
      </c>
      <c r="C18" s="58">
        <v>5800.0</v>
      </c>
      <c r="D18" s="59"/>
      <c r="E18" s="60">
        <v>62066.0</v>
      </c>
      <c r="F18" s="59" t="s">
        <v>77</v>
      </c>
      <c r="J18" s="58">
        <v>6500.0</v>
      </c>
    </row>
    <row r="19" ht="14.25" customHeight="1">
      <c r="B19" s="57">
        <v>45335.0</v>
      </c>
      <c r="C19" s="59"/>
      <c r="D19" s="58">
        <v>3750.0</v>
      </c>
      <c r="E19" s="60">
        <v>58316.0</v>
      </c>
      <c r="F19" s="59" t="s">
        <v>78</v>
      </c>
      <c r="G19" s="52" t="s">
        <v>10</v>
      </c>
      <c r="J19" s="59"/>
    </row>
    <row r="20" ht="14.25" customHeight="1">
      <c r="B20" s="57">
        <v>45340.0</v>
      </c>
      <c r="C20" s="58">
        <v>4000.0</v>
      </c>
      <c r="D20" s="59"/>
      <c r="E20" s="60">
        <v>62316.0</v>
      </c>
      <c r="F20" s="59" t="s">
        <v>79</v>
      </c>
      <c r="J20" s="58">
        <v>5800.0</v>
      </c>
      <c r="L20" s="52" t="s">
        <v>61</v>
      </c>
      <c r="N20" s="62" t="s">
        <v>80</v>
      </c>
    </row>
    <row r="21" ht="14.25" customHeight="1">
      <c r="B21" s="57">
        <v>45344.0</v>
      </c>
      <c r="C21" s="59"/>
      <c r="D21" s="58">
        <v>2000.0</v>
      </c>
      <c r="E21" s="60">
        <v>60316.0</v>
      </c>
      <c r="F21" s="59" t="s">
        <v>81</v>
      </c>
      <c r="J21" s="59"/>
      <c r="L21" s="58">
        <v>3300.0</v>
      </c>
      <c r="N21" s="58">
        <v>3580.0</v>
      </c>
      <c r="O21" s="60">
        <v>76736.0</v>
      </c>
      <c r="P21" s="59" t="s">
        <v>64</v>
      </c>
    </row>
    <row r="22" ht="14.25" customHeight="1">
      <c r="B22" s="57">
        <v>45349.0</v>
      </c>
      <c r="C22" s="59"/>
      <c r="D22" s="58">
        <v>27200.0</v>
      </c>
      <c r="E22" s="60">
        <v>33116.0</v>
      </c>
      <c r="F22" s="59" t="s">
        <v>82</v>
      </c>
      <c r="J22" s="58">
        <v>4000.0</v>
      </c>
      <c r="L22" s="58"/>
      <c r="N22" s="60">
        <v>14910.0</v>
      </c>
      <c r="O22" s="60">
        <v>68326.0</v>
      </c>
      <c r="P22" s="59" t="s">
        <v>66</v>
      </c>
    </row>
    <row r="23" ht="14.25" customHeight="1">
      <c r="B23" s="57">
        <v>45368.0</v>
      </c>
      <c r="C23" s="58">
        <v>1500.0</v>
      </c>
      <c r="D23" s="59"/>
      <c r="E23" s="60">
        <v>34616.0</v>
      </c>
      <c r="F23" s="59" t="s">
        <v>83</v>
      </c>
      <c r="J23" s="59"/>
      <c r="L23" s="58"/>
      <c r="N23" s="58">
        <v>5457.0</v>
      </c>
      <c r="O23" s="60">
        <v>63069.0</v>
      </c>
      <c r="P23" s="59" t="s">
        <v>68</v>
      </c>
    </row>
    <row r="24" ht="14.25" customHeight="1">
      <c r="B24" s="57">
        <v>45393.0</v>
      </c>
      <c r="C24" s="58">
        <v>16600.0</v>
      </c>
      <c r="D24" s="59"/>
      <c r="E24" s="60">
        <v>51216.0</v>
      </c>
      <c r="F24" s="59" t="s">
        <v>51</v>
      </c>
      <c r="J24" s="59"/>
      <c r="N24" s="58">
        <v>3750.0</v>
      </c>
      <c r="O24" s="60">
        <v>58316.0</v>
      </c>
      <c r="P24" s="59" t="s">
        <v>78</v>
      </c>
    </row>
    <row r="25" ht="14.25" customHeight="1">
      <c r="B25" s="57">
        <v>45402.0</v>
      </c>
      <c r="C25" s="59"/>
      <c r="D25" s="58">
        <v>16600.0</v>
      </c>
      <c r="E25" s="60">
        <v>34616.0</v>
      </c>
      <c r="F25" s="59" t="s">
        <v>73</v>
      </c>
      <c r="J25" s="58">
        <v>1500.0</v>
      </c>
      <c r="N25" s="58">
        <v>27200.0</v>
      </c>
      <c r="O25" s="60">
        <v>33116.0</v>
      </c>
      <c r="P25" s="59" t="s">
        <v>82</v>
      </c>
    </row>
    <row r="26" ht="14.25" customHeight="1">
      <c r="B26" s="57">
        <v>45403.0</v>
      </c>
      <c r="C26" s="58">
        <v>1500.0</v>
      </c>
      <c r="D26" s="59"/>
      <c r="E26" s="60">
        <v>36116.0</v>
      </c>
      <c r="F26" s="59" t="s">
        <v>84</v>
      </c>
      <c r="J26" s="58"/>
      <c r="N26" s="61">
        <f>SUM(N21:N25)</f>
        <v>54897</v>
      </c>
    </row>
    <row r="27" ht="14.25" customHeight="1">
      <c r="J27" s="59"/>
    </row>
    <row r="28" ht="14.25" customHeight="1">
      <c r="J28" s="58">
        <v>1500.0</v>
      </c>
    </row>
    <row r="29" ht="14.25" customHeight="1">
      <c r="J29" s="61">
        <f>SUM(J4:J28)</f>
        <v>52000</v>
      </c>
    </row>
    <row r="30" ht="14.25" customHeight="1">
      <c r="N30" s="52" t="s">
        <v>85</v>
      </c>
    </row>
    <row r="31" ht="14.25" customHeight="1">
      <c r="N31" s="58">
        <v>4000.0</v>
      </c>
      <c r="O31" s="60">
        <v>67766.0</v>
      </c>
      <c r="P31" s="59" t="s">
        <v>72</v>
      </c>
    </row>
    <row r="32" ht="14.25" customHeight="1">
      <c r="N32" s="58">
        <v>8000.0</v>
      </c>
      <c r="O32" s="60">
        <v>59766.0</v>
      </c>
      <c r="P32" s="59" t="s">
        <v>74</v>
      </c>
    </row>
    <row r="33" ht="14.25" customHeight="1">
      <c r="N33" s="58">
        <v>10000.0</v>
      </c>
      <c r="O33" s="60">
        <v>56266.0</v>
      </c>
      <c r="P33" s="59" t="s">
        <v>76</v>
      </c>
    </row>
    <row r="34" ht="14.25" customHeight="1">
      <c r="N34" s="58">
        <v>2000.0</v>
      </c>
      <c r="O34" s="60">
        <v>60316.0</v>
      </c>
      <c r="P34" s="59" t="s">
        <v>81</v>
      </c>
    </row>
    <row r="35" ht="14.25" customHeight="1">
      <c r="N35" s="61">
        <f>SUM(N31:N34)</f>
        <v>24000</v>
      </c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