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masu\Downloads\"/>
    </mc:Choice>
  </mc:AlternateContent>
  <xr:revisionPtr revIDLastSave="0" documentId="13_ncr:1_{C77BF35A-4DEE-44D1-97D2-41310AF40082}" xr6:coauthVersionLast="47" xr6:coauthVersionMax="47" xr10:uidLastSave="{00000000-0000-0000-0000-000000000000}"/>
  <bookViews>
    <workbookView xWindow="4692" yWindow="384" windowWidth="18084" windowHeight="11856" xr2:uid="{00000000-000D-0000-FFFF-FFFF00000000}"/>
  </bookViews>
  <sheets>
    <sheet name="決算会計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SZE7iXVN2G2TpqjHbS7Ry8FadUA=="/>
    </ext>
  </extLst>
</workbook>
</file>

<file path=xl/calcChain.xml><?xml version="1.0" encoding="utf-8"?>
<calcChain xmlns="http://schemas.openxmlformats.org/spreadsheetml/2006/main">
  <c r="J24" i="2" l="1"/>
  <c r="F24" i="1"/>
  <c r="F23" i="1"/>
  <c r="F22" i="1"/>
  <c r="F21" i="1"/>
  <c r="F20" i="1"/>
  <c r="F19" i="1"/>
  <c r="F18" i="1"/>
  <c r="F17" i="1"/>
  <c r="F16" i="1"/>
  <c r="F15" i="1"/>
  <c r="F6" i="1"/>
  <c r="F11" i="1"/>
  <c r="F10" i="1"/>
  <c r="F9" i="1"/>
  <c r="F8" i="1"/>
  <c r="F7" i="1"/>
  <c r="J16" i="2"/>
  <c r="K6" i="2"/>
  <c r="E34" i="1"/>
  <c r="D34" i="1"/>
  <c r="F34" i="1" s="1"/>
  <c r="F33" i="1"/>
  <c r="F32" i="1"/>
  <c r="F31" i="1"/>
  <c r="E25" i="1"/>
  <c r="D25" i="1"/>
  <c r="E11" i="1"/>
  <c r="D11" i="1"/>
  <c r="F25" i="1" l="1"/>
  <c r="D27" i="1"/>
</calcChain>
</file>

<file path=xl/sharedStrings.xml><?xml version="1.0" encoding="utf-8"?>
<sst xmlns="http://schemas.openxmlformats.org/spreadsheetml/2006/main" count="90" uniqueCount="64">
  <si>
    <t>1.一般会計</t>
  </si>
  <si>
    <t>（収入の部）</t>
  </si>
  <si>
    <t>項目</t>
  </si>
  <si>
    <t>決算額</t>
  </si>
  <si>
    <t>昨年額</t>
  </si>
  <si>
    <t>比較増減</t>
  </si>
  <si>
    <t>摘要</t>
  </si>
  <si>
    <t>交付金（助成金・補助金等）</t>
  </si>
  <si>
    <t>寄付金</t>
  </si>
  <si>
    <t>繰越金（現金）</t>
  </si>
  <si>
    <t>繰越金（口座）</t>
  </si>
  <si>
    <t>雑収入</t>
  </si>
  <si>
    <t>合計</t>
  </si>
  <si>
    <t>（支出の部）</t>
  </si>
  <si>
    <t>広告宣伝費</t>
  </si>
  <si>
    <t>旅費交通費</t>
  </si>
  <si>
    <t>消耗品</t>
  </si>
  <si>
    <t>CoderDojo船橋</t>
  </si>
  <si>
    <t>パソコン等</t>
  </si>
  <si>
    <t>ソフトウェア等</t>
  </si>
  <si>
    <t>通信費</t>
  </si>
  <si>
    <t>助成金</t>
  </si>
  <si>
    <t>負担金</t>
  </si>
  <si>
    <t>積立金</t>
  </si>
  <si>
    <t>予備費</t>
  </si>
  <si>
    <t>2.特別会計（積立金）</t>
  </si>
  <si>
    <t>収入</t>
  </si>
  <si>
    <t>支出</t>
  </si>
  <si>
    <t>繰越金</t>
  </si>
  <si>
    <t>施設積立金</t>
  </si>
  <si>
    <t>預金利子</t>
  </si>
  <si>
    <t>上記のとおり、報告いたします。</t>
  </si>
  <si>
    <t>増澤 満美</t>
  </si>
  <si>
    <t>監査の結果、上記報告書に間違いのないことを報告いたします。</t>
  </si>
  <si>
    <t>副代表</t>
  </si>
  <si>
    <t>矢嶋 貴宜</t>
  </si>
  <si>
    <t>令和４年度 船橋プログラミング部　会計報告</t>
    <phoneticPr fontId="10"/>
  </si>
  <si>
    <t>令和4年5月1日～令和5年4月30日</t>
    <phoneticPr fontId="10"/>
  </si>
  <si>
    <t>第59回寄付金</t>
  </si>
  <si>
    <t>第60回寄付金</t>
  </si>
  <si>
    <t>第61回寄付金</t>
  </si>
  <si>
    <t>教育版マインクラフト年間費用（２アカウント）</t>
  </si>
  <si>
    <t>第62回寄付金</t>
  </si>
  <si>
    <t>第63回寄付金</t>
  </si>
  <si>
    <t>レンタル用PC (LetsNote SZ6) ヤフオクで購入</t>
  </si>
  <si>
    <t>第64回寄付金</t>
  </si>
  <si>
    <t>イオン黄色いレシートキャンペーン贈呈ギフトカード</t>
  </si>
  <si>
    <t>テーブルタップx3 マウスx3 ライトニングケーブルx3</t>
  </si>
  <si>
    <t>第65回寄付金</t>
  </si>
  <si>
    <t>プレゼンテーションデイ景品代 CF-SZ6</t>
  </si>
  <si>
    <t>第66回寄付金</t>
  </si>
  <si>
    <t>第67回寄付金</t>
  </si>
  <si>
    <t>第68回寄付金</t>
  </si>
  <si>
    <t>第69回寄付金</t>
  </si>
  <si>
    <t>第70回寄付金</t>
  </si>
  <si>
    <t>Anker PowerConfをイオン津田沼店で購入</t>
  </si>
  <si>
    <t>寄付金</t>
    <rPh sb="0" eb="3">
      <t>キフキン</t>
    </rPh>
    <phoneticPr fontId="10"/>
  </si>
  <si>
    <t>補助金</t>
    <rPh sb="0" eb="3">
      <t>ホジョキン</t>
    </rPh>
    <phoneticPr fontId="10"/>
  </si>
  <si>
    <t>パソコン等</t>
    <rPh sb="4" eb="5">
      <t>トウ</t>
    </rPh>
    <phoneticPr fontId="10"/>
  </si>
  <si>
    <t>ソフトウェア</t>
    <phoneticPr fontId="10"/>
  </si>
  <si>
    <t>令和5年5月21日　　　会計 　　留守　敦</t>
    <phoneticPr fontId="10"/>
  </si>
  <si>
    <t>令和5年5月21日　　　監事　　鈴木　幸恵</t>
    <phoneticPr fontId="10"/>
  </si>
  <si>
    <t>差引残高</t>
    <phoneticPr fontId="10"/>
  </si>
  <si>
    <t>円は、令和５年度に繰越いたします。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</si>
</sst>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Calibri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Dashed">
        <color rgb="FF000000"/>
      </top>
      <bottom style="mediumDashed">
        <color rgb="FF000000"/>
      </bottom>
      <diagonal/>
    </border>
    <border>
      <left style="medium">
        <color rgb="FFCCCCCC"/>
      </left>
      <right style="medium">
        <color rgb="FF000000"/>
      </right>
      <top style="mediumDashed">
        <color rgb="FF000000"/>
      </top>
      <bottom style="medium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Dashed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Dash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shrinkToFit="1"/>
    </xf>
    <xf numFmtId="38" fontId="1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1" fillId="0" borderId="6" xfId="0" applyNumberFormat="1" applyFont="1" applyBorder="1" applyAlignment="1">
      <alignment vertical="center" shrinkToFit="1"/>
    </xf>
    <xf numFmtId="38" fontId="1" fillId="0" borderId="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38" fontId="1" fillId="0" borderId="7" xfId="0" applyNumberFormat="1" applyFont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38" fontId="1" fillId="0" borderId="11" xfId="0" applyNumberFormat="1" applyFont="1" applyBorder="1" applyAlignment="1">
      <alignment vertical="center" shrinkToFit="1"/>
    </xf>
    <xf numFmtId="0" fontId="4" fillId="2" borderId="23" xfId="0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4" fontId="12" fillId="0" borderId="29" xfId="0" applyNumberFormat="1" applyFont="1" applyBorder="1" applyAlignment="1">
      <alignment horizontal="right" wrapText="1"/>
    </xf>
    <xf numFmtId="0" fontId="12" fillId="0" borderId="30" xfId="0" applyFont="1" applyBorder="1" applyAlignment="1">
      <alignment horizontal="right" wrapText="1"/>
    </xf>
    <xf numFmtId="0" fontId="12" fillId="0" borderId="30" xfId="0" applyFont="1" applyBorder="1" applyAlignment="1">
      <alignment wrapText="1"/>
    </xf>
    <xf numFmtId="3" fontId="0" fillId="0" borderId="0" xfId="0" applyNumberFormat="1" applyAlignment="1">
      <alignment vertical="center"/>
    </xf>
    <xf numFmtId="3" fontId="12" fillId="0" borderId="30" xfId="0" applyNumberFormat="1" applyFont="1" applyBorder="1" applyAlignment="1">
      <alignment horizontal="right" wrapText="1"/>
    </xf>
    <xf numFmtId="14" fontId="12" fillId="0" borderId="31" xfId="0" applyNumberFormat="1" applyFont="1" applyBorder="1" applyAlignment="1">
      <alignment horizontal="right" wrapText="1"/>
    </xf>
    <xf numFmtId="0" fontId="12" fillId="0" borderId="32" xfId="0" applyFont="1" applyBorder="1" applyAlignment="1">
      <alignment horizontal="right" wrapText="1"/>
    </xf>
    <xf numFmtId="0" fontId="12" fillId="0" borderId="32" xfId="0" applyFont="1" applyBorder="1" applyAlignment="1">
      <alignment wrapText="1"/>
    </xf>
    <xf numFmtId="3" fontId="12" fillId="0" borderId="32" xfId="0" applyNumberFormat="1" applyFont="1" applyBorder="1" applyAlignment="1">
      <alignment horizontal="right" wrapText="1"/>
    </xf>
    <xf numFmtId="0" fontId="13" fillId="0" borderId="0" xfId="0" applyFont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38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8" fontId="5" fillId="2" borderId="38" xfId="0" applyNumberFormat="1" applyFont="1" applyFill="1" applyBorder="1" applyAlignment="1">
      <alignment vertical="center"/>
    </xf>
    <xf numFmtId="38" fontId="5" fillId="2" borderId="39" xfId="0" applyNumberFormat="1" applyFont="1" applyFill="1" applyBorder="1" applyAlignment="1">
      <alignment vertical="center"/>
    </xf>
    <xf numFmtId="38" fontId="5" fillId="2" borderId="40" xfId="0" applyNumberFormat="1" applyFont="1" applyFill="1" applyBorder="1" applyAlignment="1">
      <alignment vertical="center"/>
    </xf>
    <xf numFmtId="38" fontId="1" fillId="0" borderId="37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2" borderId="27" xfId="0" applyFont="1" applyFill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14" workbookViewId="0">
      <selection activeCell="J20" sqref="J20"/>
    </sheetView>
  </sheetViews>
  <sheetFormatPr defaultColWidth="14.44140625" defaultRowHeight="15" customHeight="1" x14ac:dyDescent="0.3"/>
  <cols>
    <col min="1" max="1" width="3.6640625" customWidth="1"/>
    <col min="2" max="2" width="18" customWidth="1"/>
    <col min="3" max="3" width="17.88671875" customWidth="1"/>
    <col min="4" max="4" width="14.33203125" customWidth="1"/>
    <col min="5" max="6" width="12.6640625" customWidth="1"/>
    <col min="7" max="7" width="20.109375" customWidth="1"/>
    <col min="8" max="10" width="8.88671875" customWidth="1"/>
  </cols>
  <sheetData>
    <row r="1" spans="1:26" ht="21" x14ac:dyDescent="0.3">
      <c r="A1" s="1"/>
      <c r="B1" s="57" t="s">
        <v>36</v>
      </c>
      <c r="C1" s="58"/>
      <c r="D1" s="58"/>
      <c r="E1" s="58"/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1"/>
      <c r="B2" s="59" t="s">
        <v>37</v>
      </c>
      <c r="C2" s="58"/>
      <c r="D2" s="58"/>
      <c r="E2" s="58"/>
      <c r="F2" s="58"/>
      <c r="G2" s="5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1"/>
      <c r="B5" s="60" t="s">
        <v>2</v>
      </c>
      <c r="C5" s="61"/>
      <c r="D5" s="3" t="s">
        <v>3</v>
      </c>
      <c r="E5" s="3" t="s">
        <v>4</v>
      </c>
      <c r="F5" s="3" t="s">
        <v>5</v>
      </c>
      <c r="G5" s="4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1"/>
      <c r="B6" s="51" t="s">
        <v>7</v>
      </c>
      <c r="C6" s="52"/>
      <c r="D6" s="5">
        <v>31200</v>
      </c>
      <c r="E6" s="5">
        <v>26000</v>
      </c>
      <c r="F6" s="5">
        <f>D6-E6</f>
        <v>5200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1"/>
      <c r="B7" s="51" t="s">
        <v>8</v>
      </c>
      <c r="C7" s="52"/>
      <c r="D7" s="5">
        <v>47581</v>
      </c>
      <c r="E7" s="5">
        <v>50084</v>
      </c>
      <c r="F7" s="5">
        <f t="shared" ref="F7:F10" si="0">D7-E7</f>
        <v>-2503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1"/>
      <c r="B8" s="51" t="s">
        <v>9</v>
      </c>
      <c r="C8" s="52"/>
      <c r="D8" s="5">
        <v>50946</v>
      </c>
      <c r="E8" s="5">
        <v>22287</v>
      </c>
      <c r="F8" s="5">
        <f t="shared" si="0"/>
        <v>28659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1"/>
      <c r="B9" s="51" t="s">
        <v>10</v>
      </c>
      <c r="C9" s="52"/>
      <c r="D9" s="5">
        <v>0</v>
      </c>
      <c r="E9" s="5">
        <v>0</v>
      </c>
      <c r="F9" s="5">
        <f t="shared" si="0"/>
        <v>0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thickBot="1" x14ac:dyDescent="0.35">
      <c r="A10" s="1"/>
      <c r="B10" s="53" t="s">
        <v>11</v>
      </c>
      <c r="C10" s="54"/>
      <c r="D10" s="7">
        <v>0</v>
      </c>
      <c r="E10" s="7">
        <v>0</v>
      </c>
      <c r="F10" s="5">
        <f t="shared" si="0"/>
        <v>0</v>
      </c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thickTop="1" thickBot="1" x14ac:dyDescent="0.35">
      <c r="A11" s="1"/>
      <c r="B11" s="62" t="s">
        <v>12</v>
      </c>
      <c r="C11" s="63"/>
      <c r="D11" s="9">
        <f t="shared" ref="D11:E11" si="1">SUM(D6:D10)</f>
        <v>129727</v>
      </c>
      <c r="E11" s="9">
        <f t="shared" si="1"/>
        <v>98371</v>
      </c>
      <c r="F11" s="9">
        <f>D11-E11</f>
        <v>31356</v>
      </c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1"/>
      <c r="B12" s="1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1"/>
      <c r="B13" s="1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 x14ac:dyDescent="0.35">
      <c r="A14" s="1"/>
      <c r="B14" s="60" t="s">
        <v>2</v>
      </c>
      <c r="C14" s="61"/>
      <c r="D14" s="3" t="s">
        <v>3</v>
      </c>
      <c r="E14" s="3" t="s">
        <v>4</v>
      </c>
      <c r="F14" s="3" t="s">
        <v>5</v>
      </c>
      <c r="G14" s="4" t="s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1"/>
      <c r="B15" s="12" t="s">
        <v>14</v>
      </c>
      <c r="C15" s="13"/>
      <c r="D15" s="14">
        <v>19000</v>
      </c>
      <c r="E15" s="14">
        <v>0</v>
      </c>
      <c r="F15" s="5">
        <f t="shared" ref="F15:F25" si="2">D15-E15</f>
        <v>19000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1"/>
      <c r="B16" s="16" t="s">
        <v>15</v>
      </c>
      <c r="C16" s="17"/>
      <c r="D16" s="18">
        <v>0</v>
      </c>
      <c r="E16" s="18">
        <v>0</v>
      </c>
      <c r="F16" s="5">
        <f t="shared" si="2"/>
        <v>0</v>
      </c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1"/>
      <c r="B17" s="16" t="s">
        <v>16</v>
      </c>
      <c r="C17" s="17"/>
      <c r="D17" s="18">
        <v>0</v>
      </c>
      <c r="E17" s="18">
        <v>0</v>
      </c>
      <c r="F17" s="5">
        <f t="shared" si="2"/>
        <v>0</v>
      </c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1"/>
      <c r="B18" s="19" t="s">
        <v>17</v>
      </c>
      <c r="C18" s="17" t="s">
        <v>18</v>
      </c>
      <c r="D18" s="18">
        <v>40760</v>
      </c>
      <c r="E18" s="18">
        <v>43000</v>
      </c>
      <c r="F18" s="5">
        <f t="shared" si="2"/>
        <v>-2240</v>
      </c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1"/>
      <c r="B19" s="19" t="s">
        <v>17</v>
      </c>
      <c r="C19" s="17" t="s">
        <v>19</v>
      </c>
      <c r="D19" s="18">
        <v>2851</v>
      </c>
      <c r="E19" s="18">
        <v>4425</v>
      </c>
      <c r="F19" s="5">
        <f t="shared" si="2"/>
        <v>-1574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1"/>
      <c r="B20" s="19" t="s">
        <v>17</v>
      </c>
      <c r="C20" s="17" t="s">
        <v>20</v>
      </c>
      <c r="D20" s="18">
        <v>0</v>
      </c>
      <c r="E20" s="18">
        <v>0</v>
      </c>
      <c r="F20" s="5">
        <f t="shared" si="2"/>
        <v>0</v>
      </c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1"/>
      <c r="B21" s="20" t="s">
        <v>21</v>
      </c>
      <c r="C21" s="21"/>
      <c r="D21" s="14">
        <v>0</v>
      </c>
      <c r="E21" s="14">
        <v>0</v>
      </c>
      <c r="F21" s="5">
        <f t="shared" si="2"/>
        <v>0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1"/>
      <c r="B22" s="20" t="s">
        <v>22</v>
      </c>
      <c r="C22" s="21"/>
      <c r="D22" s="14">
        <v>0</v>
      </c>
      <c r="E22" s="14">
        <v>0</v>
      </c>
      <c r="F22" s="5">
        <f t="shared" si="2"/>
        <v>0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1"/>
      <c r="B23" s="20" t="s">
        <v>23</v>
      </c>
      <c r="C23" s="21"/>
      <c r="D23" s="43">
        <v>0</v>
      </c>
      <c r="E23" s="14">
        <v>0</v>
      </c>
      <c r="F23" s="44">
        <f t="shared" si="2"/>
        <v>0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thickBot="1" x14ac:dyDescent="0.35">
      <c r="A24" s="1"/>
      <c r="B24" s="22" t="s">
        <v>24</v>
      </c>
      <c r="C24" s="23"/>
      <c r="D24" s="48">
        <v>0</v>
      </c>
      <c r="E24" s="14">
        <v>0</v>
      </c>
      <c r="F24" s="49">
        <f t="shared" si="2"/>
        <v>0</v>
      </c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thickTop="1" thickBot="1" x14ac:dyDescent="0.35">
      <c r="A25" s="1"/>
      <c r="B25" s="24" t="s">
        <v>12</v>
      </c>
      <c r="C25" s="41"/>
      <c r="D25" s="45">
        <f t="shared" ref="D25:E25" si="3">SUM(D15:D24)</f>
        <v>62611</v>
      </c>
      <c r="E25" s="46">
        <f t="shared" si="3"/>
        <v>47425</v>
      </c>
      <c r="F25" s="47">
        <f t="shared" si="2"/>
        <v>15186</v>
      </c>
      <c r="G25" s="4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 t="s">
        <v>62</v>
      </c>
      <c r="D27" s="25">
        <f>AVERAGE(D11-D25)</f>
        <v>67116</v>
      </c>
      <c r="E27" s="1" t="s">
        <v>63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2" t="s">
        <v>25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60" t="s">
        <v>2</v>
      </c>
      <c r="C30" s="61"/>
      <c r="D30" s="3" t="s">
        <v>26</v>
      </c>
      <c r="E30" s="3" t="s">
        <v>27</v>
      </c>
      <c r="F30" s="3" t="s">
        <v>5</v>
      </c>
      <c r="G30" s="4" t="s">
        <v>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64" t="s">
        <v>28</v>
      </c>
      <c r="C31" s="65"/>
      <c r="D31" s="26">
        <v>0</v>
      </c>
      <c r="E31" s="26">
        <v>0</v>
      </c>
      <c r="F31" s="26">
        <f t="shared" ref="F31:F34" si="4">ABS(D31-E31)</f>
        <v>0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51" t="s">
        <v>29</v>
      </c>
      <c r="C32" s="52"/>
      <c r="D32" s="5">
        <v>0</v>
      </c>
      <c r="E32" s="5">
        <v>0</v>
      </c>
      <c r="F32" s="5">
        <f t="shared" si="4"/>
        <v>0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53" t="s">
        <v>30</v>
      </c>
      <c r="C33" s="54"/>
      <c r="D33" s="7">
        <v>0</v>
      </c>
      <c r="E33" s="7">
        <v>0</v>
      </c>
      <c r="F33" s="7">
        <f t="shared" si="4"/>
        <v>0</v>
      </c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55" t="s">
        <v>12</v>
      </c>
      <c r="C34" s="56"/>
      <c r="D34" s="9">
        <f t="shared" ref="D34:E34" si="5">SUM(D31:D33)</f>
        <v>0</v>
      </c>
      <c r="E34" s="9">
        <f t="shared" si="5"/>
        <v>0</v>
      </c>
      <c r="F34" s="9">
        <f t="shared" si="4"/>
        <v>0</v>
      </c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27"/>
      <c r="I36" s="2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 t="s">
        <v>31</v>
      </c>
      <c r="C37" s="1"/>
      <c r="D37" s="1"/>
      <c r="E37" s="1"/>
      <c r="F37" s="1"/>
      <c r="G37" s="1"/>
      <c r="H37" s="27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 t="s">
        <v>60</v>
      </c>
      <c r="E38" s="1"/>
      <c r="F38" s="1" t="s">
        <v>32</v>
      </c>
      <c r="G38" s="1"/>
      <c r="H38" s="27"/>
      <c r="I38" s="2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27"/>
      <c r="I39" s="2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 t="s">
        <v>33</v>
      </c>
      <c r="C40" s="1"/>
      <c r="D40" s="1"/>
      <c r="E40" s="1"/>
      <c r="F40" s="1"/>
      <c r="G40" s="1"/>
      <c r="H40" s="27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 t="s">
        <v>61</v>
      </c>
      <c r="E41" s="29" t="s">
        <v>34</v>
      </c>
      <c r="F41" s="30" t="s">
        <v>35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32:C32"/>
    <mergeCell ref="B33:C33"/>
    <mergeCell ref="B34:C34"/>
    <mergeCell ref="B1:G1"/>
    <mergeCell ref="B2:G2"/>
    <mergeCell ref="B5:C5"/>
    <mergeCell ref="B6:C6"/>
    <mergeCell ref="B7:C7"/>
    <mergeCell ref="B8:C8"/>
    <mergeCell ref="B9:C9"/>
    <mergeCell ref="B10:C10"/>
    <mergeCell ref="B11:C11"/>
    <mergeCell ref="B14:C14"/>
    <mergeCell ref="B30:C30"/>
    <mergeCell ref="B31:C31"/>
  </mergeCells>
  <phoneticPr fontId="10"/>
  <printOptions horizontalCentered="1" verticalCentered="1"/>
  <pageMargins left="0.25" right="0.25" top="0.75" bottom="0.75" header="0.3" footer="0.3"/>
  <pageSetup paperSize="9" scale="9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000"/>
  <sheetViews>
    <sheetView topLeftCell="B1" workbookViewId="0">
      <selection activeCell="J24" sqref="J24"/>
    </sheetView>
  </sheetViews>
  <sheetFormatPr defaultColWidth="14.44140625" defaultRowHeight="15" customHeight="1" x14ac:dyDescent="0.3"/>
  <cols>
    <col min="1" max="1" width="8.6640625" customWidth="1"/>
    <col min="2" max="2" width="13.6640625" customWidth="1"/>
    <col min="3" max="5" width="8.6640625" customWidth="1"/>
    <col min="6" max="6" width="53.44140625" bestFit="1" customWidth="1"/>
    <col min="7" max="26" width="8.6640625" customWidth="1"/>
  </cols>
  <sheetData>
    <row r="1" spans="2:11" ht="14.25" customHeight="1" thickBot="1" x14ac:dyDescent="0.35">
      <c r="G1" s="40" t="s">
        <v>56</v>
      </c>
    </row>
    <row r="2" spans="2:11" ht="14.25" customHeight="1" thickBot="1" x14ac:dyDescent="0.3">
      <c r="B2" s="31">
        <v>44703</v>
      </c>
      <c r="C2" s="32">
        <v>2500</v>
      </c>
      <c r="D2" s="33"/>
      <c r="E2" s="35">
        <v>53446</v>
      </c>
      <c r="F2" s="33" t="s">
        <v>38</v>
      </c>
      <c r="G2" s="40" t="s">
        <v>56</v>
      </c>
    </row>
    <row r="3" spans="2:11" ht="14.25" customHeight="1" thickBot="1" x14ac:dyDescent="0.3">
      <c r="B3" s="36">
        <v>44731</v>
      </c>
      <c r="C3" s="37">
        <v>4696</v>
      </c>
      <c r="D3" s="38"/>
      <c r="E3" s="39">
        <v>58142</v>
      </c>
      <c r="F3" s="38" t="s">
        <v>39</v>
      </c>
      <c r="G3" s="40" t="s">
        <v>56</v>
      </c>
      <c r="J3" s="40" t="s">
        <v>56</v>
      </c>
      <c r="K3" s="40" t="s">
        <v>57</v>
      </c>
    </row>
    <row r="4" spans="2:11" ht="14.25" customHeight="1" thickBot="1" x14ac:dyDescent="0.3">
      <c r="B4" s="36">
        <v>44759</v>
      </c>
      <c r="C4" s="37">
        <v>7535</v>
      </c>
      <c r="D4" s="38"/>
      <c r="E4" s="39">
        <v>65677</v>
      </c>
      <c r="F4" s="38" t="s">
        <v>40</v>
      </c>
      <c r="G4" s="40" t="s">
        <v>56</v>
      </c>
      <c r="J4" s="32">
        <v>2500</v>
      </c>
      <c r="K4" s="37">
        <v>12200</v>
      </c>
    </row>
    <row r="5" spans="2:11" ht="14.25" customHeight="1" thickBot="1" x14ac:dyDescent="0.3">
      <c r="B5" s="36">
        <v>44760</v>
      </c>
      <c r="C5" s="38"/>
      <c r="D5" s="37">
        <v>2851</v>
      </c>
      <c r="E5" s="39">
        <v>62826</v>
      </c>
      <c r="F5" s="38" t="s">
        <v>41</v>
      </c>
      <c r="J5" s="37">
        <v>4696</v>
      </c>
      <c r="K5" s="39">
        <v>19000</v>
      </c>
    </row>
    <row r="6" spans="2:11" ht="14.25" customHeight="1" thickBot="1" x14ac:dyDescent="0.3">
      <c r="B6" s="36">
        <v>44794</v>
      </c>
      <c r="C6" s="37">
        <v>3000</v>
      </c>
      <c r="D6" s="38"/>
      <c r="E6" s="39">
        <v>65826</v>
      </c>
      <c r="F6" s="38" t="s">
        <v>42</v>
      </c>
      <c r="G6" s="40" t="s">
        <v>56</v>
      </c>
      <c r="J6" s="37">
        <v>7535</v>
      </c>
      <c r="K6">
        <f>SUM(K4:K5)</f>
        <v>31200</v>
      </c>
    </row>
    <row r="7" spans="2:11" ht="14.25" customHeight="1" thickBot="1" x14ac:dyDescent="0.3">
      <c r="B7" s="36">
        <v>44822</v>
      </c>
      <c r="C7" s="37">
        <v>5700</v>
      </c>
      <c r="D7" s="38"/>
      <c r="E7" s="39">
        <v>71526</v>
      </c>
      <c r="F7" s="38" t="s">
        <v>43</v>
      </c>
      <c r="G7" s="40" t="s">
        <v>56</v>
      </c>
      <c r="J7" s="37">
        <v>3000</v>
      </c>
    </row>
    <row r="8" spans="2:11" ht="14.25" customHeight="1" thickBot="1" x14ac:dyDescent="0.3">
      <c r="B8" s="36">
        <v>44841</v>
      </c>
      <c r="C8" s="38"/>
      <c r="D8" s="39">
        <v>15108</v>
      </c>
      <c r="E8" s="39">
        <v>56418</v>
      </c>
      <c r="F8" s="38" t="s">
        <v>44</v>
      </c>
      <c r="J8" s="37">
        <v>5700</v>
      </c>
    </row>
    <row r="9" spans="2:11" ht="14.25" customHeight="1" thickBot="1" x14ac:dyDescent="0.3">
      <c r="B9" s="36">
        <v>44850</v>
      </c>
      <c r="C9" s="37">
        <v>1500</v>
      </c>
      <c r="D9" s="38"/>
      <c r="E9" s="39">
        <v>57918</v>
      </c>
      <c r="F9" s="38" t="s">
        <v>45</v>
      </c>
      <c r="G9" s="40" t="s">
        <v>56</v>
      </c>
      <c r="J9" s="37">
        <v>1500</v>
      </c>
    </row>
    <row r="10" spans="2:11" ht="14.25" customHeight="1" thickBot="1" x14ac:dyDescent="0.3">
      <c r="B10" s="36">
        <v>44855</v>
      </c>
      <c r="C10" s="37">
        <v>12200</v>
      </c>
      <c r="D10" s="38"/>
      <c r="E10" s="39">
        <v>70118</v>
      </c>
      <c r="F10" s="38" t="s">
        <v>46</v>
      </c>
      <c r="J10" s="37">
        <v>3500</v>
      </c>
    </row>
    <row r="11" spans="2:11" ht="14.25" customHeight="1" thickBot="1" x14ac:dyDescent="0.3">
      <c r="B11" s="36">
        <v>44856</v>
      </c>
      <c r="C11" s="38"/>
      <c r="D11" s="37">
        <v>12672</v>
      </c>
      <c r="E11" s="39">
        <v>57446</v>
      </c>
      <c r="F11" s="38" t="s">
        <v>47</v>
      </c>
      <c r="J11" s="37">
        <v>2650</v>
      </c>
    </row>
    <row r="12" spans="2:11" ht="14.25" customHeight="1" thickBot="1" x14ac:dyDescent="0.3">
      <c r="B12" s="36">
        <v>44885</v>
      </c>
      <c r="C12" s="37">
        <v>3500</v>
      </c>
      <c r="D12" s="38"/>
      <c r="E12" s="39">
        <v>60946</v>
      </c>
      <c r="F12" s="38" t="s">
        <v>48</v>
      </c>
      <c r="G12" s="40" t="s">
        <v>56</v>
      </c>
      <c r="J12" s="37">
        <v>3700</v>
      </c>
    </row>
    <row r="13" spans="2:11" ht="14.25" customHeight="1" thickBot="1" x14ac:dyDescent="0.3">
      <c r="B13" s="36">
        <v>44888</v>
      </c>
      <c r="C13" s="38"/>
      <c r="D13" s="37">
        <v>19000</v>
      </c>
      <c r="E13" s="39">
        <v>41946</v>
      </c>
      <c r="F13" s="38" t="s">
        <v>49</v>
      </c>
      <c r="J13" s="37">
        <v>3300</v>
      </c>
    </row>
    <row r="14" spans="2:11" ht="14.25" customHeight="1" thickBot="1" x14ac:dyDescent="0.3">
      <c r="B14" s="36">
        <v>44913</v>
      </c>
      <c r="C14" s="37">
        <v>2650</v>
      </c>
      <c r="D14" s="38"/>
      <c r="E14" s="39">
        <v>44596</v>
      </c>
      <c r="F14" s="38" t="s">
        <v>50</v>
      </c>
      <c r="G14" s="40" t="s">
        <v>56</v>
      </c>
      <c r="J14" s="37">
        <v>4500</v>
      </c>
    </row>
    <row r="15" spans="2:11" ht="14.25" customHeight="1" thickBot="1" x14ac:dyDescent="0.3">
      <c r="B15" s="36">
        <v>44941</v>
      </c>
      <c r="C15" s="37">
        <v>3700</v>
      </c>
      <c r="D15" s="38"/>
      <c r="E15" s="39">
        <v>48296</v>
      </c>
      <c r="F15" s="38" t="s">
        <v>51</v>
      </c>
      <c r="G15" s="40" t="s">
        <v>56</v>
      </c>
      <c r="J15" s="37">
        <v>5000</v>
      </c>
    </row>
    <row r="16" spans="2:11" ht="14.25" customHeight="1" thickBot="1" x14ac:dyDescent="0.3">
      <c r="B16" s="36">
        <v>44976</v>
      </c>
      <c r="C16" s="37">
        <v>3300</v>
      </c>
      <c r="D16" s="38"/>
      <c r="E16" s="39">
        <v>51596</v>
      </c>
      <c r="F16" s="38" t="s">
        <v>52</v>
      </c>
      <c r="G16" s="40" t="s">
        <v>56</v>
      </c>
      <c r="J16">
        <f>SUM(J4:J15)</f>
        <v>47581</v>
      </c>
    </row>
    <row r="17" spans="2:12" ht="14.25" customHeight="1" thickBot="1" x14ac:dyDescent="0.3">
      <c r="B17" s="36">
        <v>45004</v>
      </c>
      <c r="C17" s="37">
        <v>4500</v>
      </c>
      <c r="D17" s="38"/>
      <c r="E17" s="39">
        <v>56096</v>
      </c>
      <c r="F17" s="38" t="s">
        <v>53</v>
      </c>
      <c r="G17" s="40" t="s">
        <v>56</v>
      </c>
    </row>
    <row r="18" spans="2:12" ht="14.25" customHeight="1" thickBot="1" x14ac:dyDescent="0.3">
      <c r="B18" s="36">
        <v>45025</v>
      </c>
      <c r="C18" s="39">
        <v>19000</v>
      </c>
      <c r="D18" s="38"/>
      <c r="E18" s="39">
        <v>75096</v>
      </c>
      <c r="F18" s="38" t="s">
        <v>46</v>
      </c>
    </row>
    <row r="19" spans="2:12" ht="14.25" customHeight="1" thickBot="1" x14ac:dyDescent="0.3">
      <c r="B19" s="36">
        <v>45032</v>
      </c>
      <c r="C19" s="37">
        <v>5000</v>
      </c>
      <c r="D19" s="38"/>
      <c r="E19" s="39">
        <v>80096</v>
      </c>
      <c r="F19" s="38" t="s">
        <v>54</v>
      </c>
      <c r="G19" s="40" t="s">
        <v>56</v>
      </c>
    </row>
    <row r="20" spans="2:12" ht="14.25" customHeight="1" thickBot="1" x14ac:dyDescent="0.3">
      <c r="B20" s="36">
        <v>45032</v>
      </c>
      <c r="C20" s="38"/>
      <c r="D20" s="37">
        <v>12980</v>
      </c>
      <c r="E20" s="39">
        <v>67116</v>
      </c>
      <c r="F20" s="38" t="s">
        <v>55</v>
      </c>
      <c r="J20" s="50" t="s">
        <v>58</v>
      </c>
      <c r="L20" s="40" t="s">
        <v>59</v>
      </c>
    </row>
    <row r="21" spans="2:12" ht="14.25" customHeight="1" thickBot="1" x14ac:dyDescent="0.3">
      <c r="J21" s="39">
        <v>15108</v>
      </c>
      <c r="L21" s="37">
        <v>2851</v>
      </c>
    </row>
    <row r="22" spans="2:12" ht="14.25" customHeight="1" thickBot="1" x14ac:dyDescent="0.3">
      <c r="J22" s="37">
        <v>12672</v>
      </c>
      <c r="L22" s="37"/>
    </row>
    <row r="23" spans="2:12" ht="14.25" customHeight="1" thickBot="1" x14ac:dyDescent="0.3">
      <c r="J23" s="37">
        <v>12980</v>
      </c>
      <c r="L23" s="37"/>
    </row>
    <row r="24" spans="2:12" ht="14.25" customHeight="1" thickBot="1" x14ac:dyDescent="0.3">
      <c r="J24" s="39">
        <f>SUM(J21:J23)</f>
        <v>40760</v>
      </c>
    </row>
    <row r="25" spans="2:12" ht="14.25" customHeight="1" x14ac:dyDescent="0.3">
      <c r="J25" s="34"/>
    </row>
    <row r="26" spans="2:12" ht="14.25" customHeight="1" x14ac:dyDescent="0.3"/>
    <row r="27" spans="2:12" ht="14.25" customHeight="1" x14ac:dyDescent="0.3"/>
    <row r="28" spans="2:12" ht="14.25" customHeight="1" x14ac:dyDescent="0.3"/>
    <row r="29" spans="2:12" ht="14.25" customHeight="1" x14ac:dyDescent="0.3"/>
    <row r="30" spans="2:12" ht="14.25" customHeight="1" x14ac:dyDescent="0.3"/>
    <row r="31" spans="2:12" ht="14.25" customHeight="1" x14ac:dyDescent="0.3"/>
    <row r="32" spans="2:1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honeticPr fontId="1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決算会計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まっす～ 増澤</cp:lastModifiedBy>
  <cp:lastPrinted>2024-01-13T04:27:54Z</cp:lastPrinted>
  <dcterms:modified xsi:type="dcterms:W3CDTF">2024-01-13T04:30:15Z</dcterms:modified>
</cp:coreProperties>
</file>