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本常事務所\Documents\本常事務所\許認可\NPO\空き家センター\総会資料\2020.6\"/>
    </mc:Choice>
  </mc:AlternateContent>
  <xr:revisionPtr revIDLastSave="0" documentId="13_ncr:1_{0E249285-21F3-43C5-98FF-EA382C82D927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R02予算書" sheetId="6" r:id="rId1"/>
    <sheet name="Sheet1" sheetId="5" r:id="rId2"/>
  </sheets>
  <definedNames>
    <definedName name="_xlnm.Print_Area" localSheetId="0">'R02予算書'!$A$5:$J$37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6" l="1"/>
  <c r="C33" i="6"/>
  <c r="C27" i="6"/>
  <c r="E15" i="6" l="1"/>
  <c r="E14" i="6"/>
  <c r="E35" i="6" l="1"/>
  <c r="E34" i="6"/>
  <c r="D33" i="6"/>
  <c r="E32" i="6"/>
  <c r="E31" i="6"/>
  <c r="E30" i="6"/>
  <c r="E29" i="6"/>
  <c r="E28" i="6"/>
  <c r="D27" i="6"/>
  <c r="E26" i="6"/>
  <c r="E24" i="6"/>
  <c r="E23" i="6"/>
  <c r="E22" i="6"/>
  <c r="E21" i="6"/>
  <c r="D18" i="6"/>
  <c r="E16" i="6"/>
  <c r="E13" i="6"/>
  <c r="E12" i="6"/>
  <c r="E11" i="6"/>
  <c r="E10" i="6"/>
  <c r="A6" i="6"/>
  <c r="O1" i="6"/>
  <c r="D36" i="6" l="1"/>
  <c r="E33" i="6"/>
  <c r="E27" i="6"/>
  <c r="E36" i="6"/>
  <c r="E17" i="6" l="1"/>
  <c r="E18" i="6" s="1"/>
  <c r="C18" i="6"/>
</calcChain>
</file>

<file path=xl/sharedStrings.xml><?xml version="1.0" encoding="utf-8"?>
<sst xmlns="http://schemas.openxmlformats.org/spreadsheetml/2006/main" count="63" uniqueCount="59">
  <si>
    <t>年度</t>
    <rPh sb="0" eb="2">
      <t>ネンド</t>
    </rPh>
    <phoneticPr fontId="2"/>
  </si>
  <si>
    <t>←入力してください</t>
    <rPh sb="1" eb="3">
      <t>ニュウリョク</t>
    </rPh>
    <phoneticPr fontId="2"/>
  </si>
  <si>
    <t>議案番号</t>
    <rPh sb="0" eb="2">
      <t>ギアン</t>
    </rPh>
    <rPh sb="2" eb="4">
      <t>バンゴウ</t>
    </rPh>
    <phoneticPr fontId="2"/>
  </si>
  <si>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</si>
  <si>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</si>
  <si>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</si>
  <si>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適要</t>
    <rPh sb="0" eb="1">
      <t>テキ</t>
    </rPh>
    <rPh sb="1" eb="2">
      <t>カナメ</t>
    </rPh>
    <phoneticPr fontId="2"/>
  </si>
  <si>
    <t>会費収入</t>
    <rPh sb="0" eb="2">
      <t>カイヒ</t>
    </rPh>
    <rPh sb="2" eb="4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</si>
  <si>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</si>
  <si>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貯金利子</t>
    <rPh sb="0" eb="2">
      <t>チョキン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</si>
  <si>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</si>
  <si>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</si>
  <si>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【支出の部】</t>
    <rPh sb="1" eb="3">
      <t>シシュツ</t>
    </rPh>
    <rPh sb="4" eb="5">
      <t>ブ</t>
    </rPh>
    <phoneticPr fontId="2"/>
  </si>
  <si>
    <t>事業費</t>
    <rPh sb="0" eb="3">
      <t>ジギョウヒ</t>
    </rPh>
    <phoneticPr fontId="2"/>
  </si>
  <si>
    <t>事業費計</t>
    <rPh sb="0" eb="3">
      <t>ジギョウヒ</t>
    </rPh>
    <rPh sb="3" eb="4">
      <t>ケイ</t>
    </rPh>
    <phoneticPr fontId="2"/>
  </si>
  <si>
    <t>管理費</t>
    <rPh sb="0" eb="3">
      <t>カンリヒ</t>
    </rPh>
    <phoneticPr fontId="2"/>
  </si>
  <si>
    <t>会議費</t>
    <rPh sb="0" eb="3">
      <t>カイギヒ</t>
    </rPh>
    <phoneticPr fontId="2"/>
  </si>
  <si>
    <t>管理費計</t>
    <rPh sb="0" eb="3">
      <t>カンリヒ</t>
    </rPh>
    <rPh sb="3" eb="4">
      <t>ケイ</t>
    </rPh>
    <phoneticPr fontId="2"/>
  </si>
  <si>
    <t>租税公課</t>
    <rPh sb="0" eb="2">
      <t>ソゼイ</t>
    </rPh>
    <rPh sb="2" eb="4">
      <t>コウカ</t>
    </rPh>
    <phoneticPr fontId="2"/>
  </si>
  <si>
    <t>予備費</t>
    <rPh sb="0" eb="3">
      <t>ヨビヒ</t>
    </rPh>
    <phoneticPr fontId="2"/>
  </si>
  <si>
    <t>支出合計</t>
    <rPh sb="0" eb="2">
      <t>シシュツ</t>
    </rPh>
    <rPh sb="2" eb="4">
      <t>ゴウケイ</t>
    </rPh>
    <phoneticPr fontId="2"/>
  </si>
  <si>
    <t>※予算に過不足が生じた場合、科目間流用については理事長の決裁とする。</t>
    <rPh sb="1" eb="3">
      <t>ヨサン</t>
    </rPh>
    <rPh sb="4" eb="7">
      <t>カフソク</t>
    </rPh>
    <rPh sb="8" eb="9">
      <t>ショウ</t>
    </rPh>
    <rPh sb="11" eb="13">
      <t>バアイ</t>
    </rPh>
    <rPh sb="14" eb="16">
      <t>カモク</t>
    </rPh>
    <rPh sb="16" eb="17">
      <t>カン</t>
    </rPh>
    <rPh sb="17" eb="19">
      <t>リュウヨウ</t>
    </rPh>
    <rPh sb="24" eb="27">
      <t>リジチョウ</t>
    </rPh>
    <rPh sb="28" eb="30">
      <t>ケッサイ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</si>
  <si>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</si>
  <si>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</si>
  <si>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前年度
決算額</t>
    <rPh sb="0" eb="3">
      <t>ゼンネンド</t>
    </rPh>
    <rPh sb="4" eb="6">
      <t>ケッサン</t>
    </rPh>
    <rPh sb="6" eb="7">
      <t>ガク</t>
    </rPh>
    <phoneticPr fontId="2"/>
  </si>
  <si>
    <t>増 減</t>
    <rPh sb="0" eb="1">
      <t>ゾウ</t>
    </rPh>
    <rPh sb="2" eb="3">
      <t>ゲン</t>
    </rPh>
    <phoneticPr fontId="2"/>
  </si>
  <si>
    <t>　　</t>
    <phoneticPr fontId="2"/>
  </si>
  <si>
    <t>令和２年度活動予算書</t>
    <rPh sb="0" eb="2">
      <t>レイワ</t>
    </rPh>
    <rPh sb="3" eb="5">
      <t>ネンド</t>
    </rPh>
    <rPh sb="5" eb="7">
      <t>カツドウ</t>
    </rPh>
    <rPh sb="7" eb="10">
      <t>ヨサンショ</t>
    </rPh>
    <phoneticPr fontId="2"/>
  </si>
  <si>
    <t>寄付金</t>
    <rPh sb="0" eb="3">
      <t>キフキン</t>
    </rPh>
    <phoneticPr fontId="2"/>
  </si>
  <si>
    <t>助成金</t>
    <rPh sb="0" eb="2">
      <t>ジョセイ</t>
    </rPh>
    <rPh sb="2" eb="3">
      <t>キン</t>
    </rPh>
    <phoneticPr fontId="2"/>
  </si>
  <si>
    <t>労金NPOシステム助成金</t>
    <rPh sb="0" eb="2">
      <t>ロウキン</t>
    </rPh>
    <rPh sb="9" eb="12">
      <t>ジョセイキン</t>
    </rPh>
    <phoneticPr fontId="2"/>
  </si>
  <si>
    <t>雑収益</t>
    <rPh sb="0" eb="1">
      <t>ザツ</t>
    </rPh>
    <phoneticPr fontId="2"/>
  </si>
  <si>
    <t>人件費</t>
    <rPh sb="0" eb="3">
      <t>ジンケンヒ</t>
    </rPh>
    <phoneticPr fontId="2"/>
  </si>
  <si>
    <t>相談者と解決機関のマッチング事業</t>
    <rPh sb="0" eb="3">
      <t>ソウダンシャ</t>
    </rPh>
    <rPh sb="4" eb="6">
      <t>カイケツ</t>
    </rPh>
    <rPh sb="6" eb="8">
      <t>キカン</t>
    </rPh>
    <rPh sb="14" eb="16">
      <t>ジギョウ</t>
    </rPh>
    <phoneticPr fontId="2"/>
  </si>
  <si>
    <t>地域活動団体との連携や活動・立ち上げ支援事業</t>
    <rPh sb="0" eb="2">
      <t>チイキ</t>
    </rPh>
    <rPh sb="2" eb="4">
      <t>カツドウ</t>
    </rPh>
    <rPh sb="4" eb="6">
      <t>ダンタイ</t>
    </rPh>
    <rPh sb="8" eb="10">
      <t>レンケイ</t>
    </rPh>
    <rPh sb="11" eb="13">
      <t>カツドウ</t>
    </rPh>
    <rPh sb="14" eb="15">
      <t>タ</t>
    </rPh>
    <rPh sb="16" eb="17">
      <t>ア</t>
    </rPh>
    <rPh sb="18" eb="20">
      <t>シエン</t>
    </rPh>
    <rPh sb="20" eb="22">
      <t>ジギョウ</t>
    </rPh>
    <phoneticPr fontId="2"/>
  </si>
  <si>
    <t>空き家、高齢化問題等に関するセミナーの開催・情報発信・啓発・相談事業</t>
    <rPh sb="0" eb="1">
      <t>ア</t>
    </rPh>
    <rPh sb="2" eb="3">
      <t>ヤ</t>
    </rPh>
    <rPh sb="4" eb="7">
      <t>コウレイカ</t>
    </rPh>
    <rPh sb="7" eb="9">
      <t>モンダイ</t>
    </rPh>
    <rPh sb="9" eb="10">
      <t>トウ</t>
    </rPh>
    <rPh sb="11" eb="12">
      <t>カン</t>
    </rPh>
    <rPh sb="19" eb="21">
      <t>カイサイ</t>
    </rPh>
    <rPh sb="22" eb="24">
      <t>ジョウホウ</t>
    </rPh>
    <rPh sb="24" eb="26">
      <t>ハッシン</t>
    </rPh>
    <rPh sb="27" eb="29">
      <t>ケイハツ</t>
    </rPh>
    <rPh sb="30" eb="32">
      <t>ソウダン</t>
    </rPh>
    <rPh sb="32" eb="34">
      <t>ジギョウ</t>
    </rPh>
    <phoneticPr fontId="2"/>
  </si>
  <si>
    <t>空き家等の維持管理事業</t>
    <rPh sb="0" eb="1">
      <t>ア</t>
    </rPh>
    <rPh sb="2" eb="3">
      <t>ヤ</t>
    </rPh>
    <rPh sb="3" eb="4">
      <t>トウ</t>
    </rPh>
    <rPh sb="5" eb="7">
      <t>イジ</t>
    </rPh>
    <rPh sb="7" eb="9">
      <t>カンリ</t>
    </rPh>
    <rPh sb="9" eb="11">
      <t>ジギョウ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</si>
  <si>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</si>
  <si>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</si>
  <si>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</si>
  <si>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法人事務費</t>
    <rPh sb="0" eb="2">
      <t>ホウジン</t>
    </rPh>
    <rPh sb="2" eb="4">
      <t>ジム</t>
    </rPh>
    <rPh sb="4" eb="5">
      <t>ヒ</t>
    </rPh>
    <phoneticPr fontId="2"/>
  </si>
  <si>
    <t>R2.3.31
決算額</t>
    <rPh sb="8" eb="10">
      <t>ケッサン</t>
    </rPh>
    <rPh sb="10" eb="11">
      <t>ガク</t>
    </rPh>
    <phoneticPr fontId="2"/>
  </si>
  <si>
    <t>受取利息</t>
    <rPh sb="0" eb="4">
      <t>ウケトリリソク</t>
    </rPh>
    <phoneticPr fontId="2"/>
  </si>
  <si>
    <t>正会員（個人）52口、正会員（法人）4口
賛助会員2口</t>
    <rPh sb="0" eb="3">
      <t>セイカイイン</t>
    </rPh>
    <rPh sb="4" eb="6">
      <t>コジン</t>
    </rPh>
    <rPh sb="9" eb="10">
      <t>クチ</t>
    </rPh>
    <rPh sb="15" eb="17">
      <t>ホウジン</t>
    </rPh>
    <rPh sb="19" eb="20">
      <t>クチ</t>
    </rPh>
    <rPh sb="21" eb="23">
      <t>サンジョ</t>
    </rPh>
    <rPh sb="23" eb="25">
      <t>カイイン</t>
    </rPh>
    <rPh sb="26" eb="27">
      <t>クチ</t>
    </rPh>
    <phoneticPr fontId="2"/>
  </si>
  <si>
    <t>源泉所得税</t>
    <rPh sb="0" eb="2">
      <t>ゲンセン</t>
    </rPh>
    <rPh sb="2" eb="5">
      <t>ショトクゼイ</t>
    </rPh>
    <phoneticPr fontId="2"/>
  </si>
  <si>
    <t>空き家問題解決のためのコーディネート事業
相談事例検討会</t>
    <phoneticPr fontId="2"/>
  </si>
  <si>
    <t>空き家等の利活用に対する情報提供・連絡調整等のサポート事業</t>
    <phoneticPr fontId="2"/>
  </si>
  <si>
    <t>総会、定例会、理事会等資料コピー代、お茶代</t>
    <rPh sb="0" eb="2">
      <t>ソウカイ</t>
    </rPh>
    <rPh sb="3" eb="6">
      <t>テイレイカイ</t>
    </rPh>
    <rPh sb="7" eb="10">
      <t>リジカイ</t>
    </rPh>
    <rPh sb="10" eb="11">
      <t>トウ</t>
    </rPh>
    <rPh sb="11" eb="13">
      <t>シリョウ</t>
    </rPh>
    <rPh sb="16" eb="17">
      <t>ダイ</t>
    </rPh>
    <rPh sb="19" eb="21">
      <t>チャダイ</t>
    </rPh>
    <rPh sb="20" eb="21">
      <t>ダイ</t>
    </rPh>
    <phoneticPr fontId="2"/>
  </si>
  <si>
    <t>事業に関する啓発活動、訪問活動</t>
    <rPh sb="0" eb="2">
      <t>ジギョウ</t>
    </rPh>
    <phoneticPr fontId="2"/>
  </si>
  <si>
    <t>空き家に関する予防啓発セミナー
空き家相談会の実施 （電話相談、市との合同相談会など）                                 
ウェブサイト機能の更新、情報公開など</t>
    <rPh sb="0" eb="1">
      <t>ア</t>
    </rPh>
    <rPh sb="2" eb="3">
      <t>ヤ</t>
    </rPh>
    <rPh sb="4" eb="5">
      <t>カン</t>
    </rPh>
    <rPh sb="7" eb="9">
      <t>ヨボウ</t>
    </rPh>
    <rPh sb="9" eb="11">
      <t>ケイハツ</t>
    </rPh>
    <rPh sb="27" eb="29">
      <t>デンワ</t>
    </rPh>
    <rPh sb="29" eb="31">
      <t>ソウダン</t>
    </rPh>
    <rPh sb="32" eb="33">
      <t>シ</t>
    </rPh>
    <rPh sb="35" eb="37">
      <t>ゴウドウ</t>
    </rPh>
    <rPh sb="37" eb="40">
      <t>ソウダンカイ</t>
    </rPh>
    <phoneticPr fontId="2"/>
  </si>
  <si>
    <t xml:space="preserve">市との連携協議（随時実施）
</t>
    <rPh sb="8" eb="10">
      <t>ズイジ</t>
    </rPh>
    <rPh sb="10" eb="12">
      <t>ジッシ</t>
    </rPh>
    <phoneticPr fontId="2"/>
  </si>
  <si>
    <t>ＮＰＯによる空き家管理事業についての調査、研究</t>
    <rPh sb="6" eb="7">
      <t>ア</t>
    </rPh>
    <rPh sb="8" eb="9">
      <t>ヤ</t>
    </rPh>
    <rPh sb="9" eb="11">
      <t>カンリ</t>
    </rPh>
    <rPh sb="11" eb="13">
      <t>ジギョウ</t>
    </rPh>
    <rPh sb="18" eb="20">
      <t>チョウサ</t>
    </rPh>
    <rPh sb="21" eb="23">
      <t>ケンキュウ</t>
    </rPh>
    <phoneticPr fontId="2"/>
  </si>
  <si>
    <t>・電話料金　・各種申請書類郵送実費</t>
    <rPh sb="1" eb="3">
      <t>デンワ</t>
    </rPh>
    <rPh sb="3" eb="5">
      <t>リョウキン</t>
    </rPh>
    <rPh sb="7" eb="9">
      <t>カクシュ</t>
    </rPh>
    <rPh sb="9" eb="11">
      <t>シンセイ</t>
    </rPh>
    <rPh sb="11" eb="13">
      <t>ショルイ</t>
    </rPh>
    <rPh sb="13" eb="15">
      <t>ユウソウ</t>
    </rPh>
    <rPh sb="15" eb="17">
      <t>ジッピ</t>
    </rPh>
    <phoneticPr fontId="2"/>
  </si>
  <si>
    <t>・法人運営事務費
・ファイルCD他事務用品など</t>
    <rPh sb="1" eb="3">
      <t>ホウジン</t>
    </rPh>
    <rPh sb="3" eb="5">
      <t>ウンエイ</t>
    </rPh>
    <rPh sb="5" eb="7">
      <t>ジム</t>
    </rPh>
    <rPh sb="7" eb="8">
      <t>ヒ</t>
    </rPh>
    <phoneticPr fontId="2"/>
  </si>
  <si>
    <t>次年度繰越予定額</t>
    <rPh sb="0" eb="3">
      <t>ジネンド</t>
    </rPh>
    <rPh sb="3" eb="5">
      <t>クリコシ</t>
    </rPh>
    <rPh sb="5" eb="7">
      <t>ヨテイ</t>
    </rPh>
    <rPh sb="7" eb="8">
      <t>ガク</t>
    </rPh>
    <phoneticPr fontId="2"/>
  </si>
  <si>
    <t>出雲市市民協働事業支援補助金</t>
    <rPh sb="0" eb="3">
      <t>イズモシ</t>
    </rPh>
    <rPh sb="3" eb="5">
      <t>シミン</t>
    </rPh>
    <rPh sb="5" eb="7">
      <t>キョウドウ</t>
    </rPh>
    <rPh sb="7" eb="9">
      <t>ジギョウ</t>
    </rPh>
    <rPh sb="9" eb="11">
      <t>シエン</t>
    </rPh>
    <rPh sb="11" eb="14">
      <t>ホジョキン</t>
    </rPh>
    <phoneticPr fontId="2"/>
  </si>
  <si>
    <t>・各種応募申請書類印刷費
・報告書印刷費
・セミナー、相談会等資料印刷費</t>
    <rPh sb="1" eb="3">
      <t>カクシュ</t>
    </rPh>
    <rPh sb="3" eb="5">
      <t>オウボ</t>
    </rPh>
    <rPh sb="5" eb="7">
      <t>シンセイ</t>
    </rPh>
    <rPh sb="7" eb="9">
      <t>ショルイ</t>
    </rPh>
    <rPh sb="9" eb="11">
      <t>インサツ</t>
    </rPh>
    <rPh sb="11" eb="12">
      <t>ヒ</t>
    </rPh>
    <rPh sb="14" eb="17">
      <t>ホウコクショ</t>
    </rPh>
    <rPh sb="17" eb="19">
      <t>インサツ</t>
    </rPh>
    <rPh sb="19" eb="20">
      <t>ヒ</t>
    </rPh>
    <rPh sb="27" eb="30">
      <t>ソウダンカイ</t>
    </rPh>
    <rPh sb="30" eb="31">
      <t>トウ</t>
    </rPh>
    <rPh sb="31" eb="33">
      <t>シリョウ</t>
    </rPh>
    <rPh sb="33" eb="35">
      <t>インサツ</t>
    </rPh>
    <rPh sb="35" eb="36">
      <t>ヒ</t>
    </rPh>
    <phoneticPr fontId="2"/>
  </si>
  <si>
    <t>講師・相談員謝礼</t>
    <rPh sb="0" eb="2">
      <t>コウシ</t>
    </rPh>
    <rPh sb="3" eb="6">
      <t>ソウダンイン</t>
    </rPh>
    <rPh sb="6" eb="8">
      <t>シャレイ</t>
    </rPh>
    <phoneticPr fontId="2"/>
  </si>
  <si>
    <t>令和03年3月31日）</t>
    <rPh sb="0" eb="2">
      <t>レイワ</t>
    </rPh>
    <rPh sb="4" eb="5">
      <t>ネン</t>
    </rPh>
    <rPh sb="6" eb="7">
      <t>ガツ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</si>
</sst>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[第&quot;0&quot;号議案]&quot;"/>
    <numFmt numFmtId="177" formatCode="#,##0;&quot;△ &quot;#,##0"/>
    <numFmt numFmtId="182" formatCode="&quot;令和&quot;00&quot;年度活動予算書&quot;"/>
    <numFmt numFmtId="183" formatCode="&quot;（令和&quot;00&quot;年4月1日から&quot;"/>
    <numFmt numFmtId="184" formatCode="&quot;令和&quot;00&quot;年3月31日まで）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horizontal="left" vertical="center"/>
    </xf>
    <xf numFmtId="38" fontId="0" fillId="0" borderId="17" xfId="1" applyFont="1" applyBorder="1">
      <alignment vertical="center"/>
    </xf>
    <xf numFmtId="177" fontId="0" fillId="0" borderId="17" xfId="1" applyNumberFormat="1" applyFont="1" applyBorder="1">
      <alignment vertical="center"/>
    </xf>
    <xf numFmtId="38" fontId="0" fillId="0" borderId="20" xfId="1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7" fontId="0" fillId="0" borderId="29" xfId="0" applyNumberFormat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38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38" fontId="0" fillId="0" borderId="17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38" fontId="9" fillId="0" borderId="17" xfId="1" applyFont="1" applyBorder="1" applyAlignment="1">
      <alignment vertical="distributed"/>
    </xf>
    <xf numFmtId="0" fontId="9" fillId="0" borderId="0" xfId="0" applyFont="1" applyAlignment="1">
      <alignment vertical="distributed"/>
    </xf>
    <xf numFmtId="0" fontId="9" fillId="0" borderId="6" xfId="0" applyFont="1" applyBorder="1" applyAlignment="1">
      <alignment horizontal="center" vertical="distributed" wrapText="1"/>
    </xf>
    <xf numFmtId="177" fontId="7" fillId="0" borderId="29" xfId="0" applyNumberFormat="1" applyFont="1" applyBorder="1" applyAlignment="1">
      <alignment vertical="distributed"/>
    </xf>
    <xf numFmtId="0" fontId="0" fillId="0" borderId="8" xfId="0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177" fontId="0" fillId="0" borderId="9" xfId="1" applyNumberFormat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38" xfId="0" applyBorder="1">
      <alignment vertical="center"/>
    </xf>
    <xf numFmtId="38" fontId="0" fillId="0" borderId="38" xfId="0" applyNumberFormat="1" applyBorder="1">
      <alignment vertical="center"/>
    </xf>
    <xf numFmtId="177" fontId="0" fillId="0" borderId="38" xfId="1" applyNumberFormat="1" applyFont="1" applyBorder="1">
      <alignment vertical="center"/>
    </xf>
    <xf numFmtId="0" fontId="8" fillId="0" borderId="1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8" fontId="7" fillId="0" borderId="38" xfId="0" applyNumberFormat="1" applyFont="1" applyBorder="1" applyAlignment="1">
      <alignment vertical="distributed"/>
    </xf>
    <xf numFmtId="38" fontId="9" fillId="0" borderId="6" xfId="1" applyFont="1" applyBorder="1" applyAlignment="1">
      <alignment vertical="distributed"/>
    </xf>
    <xf numFmtId="38" fontId="0" fillId="0" borderId="17" xfId="0" applyNumberFormat="1" applyFont="1" applyBorder="1" applyAlignment="1">
      <alignment horizontal="right" vertical="distributed"/>
    </xf>
    <xf numFmtId="38" fontId="0" fillId="0" borderId="17" xfId="1" applyFont="1" applyBorder="1" applyAlignment="1">
      <alignment vertical="distributed"/>
    </xf>
    <xf numFmtId="38" fontId="0" fillId="0" borderId="20" xfId="1" applyFont="1" applyBorder="1" applyAlignment="1">
      <alignment vertical="distributed"/>
    </xf>
    <xf numFmtId="0" fontId="0" fillId="0" borderId="32" xfId="0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0" fillId="0" borderId="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6" fillId="0" borderId="2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0" fillId="0" borderId="2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vertical="center"/>
    </xf>
    <xf numFmtId="0" fontId="8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/>
    </xf>
    <xf numFmtId="176" fontId="0" fillId="0" borderId="0" xfId="0" applyNumberFormat="1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184" fontId="0" fillId="0" borderId="0" xfId="0" applyNumberFormat="1" applyAlignment="1">
      <alignment horizontal="left" vertical="center"/>
    </xf>
    <xf numFmtId="184" fontId="0" fillId="0" borderId="0" xfId="0" applyNumberForma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vertical="center" wrapText="1"/>
    </xf>
    <xf numFmtId="182" fontId="3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vertical="center"/>
    </xf>
    <xf numFmtId="0" fontId="5" fillId="0" borderId="17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38"/>
  <sheetViews>
    <sheetView tabSelected="1" zoomScaleNormal="100" workbookViewId="0">
      <selection activeCell="C18" sqref="C18"/>
    </sheetView>
  </sheetViews>
  <sheetFormatPr defaultRowHeight="13.2" x14ac:dyDescent="0.2"/>
  <cols>
    <col min="1" max="1" width="5.109375" customWidth="1"/>
    <col min="2" max="2" width="18.21875" customWidth="1"/>
    <col min="3" max="4" width="10.88671875" customWidth="1"/>
    <col min="5" max="5" width="11.77734375" customWidth="1"/>
    <col min="6" max="6" width="10.77734375" customWidth="1"/>
    <col min="7" max="7" width="8.109375" customWidth="1"/>
    <col min="8" max="8" width="4" customWidth="1"/>
    <col min="9" max="9" width="6.33203125" customWidth="1"/>
    <col min="10" max="10" width="2.33203125" customWidth="1"/>
    <col min="15" max="15" width="0" hidden="1" customWidth="1"/>
  </cols>
  <sheetData>
    <row r="1" spans="1:15" x14ac:dyDescent="0.2">
      <c r="A1" t="s">
        <v>0</v>
      </c>
      <c r="C1" s="1">
        <v>2</v>
      </c>
      <c r="D1" s="2" t="s">
        <v>1</v>
      </c>
      <c r="O1" s="3">
        <f>$C$1+1</f>
        <v>3</v>
      </c>
    </row>
    <row r="2" spans="1:15" ht="13.8" thickBot="1" x14ac:dyDescent="0.25">
      <c r="A2" t="s">
        <v>2</v>
      </c>
      <c r="C2" s="4">
        <v>4</v>
      </c>
      <c r="D2" s="2"/>
    </row>
    <row r="5" spans="1:15" ht="19.2" x14ac:dyDescent="0.2">
      <c r="A5" s="83"/>
      <c r="B5" s="83"/>
      <c r="C5" s="99" t="s">
        <v>27</v>
      </c>
      <c r="D5" s="99"/>
      <c r="E5" s="99"/>
      <c r="F5" s="99"/>
      <c r="G5" s="5"/>
      <c r="H5" s="5"/>
      <c r="I5" s="5"/>
      <c r="J5" s="5"/>
    </row>
    <row r="6" spans="1:15" x14ac:dyDescent="0.2">
      <c r="A6" s="84">
        <f>$C$1</f>
        <v>2</v>
      </c>
      <c r="B6" s="84"/>
      <c r="C6" s="84"/>
      <c r="D6" s="84"/>
      <c r="E6" s="85" t="s">
        <v>58</v>
      </c>
      <c r="F6" s="86"/>
      <c r="G6" s="22"/>
      <c r="H6" s="22"/>
      <c r="I6" s="22"/>
      <c r="J6" s="22"/>
    </row>
    <row r="8" spans="1:15" ht="13.8" thickBot="1" x14ac:dyDescent="0.25">
      <c r="A8" t="s">
        <v>3</v>
      </c>
      <c r="I8" s="87" t="s">
        <v>4</v>
      </c>
      <c r="J8" s="87"/>
    </row>
    <row r="9" spans="1:15" ht="25.5" customHeight="1" x14ac:dyDescent="0.2">
      <c r="A9" s="76" t="s">
        <v>5</v>
      </c>
      <c r="B9" s="77"/>
      <c r="C9" s="21" t="s">
        <v>23</v>
      </c>
      <c r="D9" s="17" t="s">
        <v>41</v>
      </c>
      <c r="E9" s="21" t="s">
        <v>25</v>
      </c>
      <c r="F9" s="77" t="s">
        <v>6</v>
      </c>
      <c r="G9" s="77"/>
      <c r="H9" s="77"/>
      <c r="I9" s="77"/>
      <c r="J9" s="88"/>
    </row>
    <row r="10" spans="1:15" ht="27.75" customHeight="1" x14ac:dyDescent="0.2">
      <c r="A10" s="27" t="s">
        <v>7</v>
      </c>
      <c r="B10" s="20"/>
      <c r="C10" s="18">
        <v>320000</v>
      </c>
      <c r="D10" s="39">
        <v>355000</v>
      </c>
      <c r="E10" s="19">
        <f>$C10-$D10</f>
        <v>-35000</v>
      </c>
      <c r="F10" s="100" t="s">
        <v>43</v>
      </c>
      <c r="G10" s="101"/>
      <c r="H10" s="101"/>
      <c r="I10" s="101"/>
      <c r="J10" s="102"/>
    </row>
    <row r="11" spans="1:15" ht="21" customHeight="1" x14ac:dyDescent="0.2">
      <c r="A11" s="95" t="s">
        <v>8</v>
      </c>
      <c r="B11" s="96"/>
      <c r="C11" s="6">
        <v>0</v>
      </c>
      <c r="D11" s="40">
        <v>0</v>
      </c>
      <c r="E11" s="7">
        <f>$C11-$D11</f>
        <v>0</v>
      </c>
      <c r="F11" s="103"/>
      <c r="G11" s="104"/>
      <c r="H11" s="104"/>
      <c r="I11" s="104"/>
      <c r="J11" s="105"/>
    </row>
    <row r="12" spans="1:15" ht="21" customHeight="1" x14ac:dyDescent="0.2">
      <c r="A12" s="95" t="s">
        <v>28</v>
      </c>
      <c r="B12" s="96"/>
      <c r="C12" s="6">
        <v>0</v>
      </c>
      <c r="D12" s="40">
        <v>5000</v>
      </c>
      <c r="E12" s="7">
        <f t="shared" ref="E12:E17" si="0">$C12-$D12</f>
        <v>-5000</v>
      </c>
      <c r="F12" s="106"/>
      <c r="G12" s="104"/>
      <c r="H12" s="104"/>
      <c r="I12" s="104"/>
      <c r="J12" s="105"/>
    </row>
    <row r="13" spans="1:15" ht="21" customHeight="1" x14ac:dyDescent="0.2">
      <c r="A13" s="95" t="s">
        <v>22</v>
      </c>
      <c r="B13" s="96"/>
      <c r="C13" s="6">
        <v>300000</v>
      </c>
      <c r="D13" s="40">
        <v>1844000</v>
      </c>
      <c r="E13" s="7">
        <f t="shared" si="0"/>
        <v>-1544000</v>
      </c>
      <c r="F13" s="97" t="s">
        <v>55</v>
      </c>
      <c r="G13" s="81"/>
      <c r="H13" s="81"/>
      <c r="I13" s="81"/>
      <c r="J13" s="98"/>
    </row>
    <row r="14" spans="1:15" ht="21" customHeight="1" x14ac:dyDescent="0.2">
      <c r="A14" s="95" t="s">
        <v>29</v>
      </c>
      <c r="B14" s="96"/>
      <c r="C14" s="6">
        <v>50000</v>
      </c>
      <c r="D14" s="40">
        <v>50000</v>
      </c>
      <c r="E14" s="7">
        <f t="shared" si="0"/>
        <v>0</v>
      </c>
      <c r="F14" s="81" t="s">
        <v>30</v>
      </c>
      <c r="G14" s="70"/>
      <c r="H14" s="70"/>
      <c r="I14" s="70"/>
      <c r="J14" s="71"/>
    </row>
    <row r="15" spans="1:15" ht="21" customHeight="1" x14ac:dyDescent="0.2">
      <c r="A15" s="95" t="s">
        <v>42</v>
      </c>
      <c r="B15" s="96"/>
      <c r="C15" s="6">
        <v>0</v>
      </c>
      <c r="D15" s="40">
        <v>3</v>
      </c>
      <c r="E15" s="7">
        <f t="shared" si="0"/>
        <v>-3</v>
      </c>
      <c r="F15" s="82" t="s">
        <v>9</v>
      </c>
      <c r="G15" s="70"/>
      <c r="H15" s="70"/>
      <c r="I15" s="70"/>
      <c r="J15" s="71"/>
    </row>
    <row r="16" spans="1:15" ht="21" customHeight="1" x14ac:dyDescent="0.2">
      <c r="A16" s="95" t="s">
        <v>31</v>
      </c>
      <c r="B16" s="96"/>
      <c r="C16" s="6">
        <v>50000</v>
      </c>
      <c r="D16" s="40">
        <v>80000</v>
      </c>
      <c r="E16" s="7">
        <f t="shared" si="0"/>
        <v>-30000</v>
      </c>
      <c r="F16" s="82" t="s">
        <v>57</v>
      </c>
      <c r="G16" s="70"/>
      <c r="H16" s="70"/>
      <c r="I16" s="70"/>
      <c r="J16" s="71"/>
    </row>
    <row r="17" spans="1:10" ht="21" customHeight="1" x14ac:dyDescent="0.2">
      <c r="A17" s="95" t="s">
        <v>10</v>
      </c>
      <c r="B17" s="96"/>
      <c r="C17" s="6">
        <v>352177</v>
      </c>
      <c r="D17" s="40">
        <v>8016</v>
      </c>
      <c r="E17" s="7">
        <f t="shared" si="0"/>
        <v>344161</v>
      </c>
      <c r="F17" s="70"/>
      <c r="G17" s="70"/>
      <c r="H17" s="70"/>
      <c r="I17" s="70"/>
      <c r="J17" s="71"/>
    </row>
    <row r="18" spans="1:10" ht="21" customHeight="1" thickBot="1" x14ac:dyDescent="0.25">
      <c r="A18" s="72" t="s">
        <v>11</v>
      </c>
      <c r="B18" s="73"/>
      <c r="C18" s="8">
        <f>SUM(C10:C17)</f>
        <v>1072177</v>
      </c>
      <c r="D18" s="41">
        <f>SUM(D10:D17)</f>
        <v>2342019</v>
      </c>
      <c r="E18" s="9">
        <f>SUM(E$10:E$17)</f>
        <v>-1269842</v>
      </c>
      <c r="F18" s="74"/>
      <c r="G18" s="74"/>
      <c r="H18" s="74"/>
      <c r="I18" s="74"/>
      <c r="J18" s="75"/>
    </row>
    <row r="19" spans="1:10" ht="13.8" thickBot="1" x14ac:dyDescent="0.25">
      <c r="A19" t="s">
        <v>12</v>
      </c>
      <c r="D19" s="24"/>
    </row>
    <row r="20" spans="1:10" ht="24.75" customHeight="1" x14ac:dyDescent="0.2">
      <c r="A20" s="76" t="s">
        <v>5</v>
      </c>
      <c r="B20" s="77"/>
      <c r="C20" s="21" t="s">
        <v>23</v>
      </c>
      <c r="D20" s="25" t="s">
        <v>24</v>
      </c>
      <c r="E20" s="21" t="s">
        <v>25</v>
      </c>
      <c r="F20" s="78" t="s">
        <v>6</v>
      </c>
      <c r="G20" s="79"/>
      <c r="H20" s="79"/>
      <c r="I20" s="79"/>
      <c r="J20" s="80"/>
    </row>
    <row r="21" spans="1:10" ht="24.6" customHeight="1" x14ac:dyDescent="0.2">
      <c r="A21" s="61" t="s">
        <v>13</v>
      </c>
      <c r="B21" s="10" t="s">
        <v>32</v>
      </c>
      <c r="C21" s="6">
        <v>0</v>
      </c>
      <c r="D21" s="6">
        <v>245100</v>
      </c>
      <c r="E21" s="7">
        <f>$C21-$D21</f>
        <v>-245100</v>
      </c>
      <c r="F21" s="53"/>
      <c r="G21" s="63"/>
      <c r="H21" s="63"/>
      <c r="I21" s="63"/>
      <c r="J21" s="64"/>
    </row>
    <row r="22" spans="1:10" ht="31.2" customHeight="1" x14ac:dyDescent="0.2">
      <c r="A22" s="61"/>
      <c r="B22" s="28" t="s">
        <v>33</v>
      </c>
      <c r="C22" s="6">
        <v>60000</v>
      </c>
      <c r="D22" s="6">
        <v>25191</v>
      </c>
      <c r="E22" s="7">
        <f t="shared" ref="E22:E26" si="1">$C22-$D22</f>
        <v>34809</v>
      </c>
      <c r="F22" s="53" t="s">
        <v>45</v>
      </c>
      <c r="G22" s="63"/>
      <c r="H22" s="63"/>
      <c r="I22" s="63"/>
      <c r="J22" s="64"/>
    </row>
    <row r="23" spans="1:10" ht="34.799999999999997" customHeight="1" x14ac:dyDescent="0.2">
      <c r="A23" s="61"/>
      <c r="B23" s="35" t="s">
        <v>34</v>
      </c>
      <c r="C23" s="6">
        <v>70000</v>
      </c>
      <c r="D23" s="6">
        <v>18096</v>
      </c>
      <c r="E23" s="7">
        <f t="shared" si="1"/>
        <v>51904</v>
      </c>
      <c r="F23" s="53" t="s">
        <v>48</v>
      </c>
      <c r="G23" s="63"/>
      <c r="H23" s="63"/>
      <c r="I23" s="63"/>
      <c r="J23" s="64"/>
    </row>
    <row r="24" spans="1:10" ht="46.8" customHeight="1" x14ac:dyDescent="0.2">
      <c r="A24" s="61"/>
      <c r="B24" s="35" t="s">
        <v>35</v>
      </c>
      <c r="C24" s="6">
        <v>520000</v>
      </c>
      <c r="D24" s="6">
        <v>1154202</v>
      </c>
      <c r="E24" s="7">
        <f t="shared" si="1"/>
        <v>-634202</v>
      </c>
      <c r="F24" s="53" t="s">
        <v>49</v>
      </c>
      <c r="G24" s="63"/>
      <c r="H24" s="63"/>
      <c r="I24" s="63"/>
      <c r="J24" s="64"/>
    </row>
    <row r="25" spans="1:10" ht="40.200000000000003" customHeight="1" x14ac:dyDescent="0.2">
      <c r="A25" s="61"/>
      <c r="B25" s="36" t="s">
        <v>46</v>
      </c>
      <c r="C25" s="6">
        <v>30000</v>
      </c>
      <c r="D25" s="16"/>
      <c r="E25" s="7"/>
      <c r="F25" s="53" t="s">
        <v>50</v>
      </c>
      <c r="G25" s="68"/>
      <c r="H25" s="68"/>
      <c r="I25" s="68"/>
      <c r="J25" s="69"/>
    </row>
    <row r="26" spans="1:10" ht="28.5" customHeight="1" thickBot="1" x14ac:dyDescent="0.25">
      <c r="A26" s="61"/>
      <c r="B26" s="29" t="s">
        <v>36</v>
      </c>
      <c r="C26" s="16">
        <v>50000</v>
      </c>
      <c r="D26" s="16">
        <v>233190</v>
      </c>
      <c r="E26" s="30">
        <f t="shared" si="1"/>
        <v>-183190</v>
      </c>
      <c r="F26" s="65" t="s">
        <v>51</v>
      </c>
      <c r="G26" s="66"/>
      <c r="H26" s="66"/>
      <c r="I26" s="66"/>
      <c r="J26" s="67"/>
    </row>
    <row r="27" spans="1:10" ht="22.2" customHeight="1" thickBot="1" x14ac:dyDescent="0.25">
      <c r="A27" s="62"/>
      <c r="B27" s="32" t="s">
        <v>14</v>
      </c>
      <c r="C27" s="33">
        <f>SUM(C$21:C$26)</f>
        <v>730000</v>
      </c>
      <c r="D27" s="37">
        <f>SUM(D$21:D$26)</f>
        <v>1675779</v>
      </c>
      <c r="E27" s="34">
        <f>SUM(E$21:E$26)</f>
        <v>-975779</v>
      </c>
      <c r="F27" s="92"/>
      <c r="G27" s="93"/>
      <c r="H27" s="93"/>
      <c r="I27" s="93"/>
      <c r="J27" s="94"/>
    </row>
    <row r="28" spans="1:10" ht="27" customHeight="1" x14ac:dyDescent="0.2">
      <c r="A28" s="51" t="s">
        <v>15</v>
      </c>
      <c r="B28" s="11" t="s">
        <v>16</v>
      </c>
      <c r="C28" s="6">
        <v>40000</v>
      </c>
      <c r="D28" s="6">
        <v>29528</v>
      </c>
      <c r="E28" s="7">
        <f>$C28-$D28</f>
        <v>10472</v>
      </c>
      <c r="F28" s="53" t="s">
        <v>47</v>
      </c>
      <c r="G28" s="49"/>
      <c r="H28" s="49"/>
      <c r="I28" s="49"/>
      <c r="J28" s="50"/>
    </row>
    <row r="29" spans="1:10" ht="27" customHeight="1" x14ac:dyDescent="0.2">
      <c r="A29" s="52"/>
      <c r="B29" s="10" t="s">
        <v>37</v>
      </c>
      <c r="C29" s="6">
        <v>30000</v>
      </c>
      <c r="D29" s="6">
        <v>116700</v>
      </c>
      <c r="E29" s="7">
        <f t="shared" ref="E29:E35" si="2">$C29-$D29</f>
        <v>-86700</v>
      </c>
      <c r="F29" s="54"/>
      <c r="G29" s="55"/>
      <c r="H29" s="55"/>
      <c r="I29" s="55"/>
      <c r="J29" s="56"/>
    </row>
    <row r="30" spans="1:10" ht="27" customHeight="1" x14ac:dyDescent="0.2">
      <c r="A30" s="52"/>
      <c r="B30" s="10" t="s">
        <v>38</v>
      </c>
      <c r="C30" s="6">
        <v>40000</v>
      </c>
      <c r="D30" s="6">
        <v>39714</v>
      </c>
      <c r="E30" s="7">
        <f t="shared" si="2"/>
        <v>286</v>
      </c>
      <c r="F30" s="54" t="s">
        <v>52</v>
      </c>
      <c r="G30" s="55"/>
      <c r="H30" s="55"/>
      <c r="I30" s="55"/>
      <c r="J30" s="56"/>
    </row>
    <row r="31" spans="1:10" ht="34.799999999999997" customHeight="1" x14ac:dyDescent="0.2">
      <c r="A31" s="52"/>
      <c r="B31" s="10" t="s">
        <v>39</v>
      </c>
      <c r="C31" s="6">
        <v>70000</v>
      </c>
      <c r="D31" s="6">
        <v>6260</v>
      </c>
      <c r="E31" s="7">
        <f t="shared" si="2"/>
        <v>63740</v>
      </c>
      <c r="F31" s="57" t="s">
        <v>56</v>
      </c>
      <c r="G31" s="46"/>
      <c r="H31" s="46"/>
      <c r="I31" s="46"/>
      <c r="J31" s="47"/>
    </row>
    <row r="32" spans="1:10" ht="27" customHeight="1" thickBot="1" x14ac:dyDescent="0.25">
      <c r="A32" s="52"/>
      <c r="B32" s="15" t="s">
        <v>40</v>
      </c>
      <c r="C32" s="16">
        <v>80000</v>
      </c>
      <c r="D32" s="16">
        <v>53290</v>
      </c>
      <c r="E32" s="30">
        <f t="shared" si="2"/>
        <v>26710</v>
      </c>
      <c r="F32" s="57" t="s">
        <v>53</v>
      </c>
      <c r="G32" s="46"/>
      <c r="H32" s="46"/>
      <c r="I32" s="46"/>
      <c r="J32" s="47"/>
    </row>
    <row r="33" spans="1:10" ht="27" customHeight="1" x14ac:dyDescent="0.2">
      <c r="A33" s="52"/>
      <c r="B33" s="11" t="s">
        <v>17</v>
      </c>
      <c r="C33" s="31">
        <f>SUM(C28:C32)</f>
        <v>260000</v>
      </c>
      <c r="D33" s="38">
        <f>SUM(D$28:D$32)</f>
        <v>245492</v>
      </c>
      <c r="E33" s="31">
        <f t="shared" ref="E33" si="3">SUM(E$28:E$32)</f>
        <v>14508</v>
      </c>
      <c r="F33" s="58"/>
      <c r="G33" s="59"/>
      <c r="H33" s="59"/>
      <c r="I33" s="59"/>
      <c r="J33" s="60"/>
    </row>
    <row r="34" spans="1:10" ht="20.25" customHeight="1" x14ac:dyDescent="0.2">
      <c r="A34" s="43" t="s">
        <v>18</v>
      </c>
      <c r="B34" s="44"/>
      <c r="C34" s="6">
        <v>5000</v>
      </c>
      <c r="D34" s="23">
        <v>68571</v>
      </c>
      <c r="E34" s="7">
        <f t="shared" si="2"/>
        <v>-63571</v>
      </c>
      <c r="F34" s="45" t="s">
        <v>44</v>
      </c>
      <c r="G34" s="46"/>
      <c r="H34" s="46"/>
      <c r="I34" s="46"/>
      <c r="J34" s="47"/>
    </row>
    <row r="35" spans="1:10" ht="20.25" customHeight="1" thickBot="1" x14ac:dyDescent="0.25">
      <c r="A35" s="43" t="s">
        <v>19</v>
      </c>
      <c r="B35" s="44"/>
      <c r="C35" s="6">
        <v>77177</v>
      </c>
      <c r="D35" s="23">
        <v>0</v>
      </c>
      <c r="E35" s="7">
        <f t="shared" si="2"/>
        <v>77177</v>
      </c>
      <c r="F35" s="48" t="s">
        <v>54</v>
      </c>
      <c r="G35" s="49"/>
      <c r="H35" s="49"/>
      <c r="I35" s="49"/>
      <c r="J35" s="50"/>
    </row>
    <row r="36" spans="1:10" ht="24" customHeight="1" thickTop="1" thickBot="1" x14ac:dyDescent="0.25">
      <c r="A36" s="12" t="s">
        <v>20</v>
      </c>
      <c r="B36" s="13"/>
      <c r="C36" s="14">
        <f>SUM(C$21:C$26,C$28:C$32,C$34:C$35)</f>
        <v>1072177</v>
      </c>
      <c r="D36" s="26">
        <f>D27+D33+D34+D35</f>
        <v>1989842</v>
      </c>
      <c r="E36" s="14">
        <f>SUM(E$21:E$26,E$28:E$32,E$34:E$35)</f>
        <v>-947665</v>
      </c>
      <c r="F36" s="89"/>
      <c r="G36" s="90"/>
      <c r="H36" s="90"/>
      <c r="I36" s="90"/>
      <c r="J36" s="91"/>
    </row>
    <row r="37" spans="1:10" ht="21.75" customHeight="1" x14ac:dyDescent="0.2">
      <c r="A37" s="42" t="s">
        <v>21</v>
      </c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2">
      <c r="D38" t="s">
        <v>26</v>
      </c>
    </row>
  </sheetData>
  <mergeCells count="47">
    <mergeCell ref="A17:B17"/>
    <mergeCell ref="F17:J17"/>
    <mergeCell ref="A18:B18"/>
    <mergeCell ref="F18:J18"/>
    <mergeCell ref="A20:B20"/>
    <mergeCell ref="F20:J20"/>
    <mergeCell ref="A14:B14"/>
    <mergeCell ref="F14:J14"/>
    <mergeCell ref="A15:B15"/>
    <mergeCell ref="F15:J15"/>
    <mergeCell ref="A16:B16"/>
    <mergeCell ref="F16:J16"/>
    <mergeCell ref="A13:B13"/>
    <mergeCell ref="F13:J13"/>
    <mergeCell ref="A5:B5"/>
    <mergeCell ref="C5:F5"/>
    <mergeCell ref="A6:D6"/>
    <mergeCell ref="E6:F6"/>
    <mergeCell ref="I8:J8"/>
    <mergeCell ref="A9:B9"/>
    <mergeCell ref="F9:J9"/>
    <mergeCell ref="F10:J10"/>
    <mergeCell ref="A11:B11"/>
    <mergeCell ref="F11:J11"/>
    <mergeCell ref="A12:B12"/>
    <mergeCell ref="F12:J12"/>
    <mergeCell ref="F23:J23"/>
    <mergeCell ref="F24:J24"/>
    <mergeCell ref="F26:J26"/>
    <mergeCell ref="F27:J27"/>
    <mergeCell ref="A28:A33"/>
    <mergeCell ref="F28:J28"/>
    <mergeCell ref="F29:J29"/>
    <mergeCell ref="F30:J30"/>
    <mergeCell ref="F31:J31"/>
    <mergeCell ref="F32:J32"/>
    <mergeCell ref="F33:J33"/>
    <mergeCell ref="F25:J25"/>
    <mergeCell ref="A21:A27"/>
    <mergeCell ref="F21:J21"/>
    <mergeCell ref="F22:J22"/>
    <mergeCell ref="A37:J37"/>
    <mergeCell ref="A34:B34"/>
    <mergeCell ref="F34:J34"/>
    <mergeCell ref="A35:B35"/>
    <mergeCell ref="F35:J35"/>
    <mergeCell ref="F36:J36"/>
  </mergeCells>
  <phoneticPr fontId="2"/>
  <dataValidations count="1">
    <dataValidation imeMode="off" allowBlank="1" showInputMessage="1" showErrorMessage="1" sqref="C10:E18 C1:D2 D21:E36 C21:C36" xr:uid="{00000000-0002-0000-0400-000000000000}"/>
  </dataValidations>
  <pageMargins left="0.70866141732283472" right="0.70866141732283472" top="0.55118110236220474" bottom="0.55118110236220474" header="0.31496062992125984" footer="0.31496062992125984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R02予算書</vt:lpstr>
      <vt:lpstr>Sheet1</vt:lpstr>
      <vt:lpstr>'R02予算書'!Print_Area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シャーネ・エレーテ今市</dc:creator>
  <cp:lastModifiedBy>本常事務所</cp:lastModifiedBy>
  <cp:lastPrinted>2020-05-08T08:28:17Z</cp:lastPrinted>
  <dcterms:created xsi:type="dcterms:W3CDTF">2017-05-26T04:59:52Z</dcterms:created>
  <dcterms:modified xsi:type="dcterms:W3CDTF">2020-11-19T03:22:05Z</dcterms:modified>
</cp:coreProperties>
</file>