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i Toi\Desktop\ＮＰＯ法人ＴｏｉＴｏｉ事業報告書\令和2年度　第４期\"/>
    </mc:Choice>
  </mc:AlternateContent>
  <xr:revisionPtr revIDLastSave="0" documentId="13_ncr:1_{C450F546-35A7-41D2-BAEB-21D40A47F5A1}" xr6:coauthVersionLast="47" xr6:coauthVersionMax="47" xr10:uidLastSave="{00000000-0000-0000-0000-000000000000}"/>
  <bookViews>
    <workbookView xWindow="-120" yWindow="-120" windowWidth="29040" windowHeight="15840" xr2:uid="{AA5F3B5D-7C49-4FFE-BA0A-6C94E6CCE519}"/>
  </bookViews>
  <sheets>
    <sheet name="Sheet1 (2)" sheetId="2" r:id="rId1"/>
  </sheets>
  <definedNames>
    <definedName name="_xlnm._FilterDatabase" localSheetId="0" hidden="1">'Sheet1 (2)'!$D$7:$G$24</definedName>
    <definedName name="_xlnm.Print_Area" localSheetId="0">'Sheet1 (2)'!$A$1:$P$27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2" l="1"/>
  <c r="E17" i="2"/>
  <c r="M25" i="2"/>
  <c r="L25" i="2"/>
  <c r="M15" i="2"/>
  <c r="M17" i="2" s="1"/>
  <c r="M27" i="2" s="1"/>
  <c r="N15" i="2"/>
  <c r="N17" i="2" s="1"/>
  <c r="L15" i="2"/>
  <c r="L17" i="2" s="1"/>
  <c r="N16" i="2"/>
  <c r="E15" i="2"/>
  <c r="F15" i="2" s="1"/>
  <c r="D15" i="2"/>
  <c r="E25" i="2"/>
  <c r="D25" i="2"/>
  <c r="N24" i="2"/>
  <c r="F24" i="2"/>
  <c r="N23" i="2"/>
  <c r="N25" i="2" s="1"/>
  <c r="F23" i="2"/>
  <c r="N21" i="2"/>
  <c r="F21" i="2"/>
  <c r="N20" i="2"/>
  <c r="F20" i="2"/>
  <c r="F16" i="2"/>
  <c r="N14" i="2"/>
  <c r="F14" i="2"/>
  <c r="N13" i="2"/>
  <c r="F13" i="2"/>
  <c r="N11" i="2"/>
  <c r="F11" i="2"/>
  <c r="N10" i="2"/>
  <c r="F10" i="2"/>
  <c r="N8" i="2"/>
  <c r="F8" i="2"/>
  <c r="N7" i="2"/>
  <c r="M26" i="2" l="1"/>
  <c r="N26" i="2"/>
  <c r="F17" i="2"/>
  <c r="E27" i="2"/>
  <c r="F26" i="2"/>
  <c r="E26" i="2"/>
  <c r="N27" i="2"/>
  <c r="F25" i="2"/>
  <c r="D17" i="2"/>
  <c r="L27" i="2"/>
  <c r="D26" i="2"/>
  <c r="F27" i="2" l="1"/>
  <c r="D27" i="2"/>
</calcChain>
</file>

<file path=xl/sharedStrings.xml><?xml version="1.0" encoding="utf-8"?>
<sst xmlns="http://schemas.openxmlformats.org/spreadsheetml/2006/main" count="66" uniqueCount="34">
  <si>
    <t>特定非営利活動法人　ＴｏｉＴｏｉ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</si>
  <si>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１）収入の部</t>
    <rPh sb="2" eb="4">
      <t>シュウニュウ</t>
    </rPh>
    <rPh sb="5" eb="6">
      <t>ブ</t>
    </rPh>
    <phoneticPr fontId="1"/>
  </si>
  <si>
    <t>　　　　</t>
    <phoneticPr fontId="1"/>
  </si>
  <si>
    <t>勘定科目</t>
    <rPh sb="0" eb="2">
      <t>カンジョウ</t>
    </rPh>
    <rPh sb="2" eb="4">
      <t>カモク</t>
    </rPh>
    <phoneticPr fontId="1"/>
  </si>
  <si>
    <t>決算額</t>
    <rPh sb="0" eb="2">
      <t>ケッサン</t>
    </rPh>
    <rPh sb="2" eb="3">
      <t>ガク</t>
    </rPh>
    <phoneticPr fontId="1"/>
  </si>
  <si>
    <t>増減</t>
    <rPh sb="0" eb="2">
      <t>ゾウゲン</t>
    </rPh>
    <phoneticPr fontId="1"/>
  </si>
  <si>
    <t>備考</t>
    <rPh sb="0" eb="2">
      <t>ビコウ</t>
    </rPh>
    <phoneticPr fontId="1"/>
  </si>
  <si>
    <t>　　１事業収入</t>
    <rPh sb="3" eb="5">
      <t>ジギョウ</t>
    </rPh>
    <rPh sb="5" eb="7">
      <t>シュウニュウ</t>
    </rPh>
    <phoneticPr fontId="1"/>
  </si>
  <si>
    <t>障害児支援事業収益</t>
    <rPh sb="0" eb="2">
      <t>ショウガイ</t>
    </rPh>
    <rPh sb="2" eb="3">
      <t>ジ</t>
    </rPh>
    <rPh sb="3" eb="5">
      <t>シエン</t>
    </rPh>
    <rPh sb="5" eb="7">
      <t>ジギョウ</t>
    </rPh>
    <rPh sb="7" eb="9">
      <t>シュウエキ</t>
    </rPh>
    <phoneticPr fontId="1"/>
  </si>
  <si>
    <t>居場所づくり事業収益</t>
    <rPh sb="0" eb="3">
      <t>イバショ</t>
    </rPh>
    <rPh sb="6" eb="8">
      <t>ジギョウ</t>
    </rPh>
    <rPh sb="8" eb="10">
      <t>シュウエキ</t>
    </rPh>
    <phoneticPr fontId="1"/>
  </si>
  <si>
    <t xml:space="preserve">       ２助成金等収入</t>
    <rPh sb="8" eb="11">
      <t>ジョセイキン</t>
    </rPh>
    <rPh sb="11" eb="12">
      <t>トウ</t>
    </rPh>
    <rPh sb="12" eb="14">
      <t>シュウニュウ</t>
    </rPh>
    <phoneticPr fontId="1"/>
  </si>
  <si>
    <t>受取寄付金</t>
    <rPh sb="0" eb="2">
      <t>ウケトリ</t>
    </rPh>
    <rPh sb="2" eb="5">
      <t>キフキン</t>
    </rPh>
    <phoneticPr fontId="1"/>
  </si>
  <si>
    <t>受取助成金</t>
    <rPh sb="0" eb="2">
      <t>ウケトリ</t>
    </rPh>
    <rPh sb="2" eb="5">
      <t>ジョセイキン</t>
    </rPh>
    <phoneticPr fontId="1"/>
  </si>
  <si>
    <t>　　３雑収入</t>
    <rPh sb="3" eb="4">
      <t>ザツ</t>
    </rPh>
    <rPh sb="4" eb="6">
      <t>シュウニュウ</t>
    </rPh>
    <phoneticPr fontId="1"/>
  </si>
  <si>
    <t>受取利息</t>
    <rPh sb="0" eb="2">
      <t>ウケトリ</t>
    </rPh>
    <rPh sb="2" eb="4">
      <t>リソク</t>
    </rPh>
    <phoneticPr fontId="1"/>
  </si>
  <si>
    <t>雑収益</t>
    <rPh sb="0" eb="3">
      <t>ザツシュウエキ</t>
    </rPh>
    <phoneticPr fontId="1"/>
  </si>
  <si>
    <t>2事業所合計</t>
    <rPh sb="1" eb="4">
      <t>ジギョウショ</t>
    </rPh>
    <rPh sb="4" eb="6">
      <t>ゴウケイ</t>
    </rPh>
    <phoneticPr fontId="1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</si>
  <si>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1"/>
  </si>
  <si>
    <t>２）支出の部</t>
    <rPh sb="2" eb="4">
      <t>シシュツ</t>
    </rPh>
    <rPh sb="5" eb="6">
      <t>ブ</t>
    </rPh>
    <phoneticPr fontId="1"/>
  </si>
  <si>
    <t>　　１事業費</t>
    <rPh sb="3" eb="6">
      <t>ジギョウヒ</t>
    </rPh>
    <phoneticPr fontId="1"/>
  </si>
  <si>
    <t>人件費</t>
    <rPh sb="0" eb="3">
      <t>ジンケンヒ</t>
    </rPh>
    <phoneticPr fontId="1"/>
  </si>
  <si>
    <t>その他の経費</t>
    <rPh sb="2" eb="3">
      <t>タ</t>
    </rPh>
    <rPh sb="4" eb="6">
      <t>ケイヒ</t>
    </rPh>
    <phoneticPr fontId="1"/>
  </si>
  <si>
    <t>　　２管理費　　</t>
    <rPh sb="3" eb="6">
      <t>カンリヒ</t>
    </rPh>
    <phoneticPr fontId="1"/>
  </si>
  <si>
    <t xml:space="preserve"> </t>
    <phoneticPr fontId="1"/>
  </si>
  <si>
    <t>当期収入合計（A)</t>
    <rPh sb="0" eb="2">
      <t>トウキ</t>
    </rPh>
    <rPh sb="2" eb="4">
      <t>シュウニュウ</t>
    </rPh>
    <rPh sb="4" eb="6">
      <t>ゴウケイ</t>
    </rPh>
    <phoneticPr fontId="1"/>
  </si>
  <si>
    <t>収入合計（B)</t>
    <rPh sb="0" eb="2">
      <t>シュウニュウ</t>
    </rPh>
    <rPh sb="2" eb="4">
      <t>ゴウケイ</t>
    </rPh>
    <phoneticPr fontId="1"/>
  </si>
  <si>
    <t>当期支出合計（C)</t>
    <rPh sb="0" eb="2">
      <t>トウキ</t>
    </rPh>
    <rPh sb="2" eb="4">
      <t>シシュツ</t>
    </rPh>
    <rPh sb="4" eb="6">
      <t>ゴウケイ</t>
    </rPh>
    <phoneticPr fontId="1"/>
  </si>
  <si>
    <t>当期収支差額（A)-（C)</t>
    <rPh sb="0" eb="2">
      <t>トウキ</t>
    </rPh>
    <rPh sb="2" eb="4">
      <t>シュウシ</t>
    </rPh>
    <rPh sb="4" eb="6">
      <t>サガク</t>
    </rPh>
    <phoneticPr fontId="1"/>
  </si>
  <si>
    <t>時期繰越収支差額（B)-（C)</t>
    <rPh sb="0" eb="2">
      <t>ジキ</t>
    </rPh>
    <rPh sb="2" eb="4">
      <t>クリコシ</t>
    </rPh>
    <rPh sb="4" eb="6">
      <t>シュウシ</t>
    </rPh>
    <rPh sb="6" eb="8">
      <t>サガク</t>
    </rPh>
    <phoneticPr fontId="1"/>
  </si>
  <si>
    <t>前年度予算書</t>
    <rPh sb="0" eb="3">
      <t>ゼンネンド</t>
    </rPh>
    <rPh sb="3" eb="6">
      <t>ヨサンショ</t>
    </rPh>
    <phoneticPr fontId="1"/>
  </si>
  <si>
    <t>令和2年度　収支決算書</t>
    <rPh sb="0" eb="2">
      <t>レイワ</t>
    </rPh>
    <rPh sb="3" eb="5">
      <t>ネンド</t>
    </rPh>
    <rPh sb="4" eb="5">
      <t>ド</t>
    </rPh>
    <rPh sb="6" eb="8">
      <t>シュウシ</t>
    </rPh>
    <rPh sb="8" eb="10">
      <t>ケッサン</t>
    </rPh>
    <rPh sb="10" eb="11">
      <t>ショ</t>
    </rPh>
    <phoneticPr fontId="1"/>
  </si>
  <si>
    <t>令和3年度　収支予算書(案）</t>
    <rPh sb="0" eb="2">
      <t>レイワ</t>
    </rPh>
    <rPh sb="3" eb="5">
      <t>ネンド</t>
    </rPh>
    <rPh sb="4" eb="5">
      <t>ド</t>
    </rPh>
    <rPh sb="6" eb="8">
      <t>シュウシ</t>
    </rPh>
    <rPh sb="8" eb="10">
      <t>ヨサン</t>
    </rPh>
    <rPh sb="10" eb="11">
      <t>ショ</t>
    </rPh>
    <rPh sb="12" eb="13">
      <t>アン</t>
    </rPh>
    <phoneticPr fontId="1"/>
  </si>
  <si>
    <t>令和2年度　
予算額</t>
    <rPh sb="0" eb="2">
      <t>レイワ</t>
    </rPh>
    <rPh sb="3" eb="5">
      <t>ネンド</t>
    </rPh>
    <rPh sb="4" eb="5">
      <t>ド</t>
    </rPh>
    <rPh sb="7" eb="10">
      <t>ヨサンガク</t>
    </rPh>
    <phoneticPr fontId="1"/>
  </si>
  <si>
    <t>令和3年度　
予算額</t>
    <rPh sb="0" eb="2">
      <t>レイワ</t>
    </rPh>
    <rPh sb="3" eb="5">
      <t>ネンド</t>
    </rPh>
    <rPh sb="4" eb="5">
      <t>ド</t>
    </rPh>
    <rPh sb="7" eb="10">
      <t>ヨサンガク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</si>
</sst>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3" fontId="5" fillId="0" borderId="11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" fontId="0" fillId="0" borderId="10" xfId="0" applyNumberFormat="1" applyBorder="1">
      <alignment vertical="center"/>
    </xf>
    <xf numFmtId="38" fontId="0" fillId="0" borderId="1" xfId="1" applyFont="1" applyBorder="1">
      <alignment vertical="center"/>
    </xf>
    <xf numFmtId="3" fontId="6" fillId="0" borderId="1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0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B78D-68DE-4769-8908-0CDF52148BF5}">
  <sheetPr filterMode="1"/>
  <dimension ref="A1:P27"/>
  <sheetViews>
    <sheetView tabSelected="1" view="pageBreakPreview" zoomScaleNormal="100" zoomScaleSheetLayoutView="100" workbookViewId="0">
      <selection activeCell="L26" sqref="L26"/>
    </sheetView>
  </sheetViews>
  <sheetFormatPr defaultRowHeight="18.75" x14ac:dyDescent="0.4"/>
  <cols>
    <col min="3" max="3" width="15" customWidth="1"/>
    <col min="4" max="5" width="11.625" bestFit="1" customWidth="1"/>
    <col min="6" max="6" width="14" customWidth="1"/>
    <col min="11" max="11" width="15" customWidth="1"/>
    <col min="12" max="12" width="11.625" bestFit="1" customWidth="1"/>
    <col min="13" max="13" width="13.75" customWidth="1"/>
    <col min="14" max="14" width="14.875" customWidth="1"/>
  </cols>
  <sheetData>
    <row r="1" spans="1:16" x14ac:dyDescent="0.4">
      <c r="D1" t="s">
        <v>0</v>
      </c>
      <c r="L1" t="s">
        <v>0</v>
      </c>
    </row>
    <row r="2" spans="1:16" ht="24" x14ac:dyDescent="0.4">
      <c r="D2" s="1" t="s">
        <v>30</v>
      </c>
      <c r="L2" s="1" t="s">
        <v>31</v>
      </c>
    </row>
    <row r="3" spans="1:16" ht="24" customHeight="1" x14ac:dyDescent="0.4">
      <c r="A3" s="32" t="s">
        <v>3</v>
      </c>
      <c r="B3" s="32"/>
      <c r="C3" s="32"/>
      <c r="D3" s="30" t="s">
        <v>32</v>
      </c>
      <c r="E3" s="32" t="s">
        <v>4</v>
      </c>
      <c r="F3" s="32" t="s">
        <v>5</v>
      </c>
      <c r="G3" s="32" t="s">
        <v>6</v>
      </c>
      <c r="H3" s="32"/>
      <c r="I3" s="32" t="s">
        <v>3</v>
      </c>
      <c r="J3" s="32"/>
      <c r="K3" s="32"/>
      <c r="L3" s="30" t="s">
        <v>33</v>
      </c>
      <c r="M3" s="32" t="s">
        <v>29</v>
      </c>
      <c r="N3" s="32" t="s">
        <v>5</v>
      </c>
      <c r="O3" s="32" t="s">
        <v>6</v>
      </c>
      <c r="P3" s="32"/>
    </row>
    <row r="4" spans="1:16" ht="18.75" customHeight="1" x14ac:dyDescent="0.4">
      <c r="A4" s="32"/>
      <c r="B4" s="32"/>
      <c r="C4" s="32"/>
      <c r="D4" s="31"/>
      <c r="E4" s="32"/>
      <c r="F4" s="32"/>
      <c r="G4" s="32"/>
      <c r="H4" s="32"/>
      <c r="I4" s="32"/>
      <c r="J4" s="32"/>
      <c r="K4" s="32"/>
      <c r="L4" s="31"/>
      <c r="M4" s="32"/>
      <c r="N4" s="32"/>
      <c r="O4" s="32"/>
      <c r="P4" s="32"/>
    </row>
    <row r="5" spans="1:16" x14ac:dyDescent="0.4">
      <c r="A5" s="2" t="s">
        <v>1</v>
      </c>
      <c r="B5" s="3"/>
      <c r="C5" s="4"/>
      <c r="D5" s="11"/>
      <c r="E5" s="11"/>
      <c r="F5" s="11"/>
      <c r="G5" s="2"/>
      <c r="H5" s="4"/>
      <c r="I5" s="2" t="s">
        <v>1</v>
      </c>
      <c r="J5" s="3"/>
      <c r="K5" s="4"/>
      <c r="L5" s="11"/>
      <c r="M5" s="11"/>
      <c r="N5" s="11"/>
      <c r="O5" s="2"/>
      <c r="P5" s="4"/>
    </row>
    <row r="6" spans="1:16" x14ac:dyDescent="0.4">
      <c r="A6" s="5" t="s">
        <v>7</v>
      </c>
      <c r="B6" s="6"/>
      <c r="C6" s="7"/>
      <c r="D6" s="12"/>
      <c r="E6" s="12"/>
      <c r="F6" s="12"/>
      <c r="G6" s="5"/>
      <c r="H6" s="7"/>
      <c r="I6" s="5" t="s">
        <v>7</v>
      </c>
      <c r="J6" s="6"/>
      <c r="K6" s="7"/>
      <c r="L6" s="12"/>
      <c r="M6" s="12"/>
      <c r="N6" s="12"/>
      <c r="O6" s="5"/>
      <c r="P6" s="7"/>
    </row>
    <row r="7" spans="1:16" x14ac:dyDescent="0.4">
      <c r="A7" s="5" t="s">
        <v>2</v>
      </c>
      <c r="B7" s="6" t="s">
        <v>8</v>
      </c>
      <c r="C7" s="7"/>
      <c r="D7" s="13">
        <v>100000000</v>
      </c>
      <c r="E7" s="13">
        <v>113006739</v>
      </c>
      <c r="F7" s="13" t="s">
        <v>23</v>
      </c>
      <c r="G7" s="5" t="s">
        <v>16</v>
      </c>
      <c r="H7" s="7"/>
      <c r="I7" s="5" t="s">
        <v>2</v>
      </c>
      <c r="J7" s="6" t="s">
        <v>8</v>
      </c>
      <c r="K7" s="7"/>
      <c r="L7" s="13">
        <v>115000000</v>
      </c>
      <c r="M7" s="13">
        <v>100000000</v>
      </c>
      <c r="N7" s="26">
        <f>L7-M7</f>
        <v>15000000</v>
      </c>
      <c r="O7" s="5"/>
      <c r="P7" s="7"/>
    </row>
    <row r="8" spans="1:16" x14ac:dyDescent="0.4">
      <c r="A8" s="5"/>
      <c r="B8" s="6" t="s">
        <v>9</v>
      </c>
      <c r="C8" s="7"/>
      <c r="D8" s="13">
        <v>450000</v>
      </c>
      <c r="E8" s="13">
        <v>4981581</v>
      </c>
      <c r="F8" s="13">
        <f t="shared" ref="F8:F24" si="0">E8-D8</f>
        <v>4531581</v>
      </c>
      <c r="G8" s="5"/>
      <c r="H8" s="7"/>
      <c r="I8" s="5"/>
      <c r="J8" s="6" t="s">
        <v>9</v>
      </c>
      <c r="K8" s="7"/>
      <c r="L8" s="13">
        <v>5000000</v>
      </c>
      <c r="M8" s="13">
        <v>450000</v>
      </c>
      <c r="N8" s="26">
        <f t="shared" ref="N8:N24" si="1">L8-M8</f>
        <v>4550000</v>
      </c>
      <c r="O8" s="5"/>
      <c r="P8" s="7"/>
    </row>
    <row r="9" spans="1:16" x14ac:dyDescent="0.4">
      <c r="A9" s="5" t="s">
        <v>10</v>
      </c>
      <c r="B9" s="6"/>
      <c r="C9" s="7"/>
      <c r="D9" s="12"/>
      <c r="E9" s="12"/>
      <c r="F9" s="13"/>
      <c r="G9" s="5"/>
      <c r="H9" s="7"/>
      <c r="I9" s="5" t="s">
        <v>10</v>
      </c>
      <c r="J9" s="6"/>
      <c r="K9" s="7"/>
      <c r="L9" s="12"/>
      <c r="M9" s="12"/>
      <c r="N9" s="26"/>
      <c r="O9" s="5"/>
      <c r="P9" s="7"/>
    </row>
    <row r="10" spans="1:16" x14ac:dyDescent="0.4">
      <c r="A10" s="5"/>
      <c r="B10" s="6" t="s">
        <v>11</v>
      </c>
      <c r="C10" s="7"/>
      <c r="D10" s="13">
        <v>70000</v>
      </c>
      <c r="E10" s="13">
        <v>79900</v>
      </c>
      <c r="F10" s="13">
        <f t="shared" si="0"/>
        <v>9900</v>
      </c>
      <c r="G10" s="5"/>
      <c r="H10" s="7"/>
      <c r="I10" s="5"/>
      <c r="J10" s="6" t="s">
        <v>11</v>
      </c>
      <c r="K10" s="7"/>
      <c r="L10" s="13">
        <v>70000</v>
      </c>
      <c r="M10" s="13">
        <v>70000</v>
      </c>
      <c r="N10" s="26">
        <f t="shared" si="1"/>
        <v>0</v>
      </c>
      <c r="O10" s="5"/>
      <c r="P10" s="7"/>
    </row>
    <row r="11" spans="1:16" x14ac:dyDescent="0.4">
      <c r="A11" s="5"/>
      <c r="B11" s="6" t="s">
        <v>12</v>
      </c>
      <c r="C11" s="7"/>
      <c r="D11" s="13">
        <v>100000</v>
      </c>
      <c r="E11" s="13">
        <v>3497478</v>
      </c>
      <c r="F11" s="13">
        <f t="shared" si="0"/>
        <v>3397478</v>
      </c>
      <c r="G11" s="5"/>
      <c r="H11" s="7"/>
      <c r="I11" s="5"/>
      <c r="J11" s="6" t="s">
        <v>12</v>
      </c>
      <c r="K11" s="7"/>
      <c r="L11" s="13">
        <v>300000</v>
      </c>
      <c r="M11" s="13">
        <v>100000</v>
      </c>
      <c r="N11" s="26">
        <f t="shared" si="1"/>
        <v>200000</v>
      </c>
      <c r="O11" s="5"/>
      <c r="P11" s="7"/>
    </row>
    <row r="12" spans="1:16" x14ac:dyDescent="0.4">
      <c r="A12" s="5" t="s">
        <v>13</v>
      </c>
      <c r="B12" s="6"/>
      <c r="C12" s="7"/>
      <c r="D12" s="12"/>
      <c r="E12" s="12"/>
      <c r="F12" s="13"/>
      <c r="G12" s="5"/>
      <c r="H12" s="7"/>
      <c r="I12" s="5" t="s">
        <v>13</v>
      </c>
      <c r="J12" s="6"/>
      <c r="K12" s="7"/>
      <c r="L12" s="12"/>
      <c r="M12" s="12"/>
      <c r="N12" s="26"/>
      <c r="O12" s="5"/>
      <c r="P12" s="7"/>
    </row>
    <row r="13" spans="1:16" x14ac:dyDescent="0.4">
      <c r="A13" s="5"/>
      <c r="B13" s="6" t="s">
        <v>14</v>
      </c>
      <c r="C13" s="7"/>
      <c r="D13" s="13">
        <v>368</v>
      </c>
      <c r="E13" s="13">
        <v>1458</v>
      </c>
      <c r="F13" s="13">
        <f t="shared" si="0"/>
        <v>1090</v>
      </c>
      <c r="G13" s="5"/>
      <c r="H13" s="7"/>
      <c r="I13" s="5"/>
      <c r="J13" s="6" t="s">
        <v>14</v>
      </c>
      <c r="K13" s="7"/>
      <c r="L13" s="13">
        <v>1458</v>
      </c>
      <c r="M13" s="13">
        <v>368</v>
      </c>
      <c r="N13" s="26">
        <f t="shared" si="1"/>
        <v>1090</v>
      </c>
      <c r="O13" s="5"/>
      <c r="P13" s="7"/>
    </row>
    <row r="14" spans="1:16" x14ac:dyDescent="0.4">
      <c r="A14" s="8"/>
      <c r="B14" s="9" t="s">
        <v>15</v>
      </c>
      <c r="C14" s="10"/>
      <c r="D14" s="14">
        <v>228000</v>
      </c>
      <c r="E14" s="14">
        <v>85414</v>
      </c>
      <c r="F14" s="13">
        <f t="shared" si="0"/>
        <v>-142586</v>
      </c>
      <c r="G14" s="8"/>
      <c r="H14" s="10"/>
      <c r="I14" s="8"/>
      <c r="J14" s="9" t="s">
        <v>15</v>
      </c>
      <c r="K14" s="10"/>
      <c r="L14" s="14">
        <v>90000</v>
      </c>
      <c r="M14" s="14">
        <v>228000</v>
      </c>
      <c r="N14" s="26">
        <f t="shared" si="1"/>
        <v>-138000</v>
      </c>
      <c r="O14" s="8"/>
      <c r="P14" s="10"/>
    </row>
    <row r="15" spans="1:16" x14ac:dyDescent="0.4">
      <c r="A15" s="2"/>
      <c r="B15" s="16" t="s">
        <v>24</v>
      </c>
      <c r="C15" s="4"/>
      <c r="D15" s="18">
        <f>SUM(D7:D14)</f>
        <v>100848368</v>
      </c>
      <c r="E15" s="18">
        <f>SUBTOTAL(9,E7:E14)</f>
        <v>121652570</v>
      </c>
      <c r="F15" s="18">
        <f t="shared" si="0"/>
        <v>20804202</v>
      </c>
      <c r="G15" s="2"/>
      <c r="H15" s="4"/>
      <c r="I15" s="2"/>
      <c r="J15" s="16" t="s">
        <v>24</v>
      </c>
      <c r="K15" s="4"/>
      <c r="L15" s="18">
        <f>SUBTOTAL(9,L7:L14)</f>
        <v>120461458</v>
      </c>
      <c r="M15" s="18">
        <f t="shared" ref="M15:N15" si="2">SUBTOTAL(9,M7:M14)</f>
        <v>100848368</v>
      </c>
      <c r="N15" s="18">
        <f t="shared" si="2"/>
        <v>19613090</v>
      </c>
      <c r="O15" s="2"/>
      <c r="P15" s="4"/>
    </row>
    <row r="16" spans="1:16" x14ac:dyDescent="0.4">
      <c r="A16" s="5"/>
      <c r="B16" s="15" t="s">
        <v>17</v>
      </c>
      <c r="C16" s="7"/>
      <c r="D16" s="18">
        <v>19109743</v>
      </c>
      <c r="E16" s="19">
        <v>42995881</v>
      </c>
      <c r="F16" s="18">
        <f t="shared" si="0"/>
        <v>23886138</v>
      </c>
      <c r="G16" s="5"/>
      <c r="H16" s="7"/>
      <c r="I16" s="5"/>
      <c r="J16" s="15" t="s">
        <v>17</v>
      </c>
      <c r="K16" s="7"/>
      <c r="L16" s="18">
        <v>4900000</v>
      </c>
      <c r="M16" s="18">
        <v>19109743</v>
      </c>
      <c r="N16" s="27">
        <f t="shared" si="1"/>
        <v>-14209743</v>
      </c>
      <c r="O16" s="5"/>
      <c r="P16" s="7"/>
    </row>
    <row r="17" spans="1:16" x14ac:dyDescent="0.4">
      <c r="A17" s="8"/>
      <c r="B17" s="17" t="s">
        <v>25</v>
      </c>
      <c r="C17" s="10"/>
      <c r="D17" s="18">
        <f>SUM(D15:D16)</f>
        <v>119958111</v>
      </c>
      <c r="E17" s="18">
        <f>SUM(E15:E16)</f>
        <v>164648451</v>
      </c>
      <c r="F17" s="18">
        <f t="shared" ref="E17:F17" si="3">SUM(F15:F16)</f>
        <v>44690340</v>
      </c>
      <c r="G17" s="8" t="s">
        <v>23</v>
      </c>
      <c r="H17" s="10"/>
      <c r="I17" s="8"/>
      <c r="J17" s="17" t="s">
        <v>25</v>
      </c>
      <c r="K17" s="10"/>
      <c r="L17" s="18">
        <f>SUM(L15:L16)</f>
        <v>125361458</v>
      </c>
      <c r="M17" s="18">
        <f>SUM(M15:M16)</f>
        <v>119958111</v>
      </c>
      <c r="N17" s="18">
        <f>SUM(N15:N16)</f>
        <v>5403347</v>
      </c>
      <c r="O17" s="8" t="s">
        <v>23</v>
      </c>
      <c r="P17" s="10"/>
    </row>
    <row r="18" spans="1:16" x14ac:dyDescent="0.4">
      <c r="A18" s="2" t="s">
        <v>18</v>
      </c>
      <c r="B18" s="3"/>
      <c r="C18" s="4"/>
      <c r="D18" s="11"/>
      <c r="E18" s="11"/>
      <c r="F18" s="24"/>
      <c r="G18" s="2"/>
      <c r="H18" s="4"/>
      <c r="I18" s="2" t="s">
        <v>18</v>
      </c>
      <c r="J18" s="3"/>
      <c r="K18" s="4"/>
      <c r="L18" s="11"/>
      <c r="M18" s="11"/>
      <c r="N18" s="28"/>
      <c r="O18" s="2"/>
      <c r="P18" s="4"/>
    </row>
    <row r="19" spans="1:16" x14ac:dyDescent="0.4">
      <c r="A19" s="5" t="s">
        <v>19</v>
      </c>
      <c r="B19" s="6"/>
      <c r="C19" s="7"/>
      <c r="D19" s="12"/>
      <c r="E19" s="12"/>
      <c r="F19" s="13"/>
      <c r="G19" s="5"/>
      <c r="H19" s="7"/>
      <c r="I19" s="5" t="s">
        <v>19</v>
      </c>
      <c r="J19" s="6"/>
      <c r="K19" s="7"/>
      <c r="L19" s="12"/>
      <c r="M19" s="12"/>
      <c r="N19" s="26"/>
      <c r="O19" s="5"/>
      <c r="P19" s="7"/>
    </row>
    <row r="20" spans="1:16" x14ac:dyDescent="0.4">
      <c r="A20" s="5"/>
      <c r="B20" s="6" t="s">
        <v>20</v>
      </c>
      <c r="C20" s="7"/>
      <c r="D20" s="22">
        <v>70000000</v>
      </c>
      <c r="E20" s="13">
        <v>71755287</v>
      </c>
      <c r="F20" s="13">
        <f t="shared" si="0"/>
        <v>1755287</v>
      </c>
      <c r="G20" s="5"/>
      <c r="H20" s="7"/>
      <c r="I20" s="5"/>
      <c r="J20" s="6" t="s">
        <v>20</v>
      </c>
      <c r="K20" s="7"/>
      <c r="L20" s="22">
        <v>80000000</v>
      </c>
      <c r="M20" s="22">
        <v>70000000</v>
      </c>
      <c r="N20" s="26">
        <f t="shared" si="1"/>
        <v>10000000</v>
      </c>
      <c r="O20" s="5"/>
      <c r="P20" s="7"/>
    </row>
    <row r="21" spans="1:16" x14ac:dyDescent="0.4">
      <c r="A21" s="5"/>
      <c r="B21" s="6" t="s">
        <v>21</v>
      </c>
      <c r="C21" s="7"/>
      <c r="D21" s="22">
        <v>48458111</v>
      </c>
      <c r="E21" s="13">
        <v>20538094</v>
      </c>
      <c r="F21" s="20">
        <f t="shared" si="0"/>
        <v>-27920017</v>
      </c>
      <c r="G21" s="5"/>
      <c r="H21" s="7"/>
      <c r="I21" s="5"/>
      <c r="J21" s="6" t="s">
        <v>21</v>
      </c>
      <c r="K21" s="7"/>
      <c r="L21" s="22">
        <v>36000000</v>
      </c>
      <c r="M21" s="22">
        <v>48458111</v>
      </c>
      <c r="N21" s="26">
        <f t="shared" si="1"/>
        <v>-12458111</v>
      </c>
      <c r="O21" s="5"/>
      <c r="P21" s="7"/>
    </row>
    <row r="22" spans="1:16" x14ac:dyDescent="0.4">
      <c r="A22" s="5" t="s">
        <v>22</v>
      </c>
      <c r="B22" s="6"/>
      <c r="C22" s="21"/>
      <c r="D22" s="22"/>
      <c r="E22" s="12"/>
      <c r="F22" s="13"/>
      <c r="G22" s="5"/>
      <c r="H22" s="7"/>
      <c r="I22" s="5" t="s">
        <v>22</v>
      </c>
      <c r="J22" s="6"/>
      <c r="K22" s="21"/>
      <c r="L22" s="22"/>
      <c r="M22" s="22"/>
      <c r="N22" s="26"/>
      <c r="O22" s="5"/>
      <c r="P22" s="7"/>
    </row>
    <row r="23" spans="1:16" x14ac:dyDescent="0.4">
      <c r="A23" s="5"/>
      <c r="B23" s="6" t="s">
        <v>20</v>
      </c>
      <c r="C23" s="7"/>
      <c r="D23" s="22">
        <v>1000000</v>
      </c>
      <c r="E23" s="12">
        <v>0</v>
      </c>
      <c r="F23" s="13">
        <f t="shared" si="0"/>
        <v>-1000000</v>
      </c>
      <c r="G23" s="5"/>
      <c r="H23" s="7"/>
      <c r="I23" s="5"/>
      <c r="J23" s="6" t="s">
        <v>20</v>
      </c>
      <c r="K23" s="7"/>
      <c r="L23" s="22">
        <v>1500000</v>
      </c>
      <c r="M23" s="22">
        <v>1000000</v>
      </c>
      <c r="N23" s="26">
        <f t="shared" si="1"/>
        <v>500000</v>
      </c>
      <c r="O23" s="5"/>
      <c r="P23" s="7"/>
    </row>
    <row r="24" spans="1:16" x14ac:dyDescent="0.4">
      <c r="A24" s="8"/>
      <c r="B24" s="9" t="s">
        <v>21</v>
      </c>
      <c r="C24" s="10"/>
      <c r="D24" s="23">
        <v>500000</v>
      </c>
      <c r="E24" s="14">
        <v>379360</v>
      </c>
      <c r="F24" s="14">
        <f t="shared" si="0"/>
        <v>-120640</v>
      </c>
      <c r="G24" s="8"/>
      <c r="H24" s="10"/>
      <c r="I24" s="8"/>
      <c r="J24" s="9" t="s">
        <v>21</v>
      </c>
      <c r="K24" s="10"/>
      <c r="L24" s="23">
        <v>400000</v>
      </c>
      <c r="M24" s="23">
        <v>500000</v>
      </c>
      <c r="N24" s="29">
        <f t="shared" si="1"/>
        <v>-100000</v>
      </c>
      <c r="O24" s="8"/>
      <c r="P24" s="10"/>
    </row>
    <row r="25" spans="1:16" x14ac:dyDescent="0.4">
      <c r="A25" s="2"/>
      <c r="B25" s="16" t="s">
        <v>26</v>
      </c>
      <c r="C25" s="4"/>
      <c r="D25" s="25">
        <f>SUBTOTAL(9,D20:D24)</f>
        <v>119958111</v>
      </c>
      <c r="E25" s="25">
        <f>SUBTOTAL(9,E20:E24)</f>
        <v>92672741</v>
      </c>
      <c r="F25" s="25">
        <f>SUBTOTAL(9,F20:F24)</f>
        <v>-27285370</v>
      </c>
      <c r="G25" s="2"/>
      <c r="H25" s="4"/>
      <c r="I25" s="2"/>
      <c r="J25" s="16" t="s">
        <v>26</v>
      </c>
      <c r="K25" s="4"/>
      <c r="L25" s="25">
        <f>SUBTOTAL(9,L20:L24)</f>
        <v>117900000</v>
      </c>
      <c r="M25" s="25">
        <f t="shared" ref="M25:N25" si="4">SUBTOTAL(9,M20:M24)</f>
        <v>119958111</v>
      </c>
      <c r="N25" s="25">
        <f t="shared" si="4"/>
        <v>-2058111</v>
      </c>
      <c r="O25" s="2"/>
      <c r="P25" s="4"/>
    </row>
    <row r="26" spans="1:16" x14ac:dyDescent="0.4">
      <c r="A26" s="5"/>
      <c r="B26" s="15" t="s">
        <v>27</v>
      </c>
      <c r="C26" s="7"/>
      <c r="D26" s="25">
        <f>D15-D25</f>
        <v>-19109743</v>
      </c>
      <c r="E26" s="25">
        <f t="shared" ref="E26:F26" si="5">E15-E25</f>
        <v>28979829</v>
      </c>
      <c r="F26" s="25">
        <f t="shared" si="5"/>
        <v>48089572</v>
      </c>
      <c r="G26" s="5"/>
      <c r="H26" s="7"/>
      <c r="I26" s="5"/>
      <c r="J26" s="15" t="s">
        <v>27</v>
      </c>
      <c r="K26" s="7"/>
      <c r="L26" s="25">
        <f>L15-L25</f>
        <v>2561458</v>
      </c>
      <c r="M26" s="25">
        <f t="shared" ref="M26:N26" si="6">M15-M25</f>
        <v>-19109743</v>
      </c>
      <c r="N26" s="25">
        <f t="shared" si="6"/>
        <v>21671201</v>
      </c>
      <c r="O26" s="5"/>
      <c r="P26" s="7"/>
    </row>
    <row r="27" spans="1:16" x14ac:dyDescent="0.4">
      <c r="A27" s="8"/>
      <c r="B27" s="17" t="s">
        <v>28</v>
      </c>
      <c r="C27" s="10"/>
      <c r="D27" s="25">
        <f>D17-D25</f>
        <v>0</v>
      </c>
      <c r="E27" s="25">
        <f t="shared" ref="E27:F27" si="7">E17-E25</f>
        <v>71975710</v>
      </c>
      <c r="F27" s="25">
        <f t="shared" si="7"/>
        <v>71975710</v>
      </c>
      <c r="G27" s="8"/>
      <c r="H27" s="10"/>
      <c r="I27" s="8"/>
      <c r="J27" s="17" t="s">
        <v>28</v>
      </c>
      <c r="K27" s="10"/>
      <c r="L27" s="25">
        <f>L17-L25</f>
        <v>7461458</v>
      </c>
      <c r="M27" s="25">
        <f t="shared" ref="M27:N27" si="8">M17-M25</f>
        <v>0</v>
      </c>
      <c r="N27" s="25">
        <f t="shared" si="8"/>
        <v>7461458</v>
      </c>
      <c r="O27" s="8"/>
      <c r="P27" s="10"/>
    </row>
  </sheetData>
  <autoFilter ref="D7:G24" xr:uid="{C6510616-D2AB-4C1A-9B3E-12D0ABEDED37}">
    <filterColumn colId="2">
      <colorFilter dxfId="0"/>
    </filterColumn>
  </autoFilter>
  <mergeCells count="10">
    <mergeCell ref="L3:L4"/>
    <mergeCell ref="M3:M4"/>
    <mergeCell ref="N3:N4"/>
    <mergeCell ref="O3:P4"/>
    <mergeCell ref="A3:C4"/>
    <mergeCell ref="D3:D4"/>
    <mergeCell ref="E3:E4"/>
    <mergeCell ref="F3:F4"/>
    <mergeCell ref="G3:H4"/>
    <mergeCell ref="I3:K4"/>
  </mergeCells>
  <phoneticPr fontId="1"/>
  <pageMargins left="0.7" right="0.7" top="0.75" bottom="0.75" header="0.3" footer="0.3"/>
  <pageSetup paperSize="9" scale="88" orientation="portrait" r:id="rId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 Toi</dc:creator>
  <cp:lastModifiedBy>Toi Toi</cp:lastModifiedBy>
  <cp:lastPrinted>2021-06-12T07:20:28Z</cp:lastPrinted>
  <dcterms:created xsi:type="dcterms:W3CDTF">2020-05-26T04:54:52Z</dcterms:created>
  <dcterms:modified xsi:type="dcterms:W3CDTF">2021-10-13T06:32:37Z</dcterms:modified>
</cp:coreProperties>
</file>