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TENO Takumi\Desktop\SO関係\"/>
    </mc:Choice>
  </mc:AlternateContent>
  <bookViews>
    <workbookView xWindow="0" yWindow="0" windowWidth="20490" windowHeight="7920" tabRatio="917"/>
  </bookViews>
  <sheets>
    <sheet name="2016活動予算" sheetId="95" r:id="rId1"/>
  </sheets>
  <calcPr calcId="152511"/>
</workbook>
</file>

<file path=xl/calcChain.xml><?xml version="1.0" encoding="utf-8"?>
<calcChain xmlns="http://schemas.openxmlformats.org/spreadsheetml/2006/main">
  <c r="E46" i="95" l="1"/>
  <c r="D46" i="95"/>
  <c r="C46" i="95"/>
  <c r="E41" i="95"/>
  <c r="E29" i="95" s="1"/>
  <c r="E59" i="95" s="1"/>
  <c r="D41" i="95"/>
  <c r="C41" i="95"/>
  <c r="C29" i="95" s="1"/>
  <c r="C59" i="95" s="1"/>
  <c r="C60" i="95" s="1"/>
  <c r="D38" i="95"/>
  <c r="D35" i="95"/>
  <c r="E30" i="95"/>
  <c r="D30" i="95"/>
  <c r="C30" i="95"/>
  <c r="D29" i="95"/>
  <c r="D59" i="95" s="1"/>
  <c r="C23" i="95"/>
  <c r="C25" i="95" s="1"/>
  <c r="D19" i="95"/>
  <c r="E16" i="95"/>
  <c r="D16" i="95"/>
  <c r="E13" i="95"/>
  <c r="D13" i="95"/>
  <c r="C13" i="95"/>
  <c r="E9" i="95"/>
  <c r="E23" i="95" s="1"/>
  <c r="D9" i="95"/>
  <c r="D23" i="95" s="1"/>
  <c r="C61" i="95" l="1"/>
  <c r="D60" i="95"/>
  <c r="D25" i="95"/>
  <c r="D61" i="95" s="1"/>
  <c r="E60" i="95"/>
  <c r="E25" i="95"/>
  <c r="E61" i="95" s="1"/>
</calcChain>
</file>

<file path=xl/sharedStrings.xml><?xml version="1.0" encoding="utf-8"?>
<sst xmlns="http://schemas.openxmlformats.org/spreadsheetml/2006/main" count="108" uniqueCount="100">
  <si>
    <t>　⑦消耗品費</t>
    <rPh sb="2" eb="4">
      <t>ショウモウ</t>
    </rPh>
    <rPh sb="4" eb="5">
      <t>ヒン</t>
    </rPh>
    <rPh sb="5" eb="6">
      <t>ヒ</t>
    </rPh>
    <phoneticPr fontId="3"/>
  </si>
  <si>
    <t>事務用品・コピー用紙等</t>
    <rPh sb="0" eb="2">
      <t>ジム</t>
    </rPh>
    <rPh sb="2" eb="4">
      <t>ヨウヒン</t>
    </rPh>
    <rPh sb="8" eb="10">
      <t>ヨウシ</t>
    </rPh>
    <rPh sb="10" eb="11">
      <t>トウ</t>
    </rPh>
    <phoneticPr fontId="3"/>
  </si>
  <si>
    <t>　⑧印刷製本費</t>
    <rPh sb="2" eb="4">
      <t>インサツ</t>
    </rPh>
    <rPh sb="4" eb="6">
      <t>セイホン</t>
    </rPh>
    <rPh sb="6" eb="7">
      <t>ヒ</t>
    </rPh>
    <phoneticPr fontId="3"/>
  </si>
  <si>
    <t>　⑨光熱水料費</t>
    <rPh sb="2" eb="4">
      <t>コウネツ</t>
    </rPh>
    <rPh sb="4" eb="5">
      <t>ミズ</t>
    </rPh>
    <rPh sb="5" eb="6">
      <t>リョウ</t>
    </rPh>
    <rPh sb="6" eb="7">
      <t>ヒ</t>
    </rPh>
    <phoneticPr fontId="3"/>
  </si>
  <si>
    <t>　⑩賃借料</t>
    <rPh sb="2" eb="4">
      <t>チンシャク</t>
    </rPh>
    <rPh sb="4" eb="5">
      <t>リョウ</t>
    </rPh>
    <phoneticPr fontId="3"/>
  </si>
  <si>
    <t>　⑪雑費</t>
    <rPh sb="2" eb="4">
      <t>ザッピ</t>
    </rPh>
    <phoneticPr fontId="3"/>
  </si>
  <si>
    <t>３．予備費</t>
    <rPh sb="2" eb="4">
      <t>ヨビ</t>
    </rPh>
    <rPh sb="4" eb="5">
      <t>ヒ</t>
    </rPh>
    <phoneticPr fontId="3"/>
  </si>
  <si>
    <t>当期支出合計（D）</t>
    <rPh sb="0" eb="2">
      <t>トウキ</t>
    </rPh>
    <rPh sb="2" eb="4">
      <t>シシュツ</t>
    </rPh>
    <rPh sb="4" eb="6">
      <t>ゴウケイ</t>
    </rPh>
    <phoneticPr fontId="3"/>
  </si>
  <si>
    <t>当期収支差額（Ａ）－（D）</t>
    <rPh sb="0" eb="2">
      <t>トウキ</t>
    </rPh>
    <rPh sb="2" eb="4">
      <t>シュウシ</t>
    </rPh>
    <rPh sb="4" eb="6">
      <t>サガク</t>
    </rPh>
    <phoneticPr fontId="3"/>
  </si>
  <si>
    <t>次期繰越収支差額（C）－（D）</t>
    <rPh sb="0" eb="2">
      <t>ジキ</t>
    </rPh>
    <rPh sb="2" eb="4">
      <t>クリコシ</t>
    </rPh>
    <rPh sb="4" eb="6">
      <t>シュウシ</t>
    </rPh>
    <rPh sb="6" eb="8">
      <t>サガク</t>
    </rPh>
    <phoneticPr fontId="3"/>
  </si>
  <si>
    <t>総会会場･運営委員会</t>
    <rPh sb="0" eb="2">
      <t>ソウカイ</t>
    </rPh>
    <rPh sb="2" eb="4">
      <t>カイジョウ</t>
    </rPh>
    <phoneticPr fontId="3"/>
  </si>
  <si>
    <t>総会資料･封筒･登録関係書類等</t>
    <rPh sb="0" eb="2">
      <t>ソウカイ</t>
    </rPh>
    <rPh sb="2" eb="4">
      <t>シリョウ</t>
    </rPh>
    <rPh sb="14" eb="15">
      <t>トウ</t>
    </rPh>
    <phoneticPr fontId="3"/>
  </si>
  <si>
    <t>Ⅰ．収入の部</t>
    <rPh sb="2" eb="4">
      <t>シュウニュウ</t>
    </rPh>
    <rPh sb="5" eb="6">
      <t>ブ</t>
    </rPh>
    <phoneticPr fontId="3"/>
  </si>
  <si>
    <t>（単位：円）</t>
    <rPh sb="1" eb="3">
      <t>タンイ</t>
    </rPh>
    <rPh sb="4" eb="5">
      <t>エン</t>
    </rPh>
    <phoneticPr fontId="3"/>
  </si>
  <si>
    <t>１．入会金収入</t>
    <rPh sb="2" eb="5">
      <t>ニュウカイキン</t>
    </rPh>
    <rPh sb="5" eb="7">
      <t>シュウニュウ</t>
    </rPh>
    <phoneticPr fontId="3"/>
  </si>
  <si>
    <t>２．年会費収入</t>
    <rPh sb="2" eb="5">
      <t>ネンカイヒ</t>
    </rPh>
    <rPh sb="5" eb="7">
      <t>シュウニュウ</t>
    </rPh>
    <phoneticPr fontId="3"/>
  </si>
  <si>
    <t>３．寄付金収入</t>
    <rPh sb="2" eb="5">
      <t>キフキン</t>
    </rPh>
    <rPh sb="5" eb="7">
      <t>シュウニュウ</t>
    </rPh>
    <phoneticPr fontId="3"/>
  </si>
  <si>
    <t>４．賛助金収入</t>
    <rPh sb="2" eb="5">
      <t>サンジョキン</t>
    </rPh>
    <rPh sb="5" eb="7">
      <t>シュウニュウ</t>
    </rPh>
    <phoneticPr fontId="3"/>
  </si>
  <si>
    <t>５．補助金収入</t>
    <rPh sb="2" eb="5">
      <t>ホジョキン</t>
    </rPh>
    <rPh sb="5" eb="7">
      <t>シュウニュウ</t>
    </rPh>
    <phoneticPr fontId="3"/>
  </si>
  <si>
    <t>６．雑収入</t>
    <rPh sb="2" eb="5">
      <t>ザッシュウニュウ</t>
    </rPh>
    <phoneticPr fontId="3"/>
  </si>
  <si>
    <t>７．その他の事業収入</t>
    <rPh sb="4" eb="5">
      <t>タ</t>
    </rPh>
    <rPh sb="6" eb="8">
      <t>ジギョウ</t>
    </rPh>
    <rPh sb="8" eb="10">
      <t>シュウニュウ</t>
    </rPh>
    <phoneticPr fontId="3"/>
  </si>
  <si>
    <t>当期収入合計（Ａ）</t>
    <rPh sb="0" eb="2">
      <t>トウキ</t>
    </rPh>
    <rPh sb="2" eb="4">
      <t>シュウニュウ</t>
    </rPh>
    <rPh sb="4" eb="6">
      <t>ゴウケイ</t>
    </rPh>
    <phoneticPr fontId="3"/>
  </si>
  <si>
    <t>Ⅱ．支出の部</t>
    <rPh sb="2" eb="4">
      <t>シシュツ</t>
    </rPh>
    <rPh sb="5" eb="6">
      <t>ブ</t>
    </rPh>
    <phoneticPr fontId="3"/>
  </si>
  <si>
    <t>交通費</t>
    <rPh sb="0" eb="3">
      <t>コウツウヒ</t>
    </rPh>
    <phoneticPr fontId="3"/>
  </si>
  <si>
    <t>振込手数料等</t>
    <rPh sb="0" eb="2">
      <t>フリコミ</t>
    </rPh>
    <rPh sb="2" eb="5">
      <t>テスウリョウ</t>
    </rPh>
    <rPh sb="5" eb="6">
      <t>トウ</t>
    </rPh>
    <phoneticPr fontId="3"/>
  </si>
  <si>
    <t>富士ゼロックス栃木㈱様のご厚意により印刷</t>
    <rPh sb="0" eb="2">
      <t>フジ</t>
    </rPh>
    <rPh sb="7" eb="9">
      <t>トチギ</t>
    </rPh>
    <rPh sb="10" eb="11">
      <t>サマ</t>
    </rPh>
    <rPh sb="13" eb="15">
      <t>コウイ</t>
    </rPh>
    <rPh sb="18" eb="20">
      <t>インサツ</t>
    </rPh>
    <phoneticPr fontId="3"/>
  </si>
  <si>
    <t>（注）特定非営利活動促進法第２８条１項の収支計算書を活動計算書と呼んでいます。</t>
    <rPh sb="1" eb="2">
      <t>チュウ</t>
    </rPh>
    <rPh sb="3" eb="5">
      <t>トクテイ</t>
    </rPh>
    <rPh sb="5" eb="8">
      <t>ヒエイリ</t>
    </rPh>
    <rPh sb="8" eb="10">
      <t>カツドウ</t>
    </rPh>
    <rPh sb="10" eb="13">
      <t>ソクシンホウ</t>
    </rPh>
    <rPh sb="13" eb="14">
      <t>ダイ</t>
    </rPh>
    <rPh sb="16" eb="17">
      <t>ジョウ</t>
    </rPh>
    <rPh sb="18" eb="19">
      <t>コウ</t>
    </rPh>
    <rPh sb="20" eb="22">
      <t>シュウシ</t>
    </rPh>
    <rPh sb="22" eb="25">
      <t>ケイサンショ</t>
    </rPh>
    <rPh sb="26" eb="28">
      <t>カツドウ</t>
    </rPh>
    <rPh sb="28" eb="31">
      <t>ケイサンショ</t>
    </rPh>
    <rPh sb="32" eb="33">
      <t>ヨ</t>
    </rPh>
    <phoneticPr fontId="3"/>
  </si>
  <si>
    <t>科　　　　　目</t>
    <rPh sb="0" eb="1">
      <t>カ</t>
    </rPh>
    <rPh sb="6" eb="7">
      <t>メ</t>
    </rPh>
    <phoneticPr fontId="3"/>
  </si>
  <si>
    <t>　　　地区大会費</t>
    <rPh sb="3" eb="5">
      <t>チク</t>
    </rPh>
    <rPh sb="5" eb="7">
      <t>タイカイ</t>
    </rPh>
    <rPh sb="7" eb="8">
      <t>ヒ</t>
    </rPh>
    <phoneticPr fontId="3"/>
  </si>
  <si>
    <t>　　　スポーツ大会派遣費</t>
    <rPh sb="7" eb="9">
      <t>タイカイ</t>
    </rPh>
    <rPh sb="9" eb="12">
      <t>ハケンヒ</t>
    </rPh>
    <phoneticPr fontId="3"/>
  </si>
  <si>
    <t>　　　コーチ研修派遣</t>
    <rPh sb="6" eb="8">
      <t>ケンシュウ</t>
    </rPh>
    <rPh sb="8" eb="10">
      <t>ハケン</t>
    </rPh>
    <phoneticPr fontId="3"/>
  </si>
  <si>
    <t>　　　研修会</t>
    <rPh sb="3" eb="6">
      <t>ケンシュウカイ</t>
    </rPh>
    <phoneticPr fontId="3"/>
  </si>
  <si>
    <t>予　算　額</t>
    <rPh sb="0" eb="1">
      <t>ヨ</t>
    </rPh>
    <rPh sb="2" eb="3">
      <t>ザン</t>
    </rPh>
    <rPh sb="4" eb="5">
      <t>ガク</t>
    </rPh>
    <phoneticPr fontId="3"/>
  </si>
  <si>
    <t>　　　その他</t>
    <rPh sb="5" eb="6">
      <t>タ</t>
    </rPh>
    <phoneticPr fontId="3"/>
  </si>
  <si>
    <t>　　　利息等</t>
    <rPh sb="3" eb="5">
      <t>リソク</t>
    </rPh>
    <rPh sb="5" eb="6">
      <t>トウ</t>
    </rPh>
    <phoneticPr fontId="3"/>
  </si>
  <si>
    <t>前期繰越（Ｂ）</t>
    <rPh sb="0" eb="2">
      <t>ゼンキ</t>
    </rPh>
    <rPh sb="2" eb="4">
      <t>クリコシ</t>
    </rPh>
    <phoneticPr fontId="3"/>
  </si>
  <si>
    <t>収入合計（C）</t>
    <rPh sb="0" eb="2">
      <t>シュウニュウ</t>
    </rPh>
    <rPh sb="2" eb="4">
      <t>ゴウケイ</t>
    </rPh>
    <phoneticPr fontId="3"/>
  </si>
  <si>
    <t>決  算  額</t>
    <rPh sb="0" eb="1">
      <t>ケツ</t>
    </rPh>
    <rPh sb="3" eb="4">
      <t>ザン</t>
    </rPh>
    <rPh sb="6" eb="7">
      <t>ガク</t>
    </rPh>
    <phoneticPr fontId="3"/>
  </si>
  <si>
    <t>１．事業費</t>
    <rPh sb="2" eb="5">
      <t>ジギョウヒ</t>
    </rPh>
    <phoneticPr fontId="3"/>
  </si>
  <si>
    <t>　　　保険加入料</t>
    <rPh sb="3" eb="5">
      <t>ホケン</t>
    </rPh>
    <rPh sb="5" eb="7">
      <t>カニュウ</t>
    </rPh>
    <rPh sb="7" eb="8">
      <t>リョウ</t>
    </rPh>
    <phoneticPr fontId="3"/>
  </si>
  <si>
    <t>　②指導者の育成事業</t>
    <rPh sb="2" eb="5">
      <t>シドウシャ</t>
    </rPh>
    <rPh sb="6" eb="8">
      <t>イクセイ</t>
    </rPh>
    <rPh sb="8" eb="10">
      <t>ジギョウ</t>
    </rPh>
    <phoneticPr fontId="3"/>
  </si>
  <si>
    <t>　③文化活動の支援事業</t>
    <rPh sb="2" eb="4">
      <t>ブンカ</t>
    </rPh>
    <rPh sb="4" eb="6">
      <t>カツドウ</t>
    </rPh>
    <rPh sb="7" eb="9">
      <t>シエン</t>
    </rPh>
    <rPh sb="9" eb="11">
      <t>ジギョウ</t>
    </rPh>
    <phoneticPr fontId="3"/>
  </si>
  <si>
    <t>　④広報・啓発・普及</t>
    <rPh sb="2" eb="4">
      <t>コウホウ</t>
    </rPh>
    <rPh sb="5" eb="7">
      <t>ケイハツ</t>
    </rPh>
    <rPh sb="8" eb="10">
      <t>フキュウ</t>
    </rPh>
    <phoneticPr fontId="3"/>
  </si>
  <si>
    <t>　⑤その他の事業</t>
    <rPh sb="4" eb="5">
      <t>タ</t>
    </rPh>
    <rPh sb="6" eb="8">
      <t>ジギョウ</t>
    </rPh>
    <phoneticPr fontId="3"/>
  </si>
  <si>
    <t>２．管理費</t>
    <rPh sb="2" eb="5">
      <t>カンリヒ</t>
    </rPh>
    <phoneticPr fontId="3"/>
  </si>
  <si>
    <t>　①給料手当</t>
    <rPh sb="2" eb="4">
      <t>キュウリョウ</t>
    </rPh>
    <rPh sb="4" eb="6">
      <t>テアテ</t>
    </rPh>
    <phoneticPr fontId="3"/>
  </si>
  <si>
    <t>　②福利厚生費</t>
    <rPh sb="2" eb="4">
      <t>フクリ</t>
    </rPh>
    <rPh sb="4" eb="7">
      <t>コウセイヒ</t>
    </rPh>
    <phoneticPr fontId="3"/>
  </si>
  <si>
    <t>　③会議費</t>
    <rPh sb="2" eb="5">
      <t>カイギヒ</t>
    </rPh>
    <phoneticPr fontId="3"/>
  </si>
  <si>
    <t>　④旅費交通費</t>
    <rPh sb="2" eb="4">
      <t>リョヒ</t>
    </rPh>
    <rPh sb="4" eb="7">
      <t>コウツウヒ</t>
    </rPh>
    <phoneticPr fontId="3"/>
  </si>
  <si>
    <t>　⑤通信運搬費</t>
    <rPh sb="2" eb="4">
      <t>ツウシン</t>
    </rPh>
    <rPh sb="4" eb="6">
      <t>ウンパン</t>
    </rPh>
    <rPh sb="6" eb="7">
      <t>ヒ</t>
    </rPh>
    <phoneticPr fontId="3"/>
  </si>
  <si>
    <t>　⑥消耗什器備品費</t>
    <rPh sb="2" eb="4">
      <t>ショウモウ</t>
    </rPh>
    <rPh sb="4" eb="6">
      <t>ジュウキ</t>
    </rPh>
    <rPh sb="6" eb="8">
      <t>ビヒン</t>
    </rPh>
    <rPh sb="8" eb="9">
      <t>ヒ</t>
    </rPh>
    <phoneticPr fontId="3"/>
  </si>
  <si>
    <t>　　　　　特定非営利活動法人</t>
    <rPh sb="5" eb="7">
      <t>トクテイ</t>
    </rPh>
    <rPh sb="7" eb="10">
      <t>ヒエイリ</t>
    </rPh>
    <rPh sb="10" eb="12">
      <t>カツドウ</t>
    </rPh>
    <rPh sb="12" eb="14">
      <t>ホウジン</t>
    </rPh>
    <phoneticPr fontId="3"/>
  </si>
  <si>
    <t>　　　雑収益</t>
    <rPh sb="3" eb="6">
      <t>ザツシュウエキ</t>
    </rPh>
    <phoneticPr fontId="3"/>
  </si>
  <si>
    <t>ボランティア保険、行事保険他</t>
    <rPh sb="9" eb="13">
      <t>ギョウジホケン</t>
    </rPh>
    <rPh sb="13" eb="14">
      <t>ホカ</t>
    </rPh>
    <phoneticPr fontId="3"/>
  </si>
  <si>
    <t>　　　地区大会</t>
    <rPh sb="3" eb="5">
      <t>チク</t>
    </rPh>
    <rPh sb="5" eb="7">
      <t>タイカイ</t>
    </rPh>
    <phoneticPr fontId="3"/>
  </si>
  <si>
    <t>前年度予算額</t>
    <rPh sb="0" eb="3">
      <t>ゼンネンド</t>
    </rPh>
    <rPh sb="3" eb="6">
      <t>ヨサンガク</t>
    </rPh>
    <phoneticPr fontId="3"/>
  </si>
  <si>
    <t>前年度決算額</t>
    <rPh sb="0" eb="3">
      <t>ゼンネンド</t>
    </rPh>
    <phoneticPr fontId="3"/>
  </si>
  <si>
    <t>今年度予算</t>
    <rPh sb="0" eb="3">
      <t>コンネンド</t>
    </rPh>
    <rPh sb="3" eb="5">
      <t>ヨサン</t>
    </rPh>
    <phoneticPr fontId="3"/>
  </si>
  <si>
    <t>備　　　　　　　　考</t>
    <phoneticPr fontId="3"/>
  </si>
  <si>
    <t>　</t>
    <phoneticPr fontId="3"/>
  </si>
  <si>
    <t>予　算　額</t>
    <rPh sb="0" eb="1">
      <t>ヨ</t>
    </rPh>
    <rPh sb="2" eb="3">
      <t>サン</t>
    </rPh>
    <rPh sb="4" eb="5">
      <t>ガク</t>
    </rPh>
    <phoneticPr fontId="3"/>
  </si>
  <si>
    <t>　①スポーツプログラム</t>
    <phoneticPr fontId="3"/>
  </si>
  <si>
    <t>　　　啓発活動</t>
    <rPh sb="3" eb="5">
      <t>ケイハツ</t>
    </rPh>
    <rPh sb="5" eb="7">
      <t>カツドウ</t>
    </rPh>
    <phoneticPr fontId="3"/>
  </si>
  <si>
    <t>島手そうめん・チャリティーゴルフ・その他行事等</t>
    <rPh sb="0" eb="1">
      <t>シマ</t>
    </rPh>
    <rPh sb="1" eb="2">
      <t>テ</t>
    </rPh>
    <rPh sb="19" eb="20">
      <t>タ</t>
    </rPh>
    <rPh sb="20" eb="22">
      <t>ギョウジ</t>
    </rPh>
    <phoneticPr fontId="3"/>
  </si>
  <si>
    <t>50,000×12ヶ月</t>
    <rPh sb="10" eb="11">
      <t>ツキ</t>
    </rPh>
    <phoneticPr fontId="3"/>
  </si>
  <si>
    <t>電気・水道・駐車場・管理費込</t>
    <rPh sb="0" eb="2">
      <t>デンキ</t>
    </rPh>
    <rPh sb="3" eb="5">
      <t>スイドウ</t>
    </rPh>
    <rPh sb="6" eb="9">
      <t>チュウシャジョウ</t>
    </rPh>
    <rPh sb="10" eb="13">
      <t>カンリヒ</t>
    </rPh>
    <rPh sb="13" eb="14">
      <t>コミ</t>
    </rPh>
    <phoneticPr fontId="3"/>
  </si>
  <si>
    <t>(賃借料に含む）</t>
    <rPh sb="1" eb="4">
      <t>チンシャクリョウ</t>
    </rPh>
    <rPh sb="5" eb="6">
      <t>フク</t>
    </rPh>
    <phoneticPr fontId="3"/>
  </si>
  <si>
    <t>　　　　　　　　　　　（企業団体）</t>
    <rPh sb="12" eb="14">
      <t>キギョウ</t>
    </rPh>
    <rPh sb="14" eb="16">
      <t>ダンタイ</t>
    </rPh>
    <phoneticPr fontId="3"/>
  </si>
  <si>
    <t>　　　　　　　　　　　 （個人）</t>
    <rPh sb="13" eb="15">
      <t>コジン</t>
    </rPh>
    <phoneticPr fontId="3"/>
  </si>
  <si>
    <t>2016年度　特定非営利活動に係る活動計算書（案）</t>
    <rPh sb="4" eb="6">
      <t>ネンド</t>
    </rPh>
    <rPh sb="7" eb="9">
      <t>トクテイ</t>
    </rPh>
    <rPh sb="9" eb="12">
      <t>ヒエイリ</t>
    </rPh>
    <rPh sb="12" eb="14">
      <t>カツドウ</t>
    </rPh>
    <rPh sb="15" eb="16">
      <t>カカ</t>
    </rPh>
    <rPh sb="17" eb="19">
      <t>カツドウ</t>
    </rPh>
    <rPh sb="19" eb="21">
      <t>ケイサン</t>
    </rPh>
    <rPh sb="21" eb="22">
      <t>ショ</t>
    </rPh>
    <rPh sb="23" eb="24">
      <t>アン</t>
    </rPh>
    <phoneticPr fontId="3"/>
  </si>
  <si>
    <t>（2016年1月1日から2016年12月31日まで）</t>
    <rPh sb="5" eb="6">
      <t>ネン</t>
    </rPh>
    <rPh sb="7" eb="8">
      <t>ガツ</t>
    </rPh>
    <rPh sb="9" eb="10">
      <t>ニチ</t>
    </rPh>
    <rPh sb="16" eb="17">
      <t>ネン</t>
    </rPh>
    <rPh sb="19" eb="20">
      <t>ガツ</t>
    </rPh>
    <rPh sb="22" eb="23">
      <t>ニチ</t>
    </rPh>
    <phoneticPr fontId="3"/>
  </si>
  <si>
    <t>NG、水泳関東ブロック大会他</t>
    <rPh sb="3" eb="5">
      <t>スイエイ</t>
    </rPh>
    <rPh sb="5" eb="7">
      <t>カントウ</t>
    </rPh>
    <rPh sb="11" eb="13">
      <t>タイカイ</t>
    </rPh>
    <rPh sb="13" eb="14">
      <t>タ</t>
    </rPh>
    <phoneticPr fontId="3"/>
  </si>
  <si>
    <t>120名(2015年度113名)</t>
    <rPh sb="3" eb="4">
      <t>メイ</t>
    </rPh>
    <rPh sb="10" eb="11">
      <t>ド</t>
    </rPh>
    <rPh sb="14" eb="15">
      <t>メイ</t>
    </rPh>
    <phoneticPr fontId="3"/>
  </si>
  <si>
    <t>個人10名</t>
    <rPh sb="0" eb="2">
      <t>コジン</t>
    </rPh>
    <rPh sb="4" eb="5">
      <t>メイ</t>
    </rPh>
    <phoneticPr fontId="3"/>
  </si>
  <si>
    <t>40社（2015年度34社）</t>
    <rPh sb="2" eb="3">
      <t>シャ</t>
    </rPh>
    <rPh sb="8" eb="10">
      <t>ネンド</t>
    </rPh>
    <rPh sb="9" eb="10">
      <t>ド</t>
    </rPh>
    <rPh sb="12" eb="13">
      <t>シャ</t>
    </rPh>
    <phoneticPr fontId="3"/>
  </si>
  <si>
    <t>247口(2015年度170口)</t>
    <rPh sb="3" eb="4">
      <t>クチ</t>
    </rPh>
    <rPh sb="9" eb="11">
      <t>ネンド</t>
    </rPh>
    <rPh sb="14" eb="15">
      <t>クチ</t>
    </rPh>
    <phoneticPr fontId="3"/>
  </si>
  <si>
    <t>地区大会広告料･そうめん･チャリティーゴルフ他</t>
    <rPh sb="0" eb="2">
      <t>チク</t>
    </rPh>
    <rPh sb="2" eb="4">
      <t>タイカイ</t>
    </rPh>
    <rPh sb="4" eb="7">
      <t>コウコクリョウ</t>
    </rPh>
    <phoneticPr fontId="3"/>
  </si>
  <si>
    <t>宅急便･DM便･郵便･電話料等　</t>
    <rPh sb="0" eb="3">
      <t>タッキュウビン</t>
    </rPh>
    <rPh sb="6" eb="7">
      <t>ビン</t>
    </rPh>
    <rPh sb="8" eb="10">
      <t>ユウビン</t>
    </rPh>
    <rPh sb="11" eb="13">
      <t>デンワ</t>
    </rPh>
    <rPh sb="13" eb="14">
      <t>リョウ</t>
    </rPh>
    <phoneticPr fontId="3"/>
  </si>
  <si>
    <t>2社（前年度2社）</t>
    <rPh sb="1" eb="2">
      <t>シャ</t>
    </rPh>
    <rPh sb="3" eb="5">
      <t>ゼンネン</t>
    </rPh>
    <rPh sb="5" eb="6">
      <t>ド</t>
    </rPh>
    <rPh sb="7" eb="8">
      <t>シャ</t>
    </rPh>
    <phoneticPr fontId="3"/>
  </si>
  <si>
    <t>　　　　　スペシャルオリンピックス日本・栃木</t>
    <phoneticPr fontId="3"/>
  </si>
  <si>
    <t>　　　施設使用料</t>
    <phoneticPr fontId="3"/>
  </si>
  <si>
    <t>SP委員会･各プログラム活動費（施設費等）</t>
    <phoneticPr fontId="3"/>
  </si>
  <si>
    <t>　　　コーチクリニック</t>
    <phoneticPr fontId="3"/>
  </si>
  <si>
    <t>　　　ニュースレター</t>
    <phoneticPr fontId="3"/>
  </si>
  <si>
    <t>　　　文化活動支援費</t>
    <phoneticPr fontId="3"/>
  </si>
  <si>
    <t>　　　ホームページ</t>
    <phoneticPr fontId="3"/>
  </si>
  <si>
    <t>受取会費</t>
    <rPh sb="0" eb="2">
      <t>ウケトリ</t>
    </rPh>
    <rPh sb="2" eb="4">
      <t>カイヒ</t>
    </rPh>
    <phoneticPr fontId="3"/>
  </si>
  <si>
    <t>受取寄附金</t>
    <rPh sb="0" eb="2">
      <t>ウケトリ</t>
    </rPh>
    <rPh sb="2" eb="5">
      <t>キフキン</t>
    </rPh>
    <phoneticPr fontId="3"/>
  </si>
  <si>
    <t>民間助成金</t>
    <rPh sb="0" eb="2">
      <t>ミンカン</t>
    </rPh>
    <rPh sb="2" eb="5">
      <t>ジョセイキン</t>
    </rPh>
    <phoneticPr fontId="3"/>
  </si>
  <si>
    <t>その他収益</t>
    <rPh sb="2" eb="3">
      <t>タ</t>
    </rPh>
    <rPh sb="3" eb="5">
      <t>シュウエキ</t>
    </rPh>
    <phoneticPr fontId="3"/>
  </si>
  <si>
    <t>自主事業収入</t>
    <rPh sb="0" eb="2">
      <t>ジシュ</t>
    </rPh>
    <rPh sb="2" eb="4">
      <t>ジギョウ</t>
    </rPh>
    <rPh sb="4" eb="6">
      <t>シュウニュウ</t>
    </rPh>
    <phoneticPr fontId="3"/>
  </si>
  <si>
    <t>経常費用計</t>
    <rPh sb="0" eb="2">
      <t>ケイジョウ</t>
    </rPh>
    <rPh sb="2" eb="4">
      <t>ヒヨウ</t>
    </rPh>
    <rPh sb="4" eb="5">
      <t>ケイ</t>
    </rPh>
    <phoneticPr fontId="3"/>
  </si>
  <si>
    <t>当期経常増減額</t>
    <rPh sb="0" eb="2">
      <t>トウキ</t>
    </rPh>
    <rPh sb="2" eb="4">
      <t>ケイジョウ</t>
    </rPh>
    <rPh sb="4" eb="7">
      <t>ゾウゲンガク</t>
    </rPh>
    <phoneticPr fontId="3"/>
  </si>
  <si>
    <t>次期繰越正味財産額</t>
    <rPh sb="0" eb="2">
      <t>ジキ</t>
    </rPh>
    <rPh sb="2" eb="4">
      <t>クリコシ</t>
    </rPh>
    <rPh sb="4" eb="6">
      <t>ショウミ</t>
    </rPh>
    <rPh sb="6" eb="8">
      <t>ザイサン</t>
    </rPh>
    <rPh sb="8" eb="9">
      <t>ガク</t>
    </rPh>
    <phoneticPr fontId="3"/>
  </si>
  <si>
    <t>事業費計</t>
    <rPh sb="0" eb="3">
      <t>ジギョウヒ</t>
    </rPh>
    <rPh sb="3" eb="4">
      <t>ケイ</t>
    </rPh>
    <phoneticPr fontId="3"/>
  </si>
  <si>
    <t>（特定非営利活動）</t>
    <rPh sb="1" eb="3">
      <t>トクテイ</t>
    </rPh>
    <rPh sb="3" eb="6">
      <t>ヒエイリ</t>
    </rPh>
    <rPh sb="6" eb="8">
      <t>カツドウ</t>
    </rPh>
    <phoneticPr fontId="3"/>
  </si>
  <si>
    <t>（その他事業）</t>
    <rPh sb="3" eb="4">
      <t>タ</t>
    </rPh>
    <rPh sb="4" eb="6">
      <t>ジギョウ</t>
    </rPh>
    <phoneticPr fontId="3"/>
  </si>
  <si>
    <t>管理費計（特活）</t>
    <rPh sb="0" eb="3">
      <t>カンリヒ</t>
    </rPh>
    <rPh sb="3" eb="4">
      <t>ケイ</t>
    </rPh>
    <rPh sb="5" eb="6">
      <t>トク</t>
    </rPh>
    <rPh sb="6" eb="7">
      <t>カツ</t>
    </rPh>
    <phoneticPr fontId="3"/>
  </si>
  <si>
    <t>（うち特活・人件費）</t>
    <rPh sb="3" eb="4">
      <t>トク</t>
    </rPh>
    <rPh sb="4" eb="5">
      <t>カツ</t>
    </rPh>
    <rPh sb="6" eb="9">
      <t>ジンケンヒ</t>
    </rPh>
    <phoneticPr fontId="3"/>
  </si>
  <si>
    <t>（特定非営利活動）</t>
    <rPh sb="1" eb="8">
      <t>トクテイヒエイリカツドウ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</si>
</sst>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&quot;△ &quot;#,##0"/>
  </numFmts>
  <fonts count="15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0"/>
      <name val="ＭＳ Ｐ明朝"/>
      <family val="1"/>
      <charset val="128"/>
    </font>
    <font>
      <sz val="9"/>
      <name val="ＭＳ 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12"/>
      <name val="ＭＳ Ｐ明朝"/>
      <family val="1"/>
      <charset val="128"/>
    </font>
    <font>
      <b/>
      <sz val="10"/>
      <name val="ＭＳ Ｐ明朝"/>
      <family val="1"/>
      <charset val="128"/>
    </font>
    <font>
      <sz val="11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0"/>
      <name val="ＭＳ 明朝"/>
      <family val="1"/>
      <charset val="128"/>
    </font>
    <font>
      <sz val="11"/>
      <color indexed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7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0" fontId="2" fillId="0" borderId="0"/>
    <xf numFmtId="0" fontId="2" fillId="0" borderId="0">
      <alignment vertical="center"/>
    </xf>
    <xf numFmtId="0" fontId="14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2">
    <xf numFmtId="0" fontId="0" fillId="0" borderId="0" xfId="0">
      <alignment vertical="center"/>
    </xf>
    <xf numFmtId="0" fontId="5" fillId="0" borderId="0" xfId="3" applyFont="1" applyAlignment="1">
      <alignment horizontal="center" vertical="center"/>
    </xf>
    <xf numFmtId="0" fontId="5" fillId="0" borderId="0" xfId="3" applyFont="1" applyAlignment="1">
      <alignment horizontal="left" vertical="center"/>
    </xf>
    <xf numFmtId="0" fontId="2" fillId="0" borderId="0" xfId="3"/>
    <xf numFmtId="0" fontId="5" fillId="0" borderId="6" xfId="3" applyFont="1" applyBorder="1" applyAlignment="1">
      <alignment vertical="center"/>
    </xf>
    <xf numFmtId="0" fontId="8" fillId="0" borderId="6" xfId="3" applyFont="1" applyBorder="1" applyAlignment="1">
      <alignment horizontal="right" vertical="center"/>
    </xf>
    <xf numFmtId="0" fontId="5" fillId="0" borderId="1" xfId="3" applyFont="1" applyBorder="1" applyAlignment="1">
      <alignment horizontal="center" vertical="center"/>
    </xf>
    <xf numFmtId="0" fontId="5" fillId="0" borderId="4" xfId="3" applyFont="1" applyBorder="1" applyAlignment="1">
      <alignment vertical="center"/>
    </xf>
    <xf numFmtId="0" fontId="5" fillId="0" borderId="2" xfId="3" applyFont="1" applyBorder="1" applyAlignment="1">
      <alignment vertical="center"/>
    </xf>
    <xf numFmtId="0" fontId="7" fillId="0" borderId="4" xfId="3" applyFont="1" applyBorder="1" applyAlignment="1">
      <alignment vertical="center"/>
    </xf>
    <xf numFmtId="0" fontId="2" fillId="0" borderId="0" xfId="3" applyFont="1"/>
    <xf numFmtId="0" fontId="5" fillId="0" borderId="1" xfId="3" applyFont="1" applyBorder="1" applyAlignment="1">
      <alignment vertical="center"/>
    </xf>
    <xf numFmtId="0" fontId="5" fillId="0" borderId="0" xfId="3" applyFont="1" applyBorder="1" applyAlignment="1">
      <alignment vertical="center"/>
    </xf>
    <xf numFmtId="0" fontId="5" fillId="0" borderId="0" xfId="3" applyFont="1" applyAlignment="1">
      <alignment vertical="center"/>
    </xf>
    <xf numFmtId="0" fontId="5" fillId="0" borderId="10" xfId="3" applyFont="1" applyBorder="1" applyAlignment="1">
      <alignment horizontal="center" vertical="center"/>
    </xf>
    <xf numFmtId="0" fontId="5" fillId="0" borderId="10" xfId="3" applyFont="1" applyBorder="1" applyAlignment="1">
      <alignment vertical="center"/>
    </xf>
    <xf numFmtId="0" fontId="5" fillId="0" borderId="1" xfId="3" applyFont="1" applyFill="1" applyBorder="1" applyAlignment="1">
      <alignment vertical="center"/>
    </xf>
    <xf numFmtId="0" fontId="4" fillId="0" borderId="4" xfId="3" applyFont="1" applyBorder="1" applyAlignment="1">
      <alignment vertical="center"/>
    </xf>
    <xf numFmtId="0" fontId="4" fillId="0" borderId="5" xfId="3" applyFont="1" applyBorder="1" applyAlignment="1">
      <alignment vertical="center"/>
    </xf>
    <xf numFmtId="0" fontId="11" fillId="0" borderId="0" xfId="0" applyFont="1">
      <alignment vertical="center"/>
    </xf>
    <xf numFmtId="0" fontId="4" fillId="0" borderId="2" xfId="3" applyFont="1" applyBorder="1" applyAlignment="1">
      <alignment vertical="center"/>
    </xf>
    <xf numFmtId="3" fontId="10" fillId="0" borderId="7" xfId="3" applyNumberFormat="1" applyFont="1" applyBorder="1" applyAlignment="1">
      <alignment horizontal="right" vertical="center"/>
    </xf>
    <xf numFmtId="0" fontId="4" fillId="0" borderId="9" xfId="3" applyFont="1" applyBorder="1" applyAlignment="1">
      <alignment vertical="center"/>
    </xf>
    <xf numFmtId="0" fontId="5" fillId="0" borderId="9" xfId="3" applyFont="1" applyBorder="1" applyAlignment="1">
      <alignment vertical="center"/>
    </xf>
    <xf numFmtId="0" fontId="5" fillId="0" borderId="5" xfId="3" applyFont="1" applyBorder="1" applyAlignment="1">
      <alignment horizontal="center" vertical="center"/>
    </xf>
    <xf numFmtId="3" fontId="10" fillId="0" borderId="0" xfId="3" applyNumberFormat="1" applyFont="1" applyBorder="1" applyAlignment="1">
      <alignment horizontal="right" vertical="center"/>
    </xf>
    <xf numFmtId="3" fontId="10" fillId="0" borderId="6" xfId="3" applyNumberFormat="1" applyFont="1" applyBorder="1" applyAlignment="1">
      <alignment horizontal="right" vertical="center"/>
    </xf>
    <xf numFmtId="0" fontId="7" fillId="0" borderId="4" xfId="3" applyFont="1" applyFill="1" applyBorder="1" applyAlignment="1">
      <alignment vertical="center"/>
    </xf>
    <xf numFmtId="0" fontId="7" fillId="0" borderId="4" xfId="3" applyFont="1" applyFill="1" applyBorder="1" applyAlignment="1">
      <alignment vertical="center" shrinkToFit="1"/>
    </xf>
    <xf numFmtId="0" fontId="7" fillId="0" borderId="9" xfId="3" applyFont="1" applyBorder="1" applyAlignment="1">
      <alignment vertical="center"/>
    </xf>
    <xf numFmtId="0" fontId="7" fillId="0" borderId="2" xfId="3" applyFont="1" applyFill="1" applyBorder="1" applyAlignment="1">
      <alignment vertical="center"/>
    </xf>
    <xf numFmtId="0" fontId="7" fillId="0" borderId="5" xfId="3" applyFont="1" applyBorder="1" applyAlignment="1">
      <alignment vertical="center"/>
    </xf>
    <xf numFmtId="0" fontId="4" fillId="0" borderId="12" xfId="3" applyFont="1" applyBorder="1" applyAlignment="1">
      <alignment vertical="center"/>
    </xf>
    <xf numFmtId="0" fontId="5" fillId="0" borderId="4" xfId="3" applyFont="1" applyBorder="1" applyAlignment="1">
      <alignment horizontal="left" vertical="center"/>
    </xf>
    <xf numFmtId="3" fontId="13" fillId="0" borderId="4" xfId="3" applyNumberFormat="1" applyFont="1" applyFill="1" applyBorder="1" applyAlignment="1">
      <alignment horizontal="right" vertical="center"/>
    </xf>
    <xf numFmtId="3" fontId="4" fillId="0" borderId="4" xfId="3" applyNumberFormat="1" applyFont="1" applyFill="1" applyBorder="1" applyAlignment="1">
      <alignment horizontal="right" vertical="center"/>
    </xf>
    <xf numFmtId="38" fontId="13" fillId="0" borderId="4" xfId="1" applyFont="1" applyBorder="1" applyAlignment="1">
      <alignment horizontal="right" vertical="center"/>
    </xf>
    <xf numFmtId="3" fontId="4" fillId="0" borderId="8" xfId="3" applyNumberFormat="1" applyFont="1" applyFill="1" applyBorder="1" applyAlignment="1">
      <alignment horizontal="right" vertical="center"/>
    </xf>
    <xf numFmtId="3" fontId="4" fillId="0" borderId="10" xfId="3" applyNumberFormat="1" applyFont="1" applyFill="1" applyBorder="1" applyAlignment="1">
      <alignment horizontal="right" vertical="center"/>
    </xf>
    <xf numFmtId="3" fontId="13" fillId="0" borderId="9" xfId="3" applyNumberFormat="1" applyFont="1" applyFill="1" applyBorder="1" applyAlignment="1">
      <alignment horizontal="right" vertical="center"/>
    </xf>
    <xf numFmtId="3" fontId="13" fillId="0" borderId="3" xfId="3" applyNumberFormat="1" applyFont="1" applyFill="1" applyBorder="1" applyAlignment="1">
      <alignment horizontal="right" vertical="center"/>
    </xf>
    <xf numFmtId="3" fontId="13" fillId="0" borderId="5" xfId="3" applyNumberFormat="1" applyFont="1" applyFill="1" applyBorder="1" applyAlignment="1">
      <alignment horizontal="right" vertical="center"/>
    </xf>
    <xf numFmtId="3" fontId="13" fillId="0" borderId="11" xfId="3" applyNumberFormat="1" applyFont="1" applyFill="1" applyBorder="1" applyAlignment="1">
      <alignment horizontal="right" vertical="center"/>
    </xf>
    <xf numFmtId="3" fontId="4" fillId="0" borderId="5" xfId="3" applyNumberFormat="1" applyFont="1" applyFill="1" applyBorder="1" applyAlignment="1">
      <alignment horizontal="right" vertical="center"/>
    </xf>
    <xf numFmtId="3" fontId="13" fillId="0" borderId="10" xfId="3" applyNumberFormat="1" applyFont="1" applyBorder="1" applyAlignment="1">
      <alignment horizontal="right" vertical="center"/>
    </xf>
    <xf numFmtId="176" fontId="13" fillId="0" borderId="10" xfId="3" applyNumberFormat="1" applyFont="1" applyFill="1" applyBorder="1" applyAlignment="1">
      <alignment horizontal="right" vertical="center"/>
    </xf>
    <xf numFmtId="3" fontId="13" fillId="0" borderId="10" xfId="3" applyNumberFormat="1" applyFont="1" applyFill="1" applyBorder="1" applyAlignment="1">
      <alignment horizontal="right" vertical="center"/>
    </xf>
    <xf numFmtId="0" fontId="6" fillId="0" borderId="4" xfId="3" applyFont="1" applyFill="1" applyBorder="1" applyAlignment="1">
      <alignment vertical="center"/>
    </xf>
    <xf numFmtId="0" fontId="12" fillId="0" borderId="0" xfId="3" applyFont="1" applyAlignment="1">
      <alignment horizontal="center" vertical="center"/>
    </xf>
    <xf numFmtId="0" fontId="9" fillId="0" borderId="0" xfId="3" applyFont="1" applyAlignment="1">
      <alignment horizontal="center" vertical="center"/>
    </xf>
    <xf numFmtId="0" fontId="8" fillId="0" borderId="0" xfId="3" applyFont="1" applyBorder="1" applyAlignment="1">
      <alignment horizontal="left" vertical="center"/>
    </xf>
    <xf numFmtId="0" fontId="8" fillId="0" borderId="0" xfId="3" applyFont="1" applyAlignment="1">
      <alignment horizontal="center" vertical="center"/>
    </xf>
  </cellXfs>
  <cellStyles count="7">
    <cellStyle name="桁区切り" xfId="1" builtinId="6"/>
    <cellStyle name="桁区切り 2" xfId="2"/>
    <cellStyle name="桁区切り 3" xfId="6"/>
    <cellStyle name="標準" xfId="0" builtinId="0"/>
    <cellStyle name="標準 2" xfId="3"/>
    <cellStyle name="標準 3" xfId="4"/>
    <cellStyle name="標準 4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180975</xdr:colOff>
      <xdr:row>14</xdr:row>
      <xdr:rowOff>66675</xdr:rowOff>
    </xdr:from>
    <xdr:to>
      <xdr:col>2</xdr:col>
      <xdr:colOff>257175</xdr:colOff>
      <xdr:row>15</xdr:row>
      <xdr:rowOff>104775</xdr:rowOff>
    </xdr:to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1990725" y="25050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</xdr:colOff>
      <xdr:row>14</xdr:row>
      <xdr:rowOff>66675</xdr:rowOff>
    </xdr:from>
    <xdr:to>
      <xdr:col>2</xdr:col>
      <xdr:colOff>257175</xdr:colOff>
      <xdr:row>15</xdr:row>
      <xdr:rowOff>104775</xdr:rowOff>
    </xdr:to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1990725" y="25050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</xdr:colOff>
      <xdr:row>13</xdr:row>
      <xdr:rowOff>66675</xdr:rowOff>
    </xdr:from>
    <xdr:to>
      <xdr:col>2</xdr:col>
      <xdr:colOff>257175</xdr:colOff>
      <xdr:row>14</xdr:row>
      <xdr:rowOff>104775</xdr:rowOff>
    </xdr:to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19907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</xdr:colOff>
      <xdr:row>14</xdr:row>
      <xdr:rowOff>66675</xdr:rowOff>
    </xdr:from>
    <xdr:to>
      <xdr:col>2</xdr:col>
      <xdr:colOff>257175</xdr:colOff>
      <xdr:row>15</xdr:row>
      <xdr:rowOff>104775</xdr:rowOff>
    </xdr:to>
    <xdr:sp macro="" textlink="">
      <xdr:nvSpPr>
        <xdr:cNvPr id="11" name="Text Box 1"/>
        <xdr:cNvSpPr txBox="1">
          <a:spLocks noChangeArrowheads="1"/>
        </xdr:cNvSpPr>
      </xdr:nvSpPr>
      <xdr:spPr bwMode="auto">
        <a:xfrm>
          <a:off x="1990725" y="25050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</xdr:colOff>
      <xdr:row>14</xdr:row>
      <xdr:rowOff>66675</xdr:rowOff>
    </xdr:from>
    <xdr:to>
      <xdr:col>2</xdr:col>
      <xdr:colOff>257175</xdr:colOff>
      <xdr:row>15</xdr:row>
      <xdr:rowOff>104775</xdr:rowOff>
    </xdr:to>
    <xdr:sp macro="" textlink="">
      <xdr:nvSpPr>
        <xdr:cNvPr id="12" name="Text Box 1"/>
        <xdr:cNvSpPr txBox="1">
          <a:spLocks noChangeArrowheads="1"/>
        </xdr:cNvSpPr>
      </xdr:nvSpPr>
      <xdr:spPr bwMode="auto">
        <a:xfrm>
          <a:off x="1990725" y="25050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</xdr:colOff>
      <xdr:row>13</xdr:row>
      <xdr:rowOff>66675</xdr:rowOff>
    </xdr:from>
    <xdr:to>
      <xdr:col>2</xdr:col>
      <xdr:colOff>257175</xdr:colOff>
      <xdr:row>14</xdr:row>
      <xdr:rowOff>104775</xdr:rowOff>
    </xdr:to>
    <xdr:sp macro="" textlink="">
      <xdr:nvSpPr>
        <xdr:cNvPr id="13" name="Text Box 1"/>
        <xdr:cNvSpPr txBox="1">
          <a:spLocks noChangeArrowheads="1"/>
        </xdr:cNvSpPr>
      </xdr:nvSpPr>
      <xdr:spPr bwMode="auto">
        <a:xfrm>
          <a:off x="19907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2"/>
  <sheetViews>
    <sheetView tabSelected="1" topLeftCell="A39" workbookViewId="0">
      <selection activeCell="G52" sqref="G52"/>
    </sheetView>
  </sheetViews>
  <sheetFormatPr defaultRowHeight="12.75"/>
  <cols>
    <col min="1" max="1" width="1.59765625" customWidth="1"/>
    <col min="2" max="2" width="25" customWidth="1"/>
    <col min="3" max="5" width="15" customWidth="1"/>
    <col min="6" max="6" width="37.73046875" customWidth="1"/>
  </cols>
  <sheetData>
    <row r="1" spans="1:7">
      <c r="A1" s="19"/>
      <c r="B1" s="19"/>
      <c r="C1" s="19"/>
      <c r="D1" s="19"/>
      <c r="E1" s="19"/>
      <c r="F1" s="19"/>
    </row>
    <row r="2" spans="1:7" ht="14.25">
      <c r="A2" s="48" t="s">
        <v>69</v>
      </c>
      <c r="B2" s="49"/>
      <c r="C2" s="49"/>
      <c r="D2" s="49"/>
      <c r="E2" s="49"/>
      <c r="F2" s="49"/>
    </row>
    <row r="3" spans="1:7">
      <c r="A3" s="51" t="s">
        <v>70</v>
      </c>
      <c r="B3" s="51"/>
      <c r="C3" s="51"/>
      <c r="D3" s="51"/>
      <c r="E3" s="51"/>
      <c r="F3" s="51"/>
    </row>
    <row r="4" spans="1:7">
      <c r="A4" s="1"/>
      <c r="B4" s="1"/>
      <c r="C4" s="1"/>
      <c r="D4" s="1"/>
      <c r="E4" s="1"/>
      <c r="F4" s="2" t="s">
        <v>51</v>
      </c>
    </row>
    <row r="5" spans="1:7">
      <c r="A5" s="1"/>
      <c r="B5" s="1"/>
      <c r="C5" s="1"/>
      <c r="D5" s="1"/>
      <c r="E5" s="1"/>
      <c r="F5" s="2" t="s">
        <v>79</v>
      </c>
    </row>
    <row r="6" spans="1:7">
      <c r="A6" s="3"/>
      <c r="B6" s="4" t="s">
        <v>12</v>
      </c>
      <c r="C6" s="4"/>
      <c r="D6" s="4"/>
      <c r="E6" s="4"/>
      <c r="F6" s="5" t="s">
        <v>13</v>
      </c>
    </row>
    <row r="7" spans="1:7">
      <c r="A7" s="3"/>
      <c r="B7" s="6" t="s">
        <v>27</v>
      </c>
      <c r="C7" s="14" t="s">
        <v>55</v>
      </c>
      <c r="D7" s="6" t="s">
        <v>56</v>
      </c>
      <c r="E7" s="6" t="s">
        <v>57</v>
      </c>
      <c r="F7" s="6" t="s">
        <v>58</v>
      </c>
    </row>
    <row r="8" spans="1:7">
      <c r="A8" s="3"/>
      <c r="B8" s="7" t="s">
        <v>14</v>
      </c>
      <c r="C8" s="34">
        <v>30000</v>
      </c>
      <c r="D8" s="34">
        <v>20000</v>
      </c>
      <c r="E8" s="34">
        <v>30000</v>
      </c>
      <c r="F8" s="30" t="s">
        <v>73</v>
      </c>
      <c r="G8" t="s">
        <v>86</v>
      </c>
    </row>
    <row r="9" spans="1:7">
      <c r="A9" s="3"/>
      <c r="B9" s="7" t="s">
        <v>15</v>
      </c>
      <c r="C9" s="34">
        <v>420000</v>
      </c>
      <c r="D9" s="34">
        <f>SUM(D10:D11)</f>
        <v>368000</v>
      </c>
      <c r="E9" s="34">
        <f>SUM(E10:E11)</f>
        <v>380000</v>
      </c>
      <c r="F9" s="27"/>
      <c r="G9" t="s">
        <v>86</v>
      </c>
    </row>
    <row r="10" spans="1:7">
      <c r="A10" s="3"/>
      <c r="B10" s="33" t="s">
        <v>68</v>
      </c>
      <c r="C10" s="35">
        <v>360000</v>
      </c>
      <c r="D10" s="35">
        <v>348000</v>
      </c>
      <c r="E10" s="35">
        <v>360000</v>
      </c>
      <c r="F10" s="28" t="s">
        <v>72</v>
      </c>
    </row>
    <row r="11" spans="1:7">
      <c r="A11" s="10" t="s">
        <v>59</v>
      </c>
      <c r="B11" s="33" t="s">
        <v>67</v>
      </c>
      <c r="C11" s="35">
        <v>60000</v>
      </c>
      <c r="D11" s="35">
        <v>20000</v>
      </c>
      <c r="E11" s="35">
        <v>20000</v>
      </c>
      <c r="F11" s="27" t="s">
        <v>78</v>
      </c>
    </row>
    <row r="12" spans="1:7">
      <c r="A12" s="3"/>
      <c r="B12" s="7" t="s">
        <v>16</v>
      </c>
      <c r="C12" s="34">
        <v>1200000</v>
      </c>
      <c r="D12" s="34">
        <v>762116</v>
      </c>
      <c r="E12" s="34">
        <v>800000</v>
      </c>
      <c r="F12" s="27"/>
      <c r="G12" t="s">
        <v>87</v>
      </c>
    </row>
    <row r="13" spans="1:7">
      <c r="A13" s="3"/>
      <c r="B13" s="7" t="s">
        <v>17</v>
      </c>
      <c r="C13" s="34">
        <f>SUM(C14+C15)</f>
        <v>1230000</v>
      </c>
      <c r="D13" s="34">
        <f>SUM(D14:D15)</f>
        <v>864000</v>
      </c>
      <c r="E13" s="34">
        <f>SUM(E14+E15)</f>
        <v>1321000</v>
      </c>
      <c r="F13" s="27"/>
      <c r="G13" t="s">
        <v>86</v>
      </c>
    </row>
    <row r="14" spans="1:7">
      <c r="A14" s="3"/>
      <c r="B14" s="33" t="s">
        <v>68</v>
      </c>
      <c r="C14" s="35">
        <v>480000</v>
      </c>
      <c r="D14" s="35">
        <v>504000</v>
      </c>
      <c r="E14" s="35">
        <v>741000</v>
      </c>
      <c r="F14" s="27" t="s">
        <v>75</v>
      </c>
    </row>
    <row r="15" spans="1:7">
      <c r="A15" s="3"/>
      <c r="B15" s="33" t="s">
        <v>67</v>
      </c>
      <c r="C15" s="35">
        <v>750000</v>
      </c>
      <c r="D15" s="35">
        <v>360000</v>
      </c>
      <c r="E15" s="35">
        <v>580000</v>
      </c>
      <c r="F15" s="27" t="s">
        <v>74</v>
      </c>
    </row>
    <row r="16" spans="1:7">
      <c r="A16" s="3"/>
      <c r="B16" s="7" t="s">
        <v>18</v>
      </c>
      <c r="C16" s="34">
        <v>250000</v>
      </c>
      <c r="D16" s="34">
        <f>SUM(D17:D18)</f>
        <v>230000</v>
      </c>
      <c r="E16" s="34">
        <f>SUM(E17:E18)</f>
        <v>300000</v>
      </c>
      <c r="F16" s="27"/>
      <c r="G16" t="s">
        <v>88</v>
      </c>
    </row>
    <row r="17" spans="1:7">
      <c r="A17" s="3"/>
      <c r="B17" s="7" t="s">
        <v>54</v>
      </c>
      <c r="C17" s="35">
        <v>0</v>
      </c>
      <c r="D17" s="35">
        <v>0</v>
      </c>
      <c r="E17" s="35">
        <v>100000</v>
      </c>
      <c r="F17" s="27"/>
    </row>
    <row r="18" spans="1:7">
      <c r="A18" s="3"/>
      <c r="B18" s="7" t="s">
        <v>33</v>
      </c>
      <c r="C18" s="35">
        <v>250000</v>
      </c>
      <c r="D18" s="35">
        <v>230000</v>
      </c>
      <c r="E18" s="35">
        <v>200000</v>
      </c>
      <c r="F18" s="27"/>
    </row>
    <row r="19" spans="1:7">
      <c r="A19" s="3"/>
      <c r="B19" s="7" t="s">
        <v>19</v>
      </c>
      <c r="C19" s="34">
        <v>0</v>
      </c>
      <c r="D19" s="34">
        <f>SUM(D20:D21)</f>
        <v>403</v>
      </c>
      <c r="E19" s="34">
        <v>0</v>
      </c>
      <c r="F19" s="27"/>
      <c r="G19" t="s">
        <v>89</v>
      </c>
    </row>
    <row r="20" spans="1:7">
      <c r="A20" s="3"/>
      <c r="B20" s="7" t="s">
        <v>34</v>
      </c>
      <c r="C20" s="35">
        <v>0</v>
      </c>
      <c r="D20" s="35">
        <v>403</v>
      </c>
      <c r="E20" s="35">
        <v>0</v>
      </c>
      <c r="F20" s="9"/>
    </row>
    <row r="21" spans="1:7">
      <c r="A21" s="3"/>
      <c r="B21" s="7" t="s">
        <v>52</v>
      </c>
      <c r="C21" s="35">
        <v>0</v>
      </c>
      <c r="D21" s="35">
        <v>0</v>
      </c>
      <c r="E21" s="35">
        <v>0</v>
      </c>
      <c r="F21" s="9"/>
    </row>
    <row r="22" spans="1:7">
      <c r="A22" s="3"/>
      <c r="B22" s="7" t="s">
        <v>20</v>
      </c>
      <c r="C22" s="36">
        <v>1200000</v>
      </c>
      <c r="D22" s="36">
        <v>1488081</v>
      </c>
      <c r="E22" s="36">
        <v>1900000</v>
      </c>
      <c r="F22" s="9" t="s">
        <v>76</v>
      </c>
      <c r="G22" t="s">
        <v>90</v>
      </c>
    </row>
    <row r="23" spans="1:7">
      <c r="A23" s="3"/>
      <c r="B23" s="8" t="s">
        <v>21</v>
      </c>
      <c r="C23" s="37">
        <f>SUM(C8+C9+C12+C13+C16+C19+C22)</f>
        <v>4330000</v>
      </c>
      <c r="D23" s="37">
        <f>SUM(D8+D9+D12+D13+D16+D19+D22)</f>
        <v>3732600</v>
      </c>
      <c r="E23" s="37">
        <f>SUM(E8+E9+E12+E13+E16+E19+E22)</f>
        <v>4731000</v>
      </c>
      <c r="F23" s="8"/>
    </row>
    <row r="24" spans="1:7">
      <c r="A24" s="3"/>
      <c r="B24" s="20" t="s">
        <v>35</v>
      </c>
      <c r="C24" s="37">
        <v>2739678</v>
      </c>
      <c r="D24" s="37">
        <v>2739678</v>
      </c>
      <c r="E24" s="37">
        <v>2681930</v>
      </c>
      <c r="F24" s="8"/>
    </row>
    <row r="25" spans="1:7">
      <c r="B25" s="11" t="s">
        <v>36</v>
      </c>
      <c r="C25" s="38">
        <f>SUM(C23+C24)</f>
        <v>7069678</v>
      </c>
      <c r="D25" s="38">
        <f>SUM(D23:D24)</f>
        <v>6472278</v>
      </c>
      <c r="E25" s="38">
        <f>SUM(E23+E24)</f>
        <v>7412930</v>
      </c>
      <c r="F25" s="11"/>
    </row>
    <row r="26" spans="1:7">
      <c r="B26" s="12"/>
      <c r="C26" s="21"/>
      <c r="D26" s="25"/>
      <c r="E26" s="25"/>
      <c r="F26" s="12"/>
    </row>
    <row r="27" spans="1:7">
      <c r="B27" s="13" t="s">
        <v>22</v>
      </c>
      <c r="C27" s="26"/>
      <c r="D27" s="10"/>
      <c r="E27" s="10"/>
      <c r="F27" s="10"/>
    </row>
    <row r="28" spans="1:7">
      <c r="B28" s="14" t="s">
        <v>27</v>
      </c>
      <c r="C28" s="24" t="s">
        <v>32</v>
      </c>
      <c r="D28" s="6" t="s">
        <v>37</v>
      </c>
      <c r="E28" s="6" t="s">
        <v>60</v>
      </c>
      <c r="F28" s="6" t="s">
        <v>58</v>
      </c>
    </row>
    <row r="29" spans="1:7">
      <c r="B29" s="22" t="s">
        <v>38</v>
      </c>
      <c r="C29" s="39">
        <f>SUM(C30+C35+C38+C41+C45)</f>
        <v>2018000</v>
      </c>
      <c r="D29" s="39">
        <f>SUM(D30+D35+D38+D41+D45)</f>
        <v>2123971</v>
      </c>
      <c r="E29" s="39">
        <f>SUM(E30+E35+E38+E41+E45)</f>
        <v>2585000</v>
      </c>
      <c r="F29" s="29"/>
      <c r="G29" t="s">
        <v>94</v>
      </c>
    </row>
    <row r="30" spans="1:7">
      <c r="B30" s="17" t="s">
        <v>61</v>
      </c>
      <c r="C30" s="34">
        <f>SUM(C31+C32+C33+C34)</f>
        <v>1160000</v>
      </c>
      <c r="D30" s="34">
        <f>SUM(D31:D34)</f>
        <v>1172816</v>
      </c>
      <c r="E30" s="34">
        <f>SUM(E31+E32+E33+E34)</f>
        <v>1760000</v>
      </c>
      <c r="F30" s="27"/>
      <c r="G30" t="s">
        <v>99</v>
      </c>
    </row>
    <row r="31" spans="1:7">
      <c r="B31" s="17" t="s">
        <v>80</v>
      </c>
      <c r="C31" s="35">
        <v>500000</v>
      </c>
      <c r="D31" s="35">
        <v>510638</v>
      </c>
      <c r="E31" s="35">
        <v>700000</v>
      </c>
      <c r="F31" s="27" t="s">
        <v>81</v>
      </c>
    </row>
    <row r="32" spans="1:7">
      <c r="B32" s="17" t="s">
        <v>39</v>
      </c>
      <c r="C32" s="35">
        <v>60000</v>
      </c>
      <c r="D32" s="35">
        <v>86600</v>
      </c>
      <c r="E32" s="35">
        <v>60000</v>
      </c>
      <c r="F32" s="27" t="s">
        <v>53</v>
      </c>
    </row>
    <row r="33" spans="2:7">
      <c r="B33" s="17" t="s">
        <v>28</v>
      </c>
      <c r="C33" s="35">
        <v>0</v>
      </c>
      <c r="D33" s="35">
        <v>0</v>
      </c>
      <c r="E33" s="35">
        <v>500000</v>
      </c>
      <c r="F33" s="27"/>
    </row>
    <row r="34" spans="2:7">
      <c r="B34" s="17" t="s">
        <v>29</v>
      </c>
      <c r="C34" s="35">
        <v>600000</v>
      </c>
      <c r="D34" s="35">
        <v>575578</v>
      </c>
      <c r="E34" s="35">
        <v>500000</v>
      </c>
      <c r="F34" s="27" t="s">
        <v>71</v>
      </c>
    </row>
    <row r="35" spans="2:7">
      <c r="B35" s="17" t="s">
        <v>40</v>
      </c>
      <c r="C35" s="34">
        <v>60000</v>
      </c>
      <c r="D35" s="34">
        <f>SUM(D36:D37)</f>
        <v>4085</v>
      </c>
      <c r="E35" s="34">
        <v>60000</v>
      </c>
      <c r="F35" s="27"/>
      <c r="G35" t="s">
        <v>99</v>
      </c>
    </row>
    <row r="36" spans="2:7">
      <c r="B36" s="17" t="s">
        <v>82</v>
      </c>
      <c r="C36" s="35">
        <v>30000</v>
      </c>
      <c r="D36" s="35">
        <v>2235</v>
      </c>
      <c r="E36" s="35">
        <v>50000</v>
      </c>
      <c r="F36" s="27"/>
    </row>
    <row r="37" spans="2:7">
      <c r="B37" s="17" t="s">
        <v>30</v>
      </c>
      <c r="C37" s="35">
        <v>30000</v>
      </c>
      <c r="D37" s="35">
        <v>1850</v>
      </c>
      <c r="E37" s="35">
        <v>20000</v>
      </c>
      <c r="F37" s="27"/>
    </row>
    <row r="38" spans="2:7">
      <c r="B38" s="17" t="s">
        <v>41</v>
      </c>
      <c r="C38" s="40">
        <v>50000</v>
      </c>
      <c r="D38" s="40">
        <f>SUM(D39:D40)</f>
        <v>43180</v>
      </c>
      <c r="E38" s="40">
        <v>50000</v>
      </c>
      <c r="F38" s="9"/>
      <c r="G38" t="s">
        <v>95</v>
      </c>
    </row>
    <row r="39" spans="2:7">
      <c r="B39" s="17" t="s">
        <v>31</v>
      </c>
      <c r="C39" s="35">
        <v>10000</v>
      </c>
      <c r="D39" s="35">
        <v>43180</v>
      </c>
      <c r="E39" s="35">
        <v>10000</v>
      </c>
      <c r="F39" s="9"/>
    </row>
    <row r="40" spans="2:7">
      <c r="B40" s="17" t="s">
        <v>84</v>
      </c>
      <c r="C40" s="35">
        <v>40000</v>
      </c>
      <c r="D40" s="35">
        <v>0</v>
      </c>
      <c r="E40" s="35">
        <v>40000</v>
      </c>
      <c r="F40" s="9"/>
    </row>
    <row r="41" spans="2:7">
      <c r="B41" s="17" t="s">
        <v>42</v>
      </c>
      <c r="C41" s="40">
        <f>SUM(C42+C43+C44)</f>
        <v>48000</v>
      </c>
      <c r="D41" s="40">
        <f>SUM(D42:D44)</f>
        <v>61824</v>
      </c>
      <c r="E41" s="40">
        <f>SUM(E42+E43+E44)</f>
        <v>15000</v>
      </c>
      <c r="F41" s="9"/>
      <c r="G41" t="s">
        <v>99</v>
      </c>
    </row>
    <row r="42" spans="2:7">
      <c r="B42" s="17" t="s">
        <v>83</v>
      </c>
      <c r="C42" s="35">
        <v>5000</v>
      </c>
      <c r="D42" s="35">
        <v>0</v>
      </c>
      <c r="E42" s="35">
        <v>5000</v>
      </c>
      <c r="F42" s="9" t="s">
        <v>25</v>
      </c>
    </row>
    <row r="43" spans="2:7">
      <c r="B43" s="17" t="s">
        <v>85</v>
      </c>
      <c r="C43" s="35">
        <v>33000</v>
      </c>
      <c r="D43" s="35">
        <v>33459</v>
      </c>
      <c r="E43" s="35">
        <v>0</v>
      </c>
      <c r="F43" s="9"/>
    </row>
    <row r="44" spans="2:7">
      <c r="B44" s="17" t="s">
        <v>62</v>
      </c>
      <c r="C44" s="35">
        <v>10000</v>
      </c>
      <c r="D44" s="35">
        <v>28365</v>
      </c>
      <c r="E44" s="35">
        <v>10000</v>
      </c>
      <c r="F44" s="9"/>
    </row>
    <row r="45" spans="2:7">
      <c r="B45" s="18" t="s">
        <v>43</v>
      </c>
      <c r="C45" s="41">
        <v>700000</v>
      </c>
      <c r="D45" s="41">
        <v>842066</v>
      </c>
      <c r="E45" s="41">
        <v>700000</v>
      </c>
      <c r="F45" s="31" t="s">
        <v>63</v>
      </c>
      <c r="G45" t="s">
        <v>96</v>
      </c>
    </row>
    <row r="46" spans="2:7">
      <c r="B46" s="32" t="s">
        <v>44</v>
      </c>
      <c r="C46" s="42">
        <f>SUM(C47+C48+C49+C50+C51+C52+C53+C54+C55+C56+C57)</f>
        <v>1760000</v>
      </c>
      <c r="D46" s="42">
        <f>SUM(D47+D48+D49+D50+D51+D52+D53+D54+D55+D56+D57)</f>
        <v>1666377</v>
      </c>
      <c r="E46" s="42">
        <f>SUM(E47+E48+E49+E50+E51+E52+E53+E54+E55+E56+E57)</f>
        <v>1760000</v>
      </c>
      <c r="F46" s="23"/>
      <c r="G46" t="s">
        <v>97</v>
      </c>
    </row>
    <row r="47" spans="2:7">
      <c r="B47" s="17" t="s">
        <v>45</v>
      </c>
      <c r="C47" s="35">
        <v>600000</v>
      </c>
      <c r="D47" s="35">
        <v>600000</v>
      </c>
      <c r="E47" s="35">
        <v>600000</v>
      </c>
      <c r="F47" s="47" t="s">
        <v>64</v>
      </c>
      <c r="G47" t="s">
        <v>98</v>
      </c>
    </row>
    <row r="48" spans="2:7">
      <c r="B48" s="17" t="s">
        <v>46</v>
      </c>
      <c r="C48" s="35">
        <v>0</v>
      </c>
      <c r="D48" s="35">
        <v>0</v>
      </c>
      <c r="E48" s="35">
        <v>0</v>
      </c>
      <c r="F48" s="27"/>
    </row>
    <row r="49" spans="2:7">
      <c r="B49" s="17" t="s">
        <v>47</v>
      </c>
      <c r="C49" s="35">
        <v>20000</v>
      </c>
      <c r="D49" s="35">
        <v>17752</v>
      </c>
      <c r="E49" s="35">
        <v>20000</v>
      </c>
      <c r="F49" s="27" t="s">
        <v>10</v>
      </c>
    </row>
    <row r="50" spans="2:7">
      <c r="B50" s="17" t="s">
        <v>48</v>
      </c>
      <c r="C50" s="35">
        <v>50000</v>
      </c>
      <c r="D50" s="35">
        <v>29452</v>
      </c>
      <c r="E50" s="35">
        <v>30000</v>
      </c>
      <c r="F50" s="27" t="s">
        <v>23</v>
      </c>
    </row>
    <row r="51" spans="2:7">
      <c r="B51" s="17" t="s">
        <v>49</v>
      </c>
      <c r="C51" s="35">
        <v>220000</v>
      </c>
      <c r="D51" s="35">
        <v>161912</v>
      </c>
      <c r="E51" s="35">
        <v>180000</v>
      </c>
      <c r="F51" s="9" t="s">
        <v>77</v>
      </c>
    </row>
    <row r="52" spans="2:7">
      <c r="B52" s="17" t="s">
        <v>50</v>
      </c>
      <c r="C52" s="35">
        <v>0</v>
      </c>
      <c r="D52" s="35">
        <v>7560</v>
      </c>
      <c r="E52" s="35">
        <v>50000</v>
      </c>
      <c r="F52" s="9"/>
    </row>
    <row r="53" spans="2:7">
      <c r="B53" s="17" t="s">
        <v>0</v>
      </c>
      <c r="C53" s="35">
        <v>150000</v>
      </c>
      <c r="D53" s="35">
        <v>110185</v>
      </c>
      <c r="E53" s="35">
        <v>120000</v>
      </c>
      <c r="F53" s="9" t="s">
        <v>1</v>
      </c>
    </row>
    <row r="54" spans="2:7">
      <c r="B54" s="17" t="s">
        <v>2</v>
      </c>
      <c r="C54" s="35">
        <v>10000</v>
      </c>
      <c r="D54" s="35">
        <v>4200</v>
      </c>
      <c r="E54" s="35">
        <v>10000</v>
      </c>
      <c r="F54" s="9" t="s">
        <v>11</v>
      </c>
    </row>
    <row r="55" spans="2:7">
      <c r="B55" s="17" t="s">
        <v>3</v>
      </c>
      <c r="C55" s="35">
        <v>0</v>
      </c>
      <c r="D55" s="35"/>
      <c r="E55" s="35">
        <v>0</v>
      </c>
      <c r="F55" s="9" t="s">
        <v>66</v>
      </c>
    </row>
    <row r="56" spans="2:7">
      <c r="B56" s="17" t="s">
        <v>4</v>
      </c>
      <c r="C56" s="35">
        <v>700000</v>
      </c>
      <c r="D56" s="35">
        <v>694392</v>
      </c>
      <c r="E56" s="35">
        <v>700000</v>
      </c>
      <c r="F56" s="9" t="s">
        <v>65</v>
      </c>
    </row>
    <row r="57" spans="2:7">
      <c r="B57" s="18" t="s">
        <v>5</v>
      </c>
      <c r="C57" s="43">
        <v>10000</v>
      </c>
      <c r="D57" s="43">
        <v>40924</v>
      </c>
      <c r="E57" s="43">
        <v>50000</v>
      </c>
      <c r="F57" s="31" t="s">
        <v>24</v>
      </c>
    </row>
    <row r="58" spans="2:7">
      <c r="B58" s="17" t="s">
        <v>6</v>
      </c>
      <c r="C58" s="34">
        <v>0</v>
      </c>
      <c r="D58" s="34">
        <v>0</v>
      </c>
      <c r="E58" s="34">
        <v>0</v>
      </c>
      <c r="F58" s="7"/>
    </row>
    <row r="59" spans="2:7">
      <c r="B59" s="15" t="s">
        <v>7</v>
      </c>
      <c r="C59" s="44">
        <f>SUM(C29+C46)</f>
        <v>3778000</v>
      </c>
      <c r="D59" s="44">
        <f>SUM(D29+D46)</f>
        <v>3790348</v>
      </c>
      <c r="E59" s="44">
        <f>SUM(E29+E46)</f>
        <v>4345000</v>
      </c>
      <c r="F59" s="16"/>
      <c r="G59" t="s">
        <v>91</v>
      </c>
    </row>
    <row r="60" spans="2:7">
      <c r="B60" s="11" t="s">
        <v>8</v>
      </c>
      <c r="C60" s="45">
        <f>SUM(C23-C59)</f>
        <v>552000</v>
      </c>
      <c r="D60" s="45">
        <f>SUM(D23-D59)</f>
        <v>-57748</v>
      </c>
      <c r="E60" s="45">
        <f>SUM(E23-E59)</f>
        <v>386000</v>
      </c>
      <c r="F60" s="16"/>
      <c r="G60" t="s">
        <v>92</v>
      </c>
    </row>
    <row r="61" spans="2:7">
      <c r="B61" s="15" t="s">
        <v>9</v>
      </c>
      <c r="C61" s="46">
        <f>SUM(C25-C59)</f>
        <v>3291678</v>
      </c>
      <c r="D61" s="46">
        <f>SUM(D25-D59)</f>
        <v>2681930</v>
      </c>
      <c r="E61" s="46">
        <f>SUM(E25-E59)</f>
        <v>3067930</v>
      </c>
      <c r="F61" s="16"/>
      <c r="G61" t="s">
        <v>93</v>
      </c>
    </row>
    <row r="62" spans="2:7">
      <c r="B62" s="50" t="s">
        <v>26</v>
      </c>
      <c r="C62" s="50"/>
      <c r="D62" s="50"/>
      <c r="E62" s="50"/>
      <c r="F62" s="50"/>
    </row>
  </sheetData>
  <mergeCells count="3">
    <mergeCell ref="A2:F2"/>
    <mergeCell ref="A3:F3"/>
    <mergeCell ref="B62:F62"/>
  </mergeCells>
  <phoneticPr fontId="3"/>
  <pageMargins left="0.7" right="0.7" top="0.75" bottom="0.75" header="0.3" footer="0.3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2016活動予算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usui-sachiko</dc:creator>
  <cp:lastModifiedBy>TATENO Takumi</cp:lastModifiedBy>
  <cp:lastPrinted>2016-03-01T07:14:10Z</cp:lastPrinted>
  <dcterms:created xsi:type="dcterms:W3CDTF">2011-02-07T09:44:45Z</dcterms:created>
  <dcterms:modified xsi:type="dcterms:W3CDTF">2016-03-23T00:46:23Z</dcterms:modified>
</cp:coreProperties>
</file>