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saki\Documents\しまね体験活動支援センター\第16回総会\"/>
    </mc:Choice>
  </mc:AlternateContent>
  <xr:revisionPtr revIDLastSave="0" documentId="13_ncr:1_{4062AC77-5BB9-4DE1-825C-460D41A5B28C}" xr6:coauthVersionLast="47" xr6:coauthVersionMax="47" xr10:uidLastSave="{00000000-0000-0000-0000-000000000000}"/>
  <bookViews>
    <workbookView xWindow="390" yWindow="390" windowWidth="23055" windowHeight="14820" firstSheet="2" activeTab="4" xr2:uid="{00000000-000D-0000-FFFF-FFFF00000000}"/>
  </bookViews>
  <sheets>
    <sheet name="現金出納" sheetId="1" r:id="rId1"/>
    <sheet name="通帳" sheetId="4" r:id="rId2"/>
    <sheet name="集計" sheetId="5" r:id="rId3"/>
    <sheet name="総勘定元帳" sheetId="25" r:id="rId4"/>
    <sheet name="活動計算書" sheetId="28" r:id="rId5"/>
    <sheet name="貸借" sheetId="26" r:id="rId6"/>
    <sheet name="財産目録" sheetId="27" r:id="rId7"/>
    <sheet name="2021年度交通費" sheetId="24" r:id="rId8"/>
    <sheet name="会費" sheetId="3" r:id="rId9"/>
  </sheets>
  <definedNames>
    <definedName name="_xlnm.Print_Area" localSheetId="8">会費!$Q$1:$AS$45</definedName>
    <definedName name="_xlnm.Print_Area" localSheetId="0">現金出納!$A$5:$G$79</definedName>
    <definedName name="_xlnm.Print_Area" localSheetId="1">通帳!$A$4:$G$28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7" l="1"/>
  <c r="D29" i="27"/>
  <c r="D32" i="27" s="1"/>
  <c r="C28" i="27"/>
  <c r="C25" i="27"/>
  <c r="C19" i="27"/>
  <c r="C16" i="27"/>
  <c r="C13" i="27"/>
  <c r="D20" i="27" s="1"/>
  <c r="D33" i="26"/>
  <c r="C28" i="26"/>
  <c r="D29" i="26" s="1"/>
  <c r="D34" i="26" s="1"/>
  <c r="C25" i="26"/>
  <c r="C19" i="26"/>
  <c r="C16" i="26"/>
  <c r="C13" i="26"/>
  <c r="D20" i="26" s="1"/>
  <c r="D34" i="28"/>
  <c r="D30" i="28"/>
  <c r="D29" i="28"/>
  <c r="D28" i="28"/>
  <c r="B25" i="28"/>
  <c r="B26" i="28" s="1"/>
  <c r="D24" i="28"/>
  <c r="D23" i="28"/>
  <c r="D22" i="28"/>
  <c r="D21" i="28"/>
  <c r="D20" i="28"/>
  <c r="D19" i="28"/>
  <c r="D18" i="28"/>
  <c r="D17" i="28"/>
  <c r="B13" i="28"/>
  <c r="D12" i="28"/>
  <c r="D11" i="28"/>
  <c r="D10" i="28"/>
  <c r="D9" i="28"/>
  <c r="D8" i="28"/>
  <c r="B33" i="28" l="1"/>
  <c r="B35" i="28" s="1"/>
  <c r="D35" i="28" s="1"/>
  <c r="D26" i="28"/>
  <c r="B31" i="28"/>
  <c r="D31" i="28" s="1"/>
  <c r="D25" i="28"/>
  <c r="D13" i="28"/>
  <c r="D33" i="28" l="1"/>
  <c r="E79" i="1" l="1"/>
  <c r="E137" i="25"/>
  <c r="E138" i="25" s="1"/>
  <c r="E65" i="25"/>
  <c r="E66" i="25" s="1"/>
  <c r="E67" i="25" s="1"/>
  <c r="E68" i="25" s="1"/>
  <c r="E69" i="25" s="1"/>
  <c r="E70" i="25" s="1"/>
  <c r="E71" i="25" s="1"/>
  <c r="E72" i="25" s="1"/>
  <c r="E73" i="25" s="1"/>
  <c r="E74" i="25" s="1"/>
  <c r="E75" i="25" s="1"/>
  <c r="E76" i="25" s="1"/>
  <c r="E48" i="25"/>
  <c r="E49" i="25" s="1"/>
  <c r="E50" i="25" s="1"/>
  <c r="E51" i="25" s="1"/>
  <c r="E7" i="25"/>
  <c r="E8" i="25" s="1"/>
  <c r="E9" i="25" s="1"/>
  <c r="E10" i="25" s="1"/>
  <c r="E11" i="25" s="1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159" i="25"/>
  <c r="E160" i="25" s="1"/>
  <c r="E161" i="25" s="1"/>
  <c r="E145" i="25"/>
  <c r="E146" i="25" s="1"/>
  <c r="E120" i="25"/>
  <c r="E121" i="25" s="1"/>
  <c r="E122" i="25" s="1"/>
  <c r="E123" i="25" s="1"/>
  <c r="E124" i="25" s="1"/>
  <c r="E125" i="25" s="1"/>
  <c r="E126" i="25" s="1"/>
  <c r="E127" i="25" s="1"/>
  <c r="E128" i="25" s="1"/>
  <c r="E129" i="25" s="1"/>
  <c r="E130" i="25" s="1"/>
  <c r="E131" i="25" s="1"/>
  <c r="E104" i="25"/>
  <c r="E105" i="25" s="1"/>
  <c r="E106" i="25" s="1"/>
  <c r="E107" i="25" s="1"/>
  <c r="E108" i="25" s="1"/>
  <c r="E109" i="25" s="1"/>
  <c r="E110" i="25" s="1"/>
  <c r="E111" i="25" s="1"/>
  <c r="E112" i="25" s="1"/>
  <c r="E113" i="25" s="1"/>
  <c r="E114" i="25" s="1"/>
  <c r="E93" i="25"/>
  <c r="E94" i="25" s="1"/>
  <c r="E95" i="25" s="1"/>
  <c r="E96" i="25" s="1"/>
  <c r="E97" i="25" s="1"/>
  <c r="E98" i="25" s="1"/>
  <c r="E82" i="25"/>
  <c r="E83" i="25" s="1"/>
  <c r="E84" i="25" s="1"/>
  <c r="E85" i="25" s="1"/>
  <c r="E86" i="25" s="1"/>
  <c r="E87" i="25" s="1"/>
  <c r="E57" i="25"/>
  <c r="E58" i="25" s="1"/>
  <c r="E59" i="25" s="1"/>
  <c r="E39" i="25"/>
  <c r="E40" i="25" s="1"/>
  <c r="E41" i="25" s="1"/>
  <c r="E32" i="25"/>
  <c r="E33" i="25" s="1"/>
  <c r="H76" i="5" l="1"/>
  <c r="H66" i="5"/>
  <c r="H65" i="5"/>
  <c r="H60" i="5"/>
  <c r="G55" i="5"/>
  <c r="H53" i="5"/>
  <c r="H43" i="5"/>
  <c r="G40" i="5"/>
  <c r="G37" i="5"/>
  <c r="G36" i="5"/>
  <c r="H16" i="5"/>
  <c r="H15" i="5"/>
  <c r="E5" i="4"/>
  <c r="E5" i="1"/>
  <c r="H5" i="24"/>
  <c r="H10" i="24"/>
  <c r="H9" i="24"/>
  <c r="H8" i="24"/>
  <c r="H7" i="24"/>
  <c r="H6" i="24"/>
  <c r="H11" i="24" l="1"/>
  <c r="H12" i="24" s="1"/>
  <c r="AR45" i="3" l="1"/>
  <c r="AP45" i="3"/>
  <c r="AN45" i="3"/>
  <c r="AL45" i="3"/>
  <c r="AJ45" i="3"/>
  <c r="AH45" i="3"/>
  <c r="AE45" i="3" l="1"/>
  <c r="AC45" i="3" l="1"/>
  <c r="AA45" i="3" l="1"/>
  <c r="Y45" i="3"/>
  <c r="W45" i="3"/>
  <c r="D28" i="4"/>
  <c r="C28" i="4"/>
  <c r="S45" i="3"/>
  <c r="U45" i="3"/>
  <c r="O45" i="3"/>
  <c r="M45" i="3"/>
  <c r="C45" i="3"/>
  <c r="P45" i="3"/>
  <c r="K45" i="3"/>
  <c r="I45" i="3"/>
  <c r="G45" i="3"/>
  <c r="E45" i="3"/>
  <c r="E6" i="4" l="1"/>
  <c r="E7" i="4" s="1"/>
  <c r="E8" i="4" s="1"/>
  <c r="E9" i="4" s="1"/>
  <c r="E10" i="4" s="1"/>
  <c r="E11" i="4" s="1"/>
  <c r="E12" i="4" s="1"/>
  <c r="E13" i="4" s="1"/>
  <c r="E14" i="4" l="1"/>
  <c r="E15" i="4" s="1"/>
  <c r="E16" i="4" s="1"/>
  <c r="E17" i="4" l="1"/>
  <c r="E18" i="4" l="1"/>
  <c r="E19" i="4" s="1"/>
  <c r="E20" i="4" l="1"/>
  <c r="E21" i="4" s="1"/>
  <c r="E22" i="4" s="1"/>
  <c r="E23" i="4" s="1"/>
  <c r="E24" i="4" s="1"/>
  <c r="E25" i="4" s="1"/>
  <c r="E26" i="4" s="1"/>
  <c r="E27" i="4" s="1"/>
  <c r="E6" i="1"/>
  <c r="E7" i="1" s="1"/>
  <c r="E8" i="1" s="1"/>
  <c r="E9" i="1" s="1"/>
  <c r="E10" i="1" s="1"/>
  <c r="E11" i="1" s="1"/>
  <c r="E12" i="1" l="1"/>
  <c r="E13" i="1" s="1"/>
  <c r="E14" i="1" s="1"/>
  <c r="E15" i="1" l="1"/>
  <c r="E16" i="1" s="1"/>
  <c r="E17" i="1" s="1"/>
  <c r="E18" i="1" s="1"/>
  <c r="E19" i="1" s="1"/>
  <c r="E20" i="1" s="1"/>
  <c r="E21" i="1" l="1"/>
  <c r="E22" i="1" s="1"/>
  <c r="E23" i="1" s="1"/>
  <c r="E24" i="1" s="1"/>
  <c r="E25" i="1" s="1"/>
  <c r="E26" i="1" s="1"/>
  <c r="E27" i="1" s="1"/>
  <c r="E28" i="1" s="1"/>
  <c r="E29" i="1" s="1"/>
  <c r="E30" i="1" s="1"/>
  <c r="E31" i="1" l="1"/>
  <c r="E32" i="1" s="1"/>
  <c r="E33" i="1" s="1"/>
  <c r="E34" i="1" s="1"/>
  <c r="E35" i="1" s="1"/>
  <c r="E36" i="1" s="1"/>
  <c r="E37" i="1" s="1"/>
  <c r="E38" i="1" l="1"/>
  <c r="E39" i="1" l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l="1"/>
  <c r="E51" i="1" s="1"/>
  <c r="E52" i="1" s="1"/>
  <c r="E53" i="1" s="1"/>
  <c r="E54" i="1" l="1"/>
  <c r="E55" i="1" s="1"/>
  <c r="E56" i="1" s="1"/>
  <c r="E57" i="1" s="1"/>
  <c r="E58" i="1" s="1"/>
  <c r="E59" i="1" l="1"/>
  <c r="E60" i="1" s="1"/>
  <c r="E61" i="1" s="1"/>
  <c r="E62" i="1" s="1"/>
  <c r="E63" i="1" s="1"/>
  <c r="E64" i="1" l="1"/>
  <c r="E65" i="1" s="1"/>
  <c r="E66" i="1" l="1"/>
  <c r="E67" i="1" s="1"/>
  <c r="E68" i="1" s="1"/>
  <c r="E69" i="1" s="1"/>
  <c r="E70" i="1" s="1"/>
  <c r="E71" i="1" l="1"/>
  <c r="E72" i="1" s="1"/>
  <c r="E73" i="1" l="1"/>
  <c r="E74" i="1" s="1"/>
</calcChain>
</file>

<file path=xl/sharedStrings.xml><?xml version="1.0" encoding="utf-8"?>
<sst xmlns="http://schemas.openxmlformats.org/spreadsheetml/2006/main" count="1818" uniqueCount="606">
  <si>
    <t>NPO法人 しまね体験活動支援センター　現金出納帳</t>
    <rPh sb="20" eb="22">
      <t>ゲンキン</t>
    </rPh>
    <rPh sb="22" eb="25">
      <t>スイトウチョウ</t>
    </rPh>
    <phoneticPr fontId="2"/>
  </si>
  <si>
    <t>年月日</t>
    <rPh sb="0" eb="3">
      <t>ネンガッピ</t>
    </rPh>
    <phoneticPr fontId="2"/>
  </si>
  <si>
    <t>入金</t>
    <rPh sb="0" eb="2">
      <t>ニュウキン</t>
    </rPh>
    <phoneticPr fontId="2"/>
  </si>
  <si>
    <t>出金</t>
    <rPh sb="0" eb="2">
      <t>シュッキン</t>
    </rPh>
    <phoneticPr fontId="2"/>
  </si>
  <si>
    <t>内訳</t>
    <rPh sb="0" eb="2">
      <t>ウチワケ</t>
    </rPh>
    <phoneticPr fontId="2"/>
  </si>
  <si>
    <t>差し引き残金</t>
    <rPh sb="0" eb="1">
      <t>サ</t>
    </rPh>
    <rPh sb="2" eb="3">
      <t>ヒ</t>
    </rPh>
    <rPh sb="4" eb="6">
      <t>ザンキン</t>
    </rPh>
    <phoneticPr fontId="2"/>
  </si>
  <si>
    <t>備　考</t>
    <rPh sb="0" eb="1">
      <t>ソナエ</t>
    </rPh>
    <rPh sb="2" eb="3">
      <t>コウ</t>
    </rPh>
    <phoneticPr fontId="2"/>
  </si>
  <si>
    <t>科目</t>
    <rPh sb="0" eb="2">
      <t>カモク</t>
    </rPh>
    <phoneticPr fontId="2"/>
  </si>
  <si>
    <t>合　　計</t>
    <rPh sb="0" eb="1">
      <t>ゴウ</t>
    </rPh>
    <rPh sb="3" eb="4">
      <t>ケイ</t>
    </rPh>
    <phoneticPr fontId="2"/>
  </si>
  <si>
    <t>距離</t>
    <rPh sb="0" eb="2">
      <t>キョリ</t>
    </rPh>
    <phoneticPr fontId="2"/>
  </si>
  <si>
    <t>目的地</t>
    <rPh sb="0" eb="3">
      <t>モクテキチ</t>
    </rPh>
    <phoneticPr fontId="2"/>
  </si>
  <si>
    <t>出発地</t>
    <rPh sb="0" eb="2">
      <t>シュッパツ</t>
    </rPh>
    <rPh sb="2" eb="3">
      <t>チ</t>
    </rPh>
    <phoneticPr fontId="2"/>
  </si>
  <si>
    <t>支払い者</t>
    <rPh sb="0" eb="2">
      <t>シハラ</t>
    </rPh>
    <rPh sb="3" eb="4">
      <t>シャ</t>
    </rPh>
    <phoneticPr fontId="2"/>
  </si>
  <si>
    <t>使用交通機関</t>
    <rPh sb="0" eb="2">
      <t>シヨウ</t>
    </rPh>
    <rPh sb="2" eb="4">
      <t>コウツウ</t>
    </rPh>
    <rPh sb="4" eb="6">
      <t>キカン</t>
    </rPh>
    <phoneticPr fontId="2"/>
  </si>
  <si>
    <t>備考</t>
    <rPh sb="0" eb="2">
      <t>ビコウ</t>
    </rPh>
    <phoneticPr fontId="2"/>
  </si>
  <si>
    <t>用　務</t>
    <rPh sb="0" eb="1">
      <t>ヨウ</t>
    </rPh>
    <rPh sb="2" eb="3">
      <t>ツトム</t>
    </rPh>
    <phoneticPr fontId="2"/>
  </si>
  <si>
    <t>自家用車</t>
    <rPh sb="0" eb="4">
      <t>ジカヨウシャ</t>
    </rPh>
    <phoneticPr fontId="2"/>
  </si>
  <si>
    <t>岩﨑知久</t>
    <rPh sb="0" eb="2">
      <t>イワサキ</t>
    </rPh>
    <rPh sb="2" eb="4">
      <t>トモヒサ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</si>
  <si>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</si>
  <si>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</si>
  <si>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合　計</t>
    <rPh sb="0" eb="1">
      <t>ゴウ</t>
    </rPh>
    <rPh sb="2" eb="3">
      <t>ケイ</t>
    </rPh>
    <phoneticPr fontId="2"/>
  </si>
  <si>
    <t>会費</t>
    <rPh sb="0" eb="2">
      <t>カイヒ</t>
    </rPh>
    <phoneticPr fontId="2"/>
  </si>
  <si>
    <t>Km当り</t>
    <rPh sb="2" eb="3">
      <t>アタ</t>
    </rPh>
    <phoneticPr fontId="2"/>
  </si>
  <si>
    <t>手持ち金</t>
    <rPh sb="0" eb="2">
      <t>テモ</t>
    </rPh>
    <rPh sb="3" eb="4">
      <t>キン</t>
    </rPh>
    <phoneticPr fontId="2"/>
  </si>
  <si>
    <t>引き出し</t>
    <rPh sb="0" eb="1">
      <t>ヒ</t>
    </rPh>
    <rPh sb="2" eb="3">
      <t>ダ</t>
    </rPh>
    <phoneticPr fontId="2"/>
  </si>
  <si>
    <t>利息</t>
    <rPh sb="0" eb="2">
      <t>リソク</t>
    </rPh>
    <phoneticPr fontId="2"/>
  </si>
  <si>
    <t>出雲市</t>
    <rPh sb="0" eb="2">
      <t>イズモ</t>
    </rPh>
    <rPh sb="2" eb="3">
      <t>シ</t>
    </rPh>
    <phoneticPr fontId="2"/>
  </si>
  <si>
    <t>西谷正文</t>
    <rPh sb="0" eb="2">
      <t>ニシタニ</t>
    </rPh>
    <rPh sb="2" eb="4">
      <t>マサフミ</t>
    </rPh>
    <phoneticPr fontId="2"/>
  </si>
  <si>
    <t>中間敦司</t>
    <rPh sb="0" eb="2">
      <t>ナカマ</t>
    </rPh>
    <rPh sb="2" eb="4">
      <t>アツシ</t>
    </rPh>
    <phoneticPr fontId="2"/>
  </si>
  <si>
    <t>入会金</t>
    <rPh sb="0" eb="3">
      <t>ニュウカイキン</t>
    </rPh>
    <phoneticPr fontId="2"/>
  </si>
  <si>
    <t>NPO法人 しまね体験活動支援センター　銀行通帳記録</t>
    <rPh sb="20" eb="22">
      <t>ギンコウ</t>
    </rPh>
    <rPh sb="22" eb="24">
      <t>ツウチョウ</t>
    </rPh>
    <rPh sb="24" eb="26">
      <t>キロク</t>
    </rPh>
    <phoneticPr fontId="2"/>
  </si>
  <si>
    <t>ﾏｯﾌﾟづくり協力依頼</t>
    <rPh sb="7" eb="9">
      <t>キョウリョク</t>
    </rPh>
    <rPh sb="9" eb="11">
      <t>イライ</t>
    </rPh>
    <phoneticPr fontId="2"/>
  </si>
  <si>
    <t>飯南町</t>
    <rPh sb="0" eb="3">
      <t>イイナンチョウ</t>
    </rPh>
    <phoneticPr fontId="2"/>
  </si>
  <si>
    <t>支払日</t>
    <rPh sb="0" eb="2">
      <t>シハライ</t>
    </rPh>
    <rPh sb="2" eb="3">
      <t>ビ</t>
    </rPh>
    <phoneticPr fontId="2"/>
  </si>
  <si>
    <t>NPO法人　しまね体験活動支援センター　年会費納入記録</t>
    <rPh sb="3" eb="5">
      <t>ホウジン</t>
    </rPh>
    <rPh sb="9" eb="11">
      <t>タイケン</t>
    </rPh>
    <rPh sb="11" eb="13">
      <t>カツドウ</t>
    </rPh>
    <rPh sb="13" eb="15">
      <t>シエン</t>
    </rPh>
    <rPh sb="20" eb="23">
      <t>ネンカイヒ</t>
    </rPh>
    <rPh sb="23" eb="25">
      <t>ノウニュウ</t>
    </rPh>
    <rPh sb="25" eb="27">
      <t>キロク</t>
    </rPh>
    <phoneticPr fontId="2"/>
  </si>
  <si>
    <t>氏名</t>
    <rPh sb="0" eb="2">
      <t>シメイ</t>
    </rPh>
    <phoneticPr fontId="2"/>
  </si>
  <si>
    <t>2007年度</t>
    <rPh sb="4" eb="6">
      <t>ネンド</t>
    </rPh>
    <phoneticPr fontId="2"/>
  </si>
  <si>
    <t>2008年度</t>
    <rPh sb="4" eb="6">
      <t>ネンド</t>
    </rPh>
    <phoneticPr fontId="2"/>
  </si>
  <si>
    <t>2009年度</t>
    <rPh sb="4" eb="6">
      <t>ネンド</t>
    </rPh>
    <phoneticPr fontId="2"/>
  </si>
  <si>
    <t>2010年度</t>
    <rPh sb="4" eb="6">
      <t>ネンド</t>
    </rPh>
    <phoneticPr fontId="2"/>
  </si>
  <si>
    <t>2011年度</t>
    <rPh sb="4" eb="6">
      <t>ネンド</t>
    </rPh>
    <phoneticPr fontId="2"/>
  </si>
  <si>
    <t>2012年度</t>
    <rPh sb="4" eb="6">
      <t>ネンド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</si>
  <si>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</si>
  <si>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</si>
  <si>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青木充之</t>
    <phoneticPr fontId="2"/>
  </si>
  <si>
    <t>阿部和男</t>
    <phoneticPr fontId="2"/>
  </si>
  <si>
    <t>荒木　孝</t>
    <phoneticPr fontId="2"/>
  </si>
  <si>
    <t>生馬浩一</t>
    <phoneticPr fontId="2"/>
  </si>
  <si>
    <t>岩﨑知久</t>
    <phoneticPr fontId="2"/>
  </si>
  <si>
    <t>加藤武行</t>
    <phoneticPr fontId="2"/>
  </si>
  <si>
    <t>鳥屋原敏夫</t>
    <phoneticPr fontId="2"/>
  </si>
  <si>
    <t>野津登美子</t>
    <phoneticPr fontId="2"/>
  </si>
  <si>
    <t>安田公臣</t>
    <phoneticPr fontId="2"/>
  </si>
  <si>
    <t>渡部邦男</t>
    <phoneticPr fontId="2"/>
  </si>
  <si>
    <t>原　誠道</t>
    <rPh sb="2" eb="3">
      <t>マコト</t>
    </rPh>
    <phoneticPr fontId="2"/>
  </si>
  <si>
    <t>藤坂一之</t>
    <rPh sb="2" eb="4">
      <t>カズユキ</t>
    </rPh>
    <phoneticPr fontId="2"/>
  </si>
  <si>
    <t>村上家次</t>
  </si>
  <si>
    <t>加藤俊彦</t>
  </si>
  <si>
    <t>藤原洋之</t>
  </si>
  <si>
    <t>樋野榮一</t>
    <rPh sb="2" eb="4">
      <t>エイイチ</t>
    </rPh>
    <phoneticPr fontId="2"/>
  </si>
  <si>
    <t>松井義己</t>
    <rPh sb="0" eb="2">
      <t>マツイ</t>
    </rPh>
    <rPh sb="2" eb="4">
      <t>ヨシミ</t>
    </rPh>
    <phoneticPr fontId="2"/>
  </si>
  <si>
    <t>坂本　操</t>
    <rPh sb="0" eb="2">
      <t>サカモト</t>
    </rPh>
    <rPh sb="3" eb="4">
      <t>ミサオ</t>
    </rPh>
    <phoneticPr fontId="2"/>
  </si>
  <si>
    <t>森　永壽</t>
    <rPh sb="0" eb="1">
      <t>モリ</t>
    </rPh>
    <rPh sb="2" eb="3">
      <t>エイ</t>
    </rPh>
    <rPh sb="3" eb="4">
      <t>ジュ</t>
    </rPh>
    <phoneticPr fontId="2"/>
  </si>
  <si>
    <t>帯刀桂子</t>
    <rPh sb="0" eb="2">
      <t>タテワキ</t>
    </rPh>
    <rPh sb="2" eb="4">
      <t>ケイコ</t>
    </rPh>
    <phoneticPr fontId="2"/>
  </si>
  <si>
    <t>布野直美</t>
    <rPh sb="0" eb="2">
      <t>フノ</t>
    </rPh>
    <rPh sb="2" eb="4">
      <t>ナオミ</t>
    </rPh>
    <phoneticPr fontId="2"/>
  </si>
  <si>
    <t>野田真幹</t>
    <rPh sb="0" eb="2">
      <t>ノダ</t>
    </rPh>
    <rPh sb="2" eb="3">
      <t>マコト</t>
    </rPh>
    <rPh sb="3" eb="4">
      <t>ミキ</t>
    </rPh>
    <phoneticPr fontId="2"/>
  </si>
  <si>
    <t>板垣成二</t>
    <rPh sb="0" eb="2">
      <t>イタガキ</t>
    </rPh>
    <rPh sb="2" eb="4">
      <t>セイジ</t>
    </rPh>
    <phoneticPr fontId="2"/>
  </si>
  <si>
    <t>藤井　稔</t>
    <rPh sb="0" eb="2">
      <t>フジイ</t>
    </rPh>
    <rPh sb="3" eb="4">
      <t>ミノル</t>
    </rPh>
    <phoneticPr fontId="2"/>
  </si>
  <si>
    <t>三原　道夫</t>
    <rPh sb="0" eb="2">
      <t>ミハラ</t>
    </rPh>
    <rPh sb="3" eb="5">
      <t>ミチオ</t>
    </rPh>
    <phoneticPr fontId="2"/>
  </si>
  <si>
    <t>三原　順子</t>
    <rPh sb="0" eb="2">
      <t>ミハラ</t>
    </rPh>
    <rPh sb="3" eb="5">
      <t>ジュンコ</t>
    </rPh>
    <phoneticPr fontId="2"/>
  </si>
  <si>
    <t>藤原 孝一</t>
    <rPh sb="0" eb="2">
      <t>フジハラ</t>
    </rPh>
    <rPh sb="3" eb="5">
      <t>コウイチ</t>
    </rPh>
    <phoneticPr fontId="2"/>
  </si>
  <si>
    <t>藤原 豊子</t>
    <rPh sb="0" eb="2">
      <t>フジハラ</t>
    </rPh>
    <rPh sb="3" eb="5">
      <t>トヨコ</t>
    </rPh>
    <phoneticPr fontId="2"/>
  </si>
  <si>
    <t>岡田 あかね</t>
    <rPh sb="0" eb="2">
      <t>オカダ</t>
    </rPh>
    <phoneticPr fontId="2"/>
  </si>
  <si>
    <t>加藤 浩之</t>
    <rPh sb="0" eb="2">
      <t>カトウ</t>
    </rPh>
    <rPh sb="3" eb="5">
      <t>ヒロユキ</t>
    </rPh>
    <phoneticPr fontId="2"/>
  </si>
  <si>
    <t>加藤 敦久</t>
    <rPh sb="0" eb="2">
      <t>カトウ</t>
    </rPh>
    <rPh sb="3" eb="5">
      <t>アツヒサ</t>
    </rPh>
    <phoneticPr fontId="2"/>
  </si>
  <si>
    <t>藤山　浩</t>
    <rPh sb="0" eb="2">
      <t>フジヤマ</t>
    </rPh>
    <rPh sb="3" eb="4">
      <t>コウ</t>
    </rPh>
    <phoneticPr fontId="2"/>
  </si>
  <si>
    <t>中 稔</t>
    <rPh sb="0" eb="1">
      <t>ナカ</t>
    </rPh>
    <rPh sb="2" eb="3">
      <t>ミノル</t>
    </rPh>
    <phoneticPr fontId="2"/>
  </si>
  <si>
    <t>加藤 君恵</t>
    <rPh sb="0" eb="2">
      <t>カトウ</t>
    </rPh>
    <rPh sb="3" eb="5">
      <t>キミエ</t>
    </rPh>
    <phoneticPr fontId="2"/>
  </si>
  <si>
    <t>西谷 京子</t>
    <rPh sb="0" eb="2">
      <t>ニシタニ</t>
    </rPh>
    <rPh sb="3" eb="5">
      <t>キョウコ</t>
    </rPh>
    <phoneticPr fontId="2"/>
  </si>
  <si>
    <t>21.9.16</t>
    <phoneticPr fontId="2"/>
  </si>
  <si>
    <t>21.9.9</t>
    <phoneticPr fontId="2"/>
  </si>
  <si>
    <t>21.5.19</t>
    <phoneticPr fontId="2"/>
  </si>
  <si>
    <t>21.5.19</t>
    <phoneticPr fontId="2"/>
  </si>
  <si>
    <t>20.7.15</t>
    <phoneticPr fontId="2"/>
  </si>
  <si>
    <t>20.6.24</t>
    <phoneticPr fontId="2"/>
  </si>
  <si>
    <t>20.5.26</t>
    <phoneticPr fontId="2"/>
  </si>
  <si>
    <t>20.4.26</t>
    <phoneticPr fontId="2"/>
  </si>
  <si>
    <t>20.4.24</t>
    <phoneticPr fontId="2"/>
  </si>
  <si>
    <t>20.4.23</t>
    <phoneticPr fontId="2"/>
  </si>
  <si>
    <t>20.1.4</t>
    <phoneticPr fontId="2"/>
  </si>
  <si>
    <t>19.12.13</t>
    <phoneticPr fontId="2"/>
  </si>
  <si>
    <t>19.11.23</t>
    <phoneticPr fontId="2"/>
  </si>
  <si>
    <t>19.11.20</t>
    <phoneticPr fontId="2"/>
  </si>
  <si>
    <t>19.9.20</t>
    <phoneticPr fontId="2"/>
  </si>
  <si>
    <t>19.4.16</t>
    <phoneticPr fontId="2"/>
  </si>
  <si>
    <t>19.5.8</t>
    <phoneticPr fontId="2"/>
  </si>
  <si>
    <t>19.5.22</t>
    <phoneticPr fontId="2"/>
  </si>
  <si>
    <t>19.8.22</t>
    <phoneticPr fontId="2"/>
  </si>
  <si>
    <t>20.6.20</t>
    <phoneticPr fontId="2"/>
  </si>
  <si>
    <t>20.7.30</t>
    <phoneticPr fontId="2"/>
  </si>
  <si>
    <t>20.8.22</t>
    <phoneticPr fontId="2"/>
  </si>
  <si>
    <t>19.3.24</t>
    <phoneticPr fontId="2"/>
  </si>
  <si>
    <t>19.3.25</t>
    <phoneticPr fontId="2"/>
  </si>
  <si>
    <t>19.4.3</t>
    <phoneticPr fontId="2"/>
  </si>
  <si>
    <t>19.4.19</t>
    <phoneticPr fontId="2"/>
  </si>
  <si>
    <t>19.5.19</t>
    <phoneticPr fontId="2"/>
  </si>
  <si>
    <t>19.5.21</t>
    <phoneticPr fontId="2"/>
  </si>
  <si>
    <t>19.7.31</t>
    <phoneticPr fontId="2"/>
  </si>
  <si>
    <t>19.3.7</t>
    <phoneticPr fontId="2"/>
  </si>
  <si>
    <t>退会</t>
    <rPh sb="0" eb="2">
      <t>タイカイ</t>
    </rPh>
    <phoneticPr fontId="2"/>
  </si>
  <si>
    <t>22.10.8</t>
    <phoneticPr fontId="2"/>
  </si>
  <si>
    <t>板倉幸昌</t>
    <rPh sb="0" eb="2">
      <t>イタクラ</t>
    </rPh>
    <rPh sb="2" eb="4">
      <t>コウショウ</t>
    </rPh>
    <phoneticPr fontId="2"/>
  </si>
  <si>
    <t>落合久栄</t>
    <rPh sb="0" eb="2">
      <t>オチアイ</t>
    </rPh>
    <rPh sb="2" eb="4">
      <t>ヒサエ</t>
    </rPh>
    <phoneticPr fontId="2"/>
  </si>
  <si>
    <t>22.12.7</t>
    <phoneticPr fontId="2"/>
  </si>
  <si>
    <t>今岡寿昭</t>
    <rPh sb="0" eb="2">
      <t>イマオカ</t>
    </rPh>
    <rPh sb="2" eb="4">
      <t>トシアキ</t>
    </rPh>
    <phoneticPr fontId="2"/>
  </si>
  <si>
    <t>22.12.15</t>
    <phoneticPr fontId="2"/>
  </si>
  <si>
    <t>2015年度</t>
    <rPh sb="4" eb="6">
      <t>ネンド</t>
    </rPh>
    <phoneticPr fontId="2"/>
  </si>
  <si>
    <t>銀行より引き出し</t>
    <phoneticPr fontId="2"/>
  </si>
  <si>
    <t>23.5.25</t>
    <phoneticPr fontId="2"/>
  </si>
  <si>
    <t>23.5.20</t>
    <phoneticPr fontId="2"/>
  </si>
  <si>
    <t>松江市</t>
    <rPh sb="0" eb="3">
      <t>マツエシ</t>
    </rPh>
    <phoneticPr fontId="2"/>
  </si>
  <si>
    <t>今岡盛義</t>
    <rPh sb="0" eb="2">
      <t>イマオカ</t>
    </rPh>
    <rPh sb="2" eb="4">
      <t>モリヨシ</t>
    </rPh>
    <phoneticPr fontId="2"/>
  </si>
  <si>
    <t>23.08.03</t>
    <phoneticPr fontId="2"/>
  </si>
  <si>
    <t>成果発表会後援依頼</t>
    <rPh sb="0" eb="2">
      <t>セイカ</t>
    </rPh>
    <rPh sb="2" eb="4">
      <t>ハッピョウ</t>
    </rPh>
    <rPh sb="4" eb="5">
      <t>カイ</t>
    </rPh>
    <rPh sb="5" eb="7">
      <t>コウエン</t>
    </rPh>
    <rPh sb="7" eb="9">
      <t>イライ</t>
    </rPh>
    <phoneticPr fontId="2"/>
  </si>
  <si>
    <t>奥出雲町・飯南町・雲南市</t>
    <rPh sb="0" eb="1">
      <t>オク</t>
    </rPh>
    <rPh sb="1" eb="4">
      <t>イズモチョウ</t>
    </rPh>
    <rPh sb="5" eb="8">
      <t>イイナンチョウ</t>
    </rPh>
    <rPh sb="9" eb="12">
      <t>ウンナンシ</t>
    </rPh>
    <phoneticPr fontId="2"/>
  </si>
  <si>
    <t>各教育委員会</t>
    <rPh sb="0" eb="1">
      <t>カク</t>
    </rPh>
    <rPh sb="1" eb="3">
      <t>キョウイク</t>
    </rPh>
    <rPh sb="3" eb="6">
      <t>イインカイ</t>
    </rPh>
    <phoneticPr fontId="2"/>
  </si>
  <si>
    <t>23.12.9</t>
    <phoneticPr fontId="2"/>
  </si>
  <si>
    <t>23.12.20</t>
    <phoneticPr fontId="2"/>
  </si>
  <si>
    <t>21.5.19</t>
    <phoneticPr fontId="2"/>
  </si>
  <si>
    <t>22.5.26</t>
    <phoneticPr fontId="2"/>
  </si>
  <si>
    <t>23.4.20</t>
    <phoneticPr fontId="2"/>
  </si>
  <si>
    <t>20.4.23</t>
    <phoneticPr fontId="2"/>
  </si>
  <si>
    <t>23.5.25</t>
    <phoneticPr fontId="2"/>
  </si>
  <si>
    <t>22.4.9</t>
    <phoneticPr fontId="2"/>
  </si>
  <si>
    <t>23.5.21</t>
    <phoneticPr fontId="2"/>
  </si>
  <si>
    <t>19.8.29</t>
    <phoneticPr fontId="2"/>
  </si>
  <si>
    <t>20.4.26</t>
    <phoneticPr fontId="2"/>
  </si>
  <si>
    <t>22.7.2</t>
    <phoneticPr fontId="2"/>
  </si>
  <si>
    <t>20.4.23</t>
    <phoneticPr fontId="2"/>
  </si>
  <si>
    <t>21.5.19</t>
    <phoneticPr fontId="2"/>
  </si>
  <si>
    <t>22.4.9</t>
    <phoneticPr fontId="2"/>
  </si>
  <si>
    <t>23.5.25</t>
    <phoneticPr fontId="2"/>
  </si>
  <si>
    <t>20.4.26</t>
    <phoneticPr fontId="2"/>
  </si>
  <si>
    <t>21.9.9</t>
    <phoneticPr fontId="2"/>
  </si>
  <si>
    <t>22.7.1</t>
    <phoneticPr fontId="2"/>
  </si>
  <si>
    <t>22.10.8</t>
    <phoneticPr fontId="2"/>
  </si>
  <si>
    <t>23.5.20</t>
    <phoneticPr fontId="2"/>
  </si>
  <si>
    <t>20.4.24</t>
    <phoneticPr fontId="2"/>
  </si>
  <si>
    <t>22.5.26</t>
    <phoneticPr fontId="2"/>
  </si>
  <si>
    <t>22.5.11</t>
    <phoneticPr fontId="2"/>
  </si>
  <si>
    <t>22.5.19</t>
    <phoneticPr fontId="2"/>
  </si>
  <si>
    <t>23.5.17</t>
    <phoneticPr fontId="2"/>
  </si>
  <si>
    <t>20.5.26</t>
    <phoneticPr fontId="2"/>
  </si>
  <si>
    <t>22.6.15</t>
    <phoneticPr fontId="2"/>
  </si>
  <si>
    <t>20.6.24</t>
    <phoneticPr fontId="2"/>
  </si>
  <si>
    <t>21.5.25</t>
    <phoneticPr fontId="2"/>
  </si>
  <si>
    <t>22.6.30</t>
    <phoneticPr fontId="2"/>
  </si>
  <si>
    <t>23.4.20</t>
    <phoneticPr fontId="2"/>
  </si>
  <si>
    <t>20.7.30</t>
    <phoneticPr fontId="2"/>
  </si>
  <si>
    <t>22.11.01</t>
    <phoneticPr fontId="2"/>
  </si>
  <si>
    <t>23.8.18</t>
    <phoneticPr fontId="2"/>
  </si>
  <si>
    <t>20.8.22</t>
    <phoneticPr fontId="2"/>
  </si>
  <si>
    <t>22.12.06</t>
    <phoneticPr fontId="2"/>
  </si>
  <si>
    <t>23.10.31</t>
    <phoneticPr fontId="2"/>
  </si>
  <si>
    <t>21.9.16</t>
    <phoneticPr fontId="2"/>
  </si>
  <si>
    <t>21.6.2</t>
    <phoneticPr fontId="2"/>
  </si>
  <si>
    <t>23.07.29</t>
    <phoneticPr fontId="2"/>
  </si>
  <si>
    <t>20.6.20</t>
    <phoneticPr fontId="2"/>
  </si>
  <si>
    <t>22.08.19</t>
    <phoneticPr fontId="2"/>
  </si>
  <si>
    <t>20.7.15</t>
    <phoneticPr fontId="2"/>
  </si>
  <si>
    <t>21.6.23</t>
    <phoneticPr fontId="2"/>
  </si>
  <si>
    <t>22.11.27</t>
    <phoneticPr fontId="2"/>
  </si>
  <si>
    <t>23.9.26</t>
    <phoneticPr fontId="2"/>
  </si>
  <si>
    <t>22.12.7</t>
    <phoneticPr fontId="2"/>
  </si>
  <si>
    <t>22.12.15</t>
    <phoneticPr fontId="2"/>
  </si>
  <si>
    <t>23.08.03</t>
    <phoneticPr fontId="2"/>
  </si>
  <si>
    <t>23.12.27</t>
    <phoneticPr fontId="2"/>
  </si>
  <si>
    <t>24.5.15</t>
    <phoneticPr fontId="2"/>
  </si>
  <si>
    <t>24.9.19</t>
    <phoneticPr fontId="2"/>
  </si>
  <si>
    <t>24.5.16</t>
    <phoneticPr fontId="2"/>
  </si>
  <si>
    <t>24.5.23</t>
    <phoneticPr fontId="2"/>
  </si>
  <si>
    <t>24.7.25</t>
    <phoneticPr fontId="2"/>
  </si>
  <si>
    <t>24.9.13</t>
    <phoneticPr fontId="2"/>
  </si>
  <si>
    <t>24.10.4</t>
    <phoneticPr fontId="2"/>
  </si>
  <si>
    <t>24.12.12</t>
    <phoneticPr fontId="2"/>
  </si>
  <si>
    <t>25.2.26</t>
    <phoneticPr fontId="2"/>
  </si>
  <si>
    <t>25.5.14</t>
    <phoneticPr fontId="2"/>
  </si>
  <si>
    <t>24.11.23</t>
    <phoneticPr fontId="2"/>
  </si>
  <si>
    <t>25.5.14</t>
    <phoneticPr fontId="2"/>
  </si>
  <si>
    <t>25.5.14</t>
    <phoneticPr fontId="2"/>
  </si>
  <si>
    <t>25.5.16</t>
    <phoneticPr fontId="2"/>
  </si>
  <si>
    <t>25.5.17</t>
    <phoneticPr fontId="2"/>
  </si>
  <si>
    <t>25.5.17</t>
    <phoneticPr fontId="2"/>
  </si>
  <si>
    <t>25.5.17</t>
    <phoneticPr fontId="2"/>
  </si>
  <si>
    <t>25.5.21</t>
    <phoneticPr fontId="2"/>
  </si>
  <si>
    <t>25.5.21</t>
    <phoneticPr fontId="2"/>
  </si>
  <si>
    <t>25.5.21</t>
    <phoneticPr fontId="2"/>
  </si>
  <si>
    <t>25.5.16</t>
    <phoneticPr fontId="2"/>
  </si>
  <si>
    <t>25.5.16</t>
    <phoneticPr fontId="2"/>
  </si>
  <si>
    <t>25.5.17</t>
    <phoneticPr fontId="2"/>
  </si>
  <si>
    <t>25.5.23</t>
    <phoneticPr fontId="2"/>
  </si>
  <si>
    <t>25.5.29</t>
    <phoneticPr fontId="2"/>
  </si>
  <si>
    <t>25.6.25</t>
    <phoneticPr fontId="2"/>
  </si>
  <si>
    <t>25.06.14</t>
    <phoneticPr fontId="2"/>
  </si>
  <si>
    <t>25.5.28</t>
    <phoneticPr fontId="2"/>
  </si>
  <si>
    <t>25.6.19</t>
    <phoneticPr fontId="2"/>
  </si>
  <si>
    <t>25.6.19</t>
    <phoneticPr fontId="2"/>
  </si>
  <si>
    <t>25.5.21</t>
    <phoneticPr fontId="2"/>
  </si>
  <si>
    <t>報告書作成打ち合わせ</t>
    <rPh sb="0" eb="3">
      <t>ホウコクショ</t>
    </rPh>
    <rPh sb="3" eb="5">
      <t>サクセイ</t>
    </rPh>
    <rPh sb="5" eb="6">
      <t>ウ</t>
    </rPh>
    <rPh sb="7" eb="8">
      <t>ア</t>
    </rPh>
    <phoneticPr fontId="2"/>
  </si>
  <si>
    <t>26.5.20</t>
    <phoneticPr fontId="2"/>
  </si>
  <si>
    <t>26.5.24</t>
    <phoneticPr fontId="2"/>
  </si>
  <si>
    <t>26.5.20</t>
    <phoneticPr fontId="2"/>
  </si>
  <si>
    <t>26.5.19</t>
    <phoneticPr fontId="2"/>
  </si>
  <si>
    <t>26.6.10</t>
    <phoneticPr fontId="2"/>
  </si>
  <si>
    <t>26.5.27</t>
    <phoneticPr fontId="2"/>
  </si>
  <si>
    <t>26.6.11</t>
    <phoneticPr fontId="2"/>
  </si>
  <si>
    <t>25.9.26</t>
    <phoneticPr fontId="2"/>
  </si>
  <si>
    <t>26.8.5</t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</si>
  <si>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</si>
  <si>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</si>
  <si>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26.11.17</t>
    <phoneticPr fontId="2"/>
  </si>
  <si>
    <t>26.11.18</t>
    <phoneticPr fontId="2"/>
  </si>
  <si>
    <t>26.12.02</t>
    <phoneticPr fontId="2"/>
  </si>
  <si>
    <t>支払日</t>
    <rPh sb="0" eb="3">
      <t>シハライビ</t>
    </rPh>
    <phoneticPr fontId="2"/>
  </si>
  <si>
    <t>27.1.27</t>
    <phoneticPr fontId="2"/>
  </si>
  <si>
    <t>27.3.21</t>
    <phoneticPr fontId="2"/>
  </si>
  <si>
    <t>27.3.30</t>
    <phoneticPr fontId="2"/>
  </si>
  <si>
    <t>27.4.16</t>
    <phoneticPr fontId="2"/>
  </si>
  <si>
    <t>27.5.19</t>
    <phoneticPr fontId="2"/>
  </si>
  <si>
    <t>27.5.26</t>
    <phoneticPr fontId="2"/>
  </si>
  <si>
    <t>27.5.26</t>
    <phoneticPr fontId="2"/>
  </si>
  <si>
    <t>年会費（藤原豊子）</t>
    <rPh sb="0" eb="3">
      <t>ネンカイヒ</t>
    </rPh>
    <rPh sb="4" eb="6">
      <t>フジハラ</t>
    </rPh>
    <rPh sb="6" eb="8">
      <t>トヨコ</t>
    </rPh>
    <phoneticPr fontId="2"/>
  </si>
  <si>
    <t>27.6.2</t>
    <phoneticPr fontId="2"/>
  </si>
  <si>
    <t>島根県環境保健公社</t>
    <rPh sb="0" eb="9">
      <t>シマネケンカンキョウホケンコウシャ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</si>
  <si>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</si>
  <si>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</si>
  <si>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謝金</t>
    <rPh sb="0" eb="2">
      <t>シャキン</t>
    </rPh>
    <phoneticPr fontId="2"/>
  </si>
  <si>
    <t>その他経費</t>
    <rPh sb="2" eb="3">
      <t>ホカ</t>
    </rPh>
    <rPh sb="3" eb="5">
      <t>ケイヒ</t>
    </rPh>
    <phoneticPr fontId="2"/>
  </si>
  <si>
    <t>旅費交通費</t>
    <rPh sb="0" eb="2">
      <t>リョヒ</t>
    </rPh>
    <rPh sb="2" eb="5">
      <t>コウツウヒ</t>
    </rPh>
    <phoneticPr fontId="2"/>
  </si>
  <si>
    <t>印刷費</t>
    <rPh sb="0" eb="2">
      <t>インサツ</t>
    </rPh>
    <rPh sb="2" eb="3">
      <t>ヒ</t>
    </rPh>
    <phoneticPr fontId="2"/>
  </si>
  <si>
    <t>映光商会</t>
    <rPh sb="0" eb="4">
      <t>エイコウショウカイ</t>
    </rPh>
    <phoneticPr fontId="2"/>
  </si>
  <si>
    <t>サンエイ事務機</t>
    <rPh sb="4" eb="7">
      <t>ジムキ</t>
    </rPh>
    <phoneticPr fontId="2"/>
  </si>
  <si>
    <t>河川調査バス代（頓原小）</t>
    <rPh sb="0" eb="2">
      <t>カセン</t>
    </rPh>
    <rPh sb="2" eb="4">
      <t>チョウサ</t>
    </rPh>
    <rPh sb="6" eb="7">
      <t>ダイ</t>
    </rPh>
    <rPh sb="8" eb="10">
      <t>トンバラ</t>
    </rPh>
    <rPh sb="10" eb="11">
      <t>ショウ</t>
    </rPh>
    <phoneticPr fontId="2"/>
  </si>
  <si>
    <t>横幕看板代</t>
    <rPh sb="0" eb="2">
      <t>ヨコマク</t>
    </rPh>
    <rPh sb="2" eb="4">
      <t>カンバン</t>
    </rPh>
    <rPh sb="4" eb="5">
      <t>ダイ</t>
    </rPh>
    <phoneticPr fontId="2"/>
  </si>
  <si>
    <t>エディオン出雲店</t>
    <rPh sb="5" eb="8">
      <t>イズモテン</t>
    </rPh>
    <phoneticPr fontId="2"/>
  </si>
  <si>
    <t>パソコン・インターネット使用料</t>
    <rPh sb="12" eb="15">
      <t>シヨウリョウ</t>
    </rPh>
    <phoneticPr fontId="2"/>
  </si>
  <si>
    <t>報告書、マップ印刷代</t>
    <rPh sb="0" eb="3">
      <t>ホウコクショ</t>
    </rPh>
    <rPh sb="7" eb="9">
      <t>インサツ</t>
    </rPh>
    <rPh sb="9" eb="10">
      <t>ダイ</t>
    </rPh>
    <phoneticPr fontId="2"/>
  </si>
  <si>
    <t>木次印刷</t>
    <rPh sb="0" eb="2">
      <t>キスキ</t>
    </rPh>
    <rPh sb="2" eb="4">
      <t>インサツ</t>
    </rPh>
    <phoneticPr fontId="2"/>
  </si>
  <si>
    <t>27.12.8</t>
    <phoneticPr fontId="2"/>
  </si>
  <si>
    <t>27.12.1</t>
    <phoneticPr fontId="2"/>
  </si>
  <si>
    <t>27.11.23</t>
    <phoneticPr fontId="2"/>
  </si>
  <si>
    <t>27.11.10</t>
    <phoneticPr fontId="2"/>
  </si>
  <si>
    <t>27.11.7</t>
    <phoneticPr fontId="2"/>
  </si>
  <si>
    <t>27.12.15</t>
    <phoneticPr fontId="2"/>
  </si>
  <si>
    <t>27.11.18</t>
    <phoneticPr fontId="2"/>
  </si>
  <si>
    <t>27.11.13</t>
    <phoneticPr fontId="2"/>
  </si>
  <si>
    <t>27.11.9</t>
    <phoneticPr fontId="2"/>
  </si>
  <si>
    <t>26.12.4</t>
    <phoneticPr fontId="2"/>
  </si>
  <si>
    <t>28.5.11</t>
    <phoneticPr fontId="2"/>
  </si>
  <si>
    <t>28.5.19</t>
    <phoneticPr fontId="2"/>
  </si>
  <si>
    <t>28.5.20</t>
    <phoneticPr fontId="2"/>
  </si>
  <si>
    <t>28.5.19</t>
    <phoneticPr fontId="2"/>
  </si>
  <si>
    <t>28.5.18</t>
    <phoneticPr fontId="2"/>
  </si>
  <si>
    <t>28.5.18</t>
    <phoneticPr fontId="2"/>
  </si>
  <si>
    <t>28.5.17</t>
    <phoneticPr fontId="2"/>
  </si>
  <si>
    <t>26.8.18</t>
    <phoneticPr fontId="2"/>
  </si>
  <si>
    <t>27.5.19</t>
    <phoneticPr fontId="2"/>
  </si>
  <si>
    <t>出雲市教委、国土交通省出雲河川事務所、雲南市教委、島根県中山間地域研究センター、飯南町教委</t>
    <rPh sb="0" eb="3">
      <t>イズモシ</t>
    </rPh>
    <rPh sb="3" eb="5">
      <t>キョウイ</t>
    </rPh>
    <rPh sb="6" eb="8">
      <t>コクド</t>
    </rPh>
    <rPh sb="8" eb="11">
      <t>コウツウショウ</t>
    </rPh>
    <rPh sb="11" eb="13">
      <t>イズモ</t>
    </rPh>
    <rPh sb="13" eb="15">
      <t>カセン</t>
    </rPh>
    <rPh sb="15" eb="17">
      <t>ジム</t>
    </rPh>
    <rPh sb="17" eb="18">
      <t>ショ</t>
    </rPh>
    <rPh sb="19" eb="22">
      <t>ウンナンシ</t>
    </rPh>
    <rPh sb="22" eb="24">
      <t>キョウイ</t>
    </rPh>
    <rPh sb="25" eb="39">
      <t>シマネケン</t>
    </rPh>
    <rPh sb="40" eb="43">
      <t>イイナンチョウ</t>
    </rPh>
    <rPh sb="43" eb="45">
      <t>キョウイ</t>
    </rPh>
    <phoneticPr fontId="2"/>
  </si>
  <si>
    <t>風の子たき</t>
    <rPh sb="0" eb="1">
      <t>カゼ</t>
    </rPh>
    <rPh sb="2" eb="3">
      <t>コ</t>
    </rPh>
    <phoneticPr fontId="2"/>
  </si>
  <si>
    <t>島根県中山間地域研究センター</t>
    <rPh sb="0" eb="14">
      <t>シマネケン</t>
    </rPh>
    <phoneticPr fontId="2"/>
  </si>
  <si>
    <t>ナフコ湖陵店</t>
    <rPh sb="3" eb="5">
      <t>コリョウ</t>
    </rPh>
    <rPh sb="5" eb="6">
      <t>テン</t>
    </rPh>
    <phoneticPr fontId="2"/>
  </si>
  <si>
    <t>28.6.7</t>
    <phoneticPr fontId="2"/>
  </si>
  <si>
    <t>28.12.6</t>
    <phoneticPr fontId="2"/>
  </si>
  <si>
    <t>28.6.3</t>
    <phoneticPr fontId="2"/>
  </si>
  <si>
    <t>28.5.25</t>
    <phoneticPr fontId="2"/>
  </si>
  <si>
    <t>28.5.25</t>
    <phoneticPr fontId="2"/>
  </si>
  <si>
    <t>28.6.3</t>
    <phoneticPr fontId="2"/>
  </si>
  <si>
    <t>28.5.25</t>
    <phoneticPr fontId="2"/>
  </si>
  <si>
    <t>計</t>
    <rPh sb="0" eb="1">
      <t>ケイ</t>
    </rPh>
    <phoneticPr fontId="2"/>
  </si>
  <si>
    <t>中国建設弘済会助成金</t>
    <rPh sb="0" eb="2">
      <t>チュウゴク</t>
    </rPh>
    <rPh sb="2" eb="4">
      <t>ケンセツ</t>
    </rPh>
    <rPh sb="4" eb="7">
      <t>コウサイカイ</t>
    </rPh>
    <rPh sb="7" eb="10">
      <t>ジョセイキン</t>
    </rPh>
    <phoneticPr fontId="2"/>
  </si>
  <si>
    <t>29.3.7</t>
    <phoneticPr fontId="2"/>
  </si>
  <si>
    <t>2018年度</t>
    <rPh sb="4" eb="6">
      <t>ネンド</t>
    </rPh>
    <phoneticPr fontId="2"/>
  </si>
  <si>
    <t>29.3.7</t>
    <phoneticPr fontId="2"/>
  </si>
  <si>
    <t>29.3.3</t>
    <phoneticPr fontId="2"/>
  </si>
  <si>
    <t>29.3.2</t>
    <phoneticPr fontId="2"/>
  </si>
  <si>
    <t>29.3.8</t>
    <phoneticPr fontId="2"/>
  </si>
  <si>
    <t>29.5.17</t>
    <phoneticPr fontId="2"/>
  </si>
  <si>
    <t>29.5.22</t>
    <phoneticPr fontId="2"/>
  </si>
  <si>
    <t>佐田郵便局</t>
    <rPh sb="0" eb="2">
      <t>サダ</t>
    </rPh>
    <rPh sb="2" eb="5">
      <t>ユウビンキョク</t>
    </rPh>
    <phoneticPr fontId="2"/>
  </si>
  <si>
    <t>日本水環境学会</t>
    <rPh sb="0" eb="2">
      <t>ニホン</t>
    </rPh>
    <rPh sb="2" eb="3">
      <t>ミズ</t>
    </rPh>
    <rPh sb="3" eb="5">
      <t>カンキョウ</t>
    </rPh>
    <rPh sb="5" eb="7">
      <t>ガッカイ</t>
    </rPh>
    <phoneticPr fontId="2"/>
  </si>
  <si>
    <t>29.5.29</t>
    <phoneticPr fontId="2"/>
  </si>
  <si>
    <t>29.5.18</t>
    <phoneticPr fontId="2"/>
  </si>
  <si>
    <t>29.7.24</t>
    <phoneticPr fontId="2"/>
  </si>
  <si>
    <t>29.7.24</t>
    <phoneticPr fontId="2"/>
  </si>
  <si>
    <t>29.7.24</t>
    <phoneticPr fontId="2"/>
  </si>
  <si>
    <t>マップづくり協議</t>
    <rPh sb="6" eb="8">
      <t>キョウギ</t>
    </rPh>
    <phoneticPr fontId="2"/>
  </si>
  <si>
    <t>29.12.05</t>
    <phoneticPr fontId="2"/>
  </si>
  <si>
    <t>Ａ4資料コピー代</t>
    <rPh sb="2" eb="4">
      <t>シリョウ</t>
    </rPh>
    <rPh sb="7" eb="8">
      <t>ダイ</t>
    </rPh>
    <phoneticPr fontId="2"/>
  </si>
  <si>
    <t>レターパック代</t>
    <phoneticPr fontId="2"/>
  </si>
  <si>
    <t>成果発表会補助者謝金</t>
    <rPh sb="0" eb="2">
      <t>セイカ</t>
    </rPh>
    <rPh sb="2" eb="4">
      <t>ハッピョウ</t>
    </rPh>
    <rPh sb="4" eb="5">
      <t>カイ</t>
    </rPh>
    <rPh sb="5" eb="8">
      <t>ホジョシャ</t>
    </rPh>
    <rPh sb="8" eb="10">
      <t>シャキン</t>
    </rPh>
    <phoneticPr fontId="2"/>
  </si>
  <si>
    <t>30.3.30</t>
    <phoneticPr fontId="2"/>
  </si>
  <si>
    <t>29.8.18</t>
    <phoneticPr fontId="2"/>
  </si>
  <si>
    <t>29.9.5</t>
    <phoneticPr fontId="2"/>
  </si>
  <si>
    <t>29.9.22</t>
    <phoneticPr fontId="2"/>
  </si>
  <si>
    <t>現金</t>
    <rPh sb="0" eb="2">
      <t>ゲンキン</t>
    </rPh>
    <phoneticPr fontId="2"/>
  </si>
  <si>
    <t>振込</t>
    <rPh sb="0" eb="2">
      <t>フリコミ</t>
    </rPh>
    <phoneticPr fontId="2"/>
  </si>
  <si>
    <t>Ｈ29年度凡例</t>
    <rPh sb="3" eb="4">
      <t>ネン</t>
    </rPh>
    <rPh sb="4" eb="5">
      <t>ド</t>
    </rPh>
    <rPh sb="5" eb="7">
      <t>ハンレイ</t>
    </rPh>
    <phoneticPr fontId="2"/>
  </si>
  <si>
    <t>30.5.13</t>
    <phoneticPr fontId="2"/>
  </si>
  <si>
    <t>2019年度</t>
    <rPh sb="4" eb="6">
      <t>ネンド</t>
    </rPh>
    <phoneticPr fontId="2"/>
  </si>
  <si>
    <t>30.5.14</t>
    <phoneticPr fontId="2"/>
  </si>
  <si>
    <t>年会費（藤原洋之）</t>
    <rPh sb="0" eb="3">
      <t>ネンカイヒ</t>
    </rPh>
    <rPh sb="4" eb="6">
      <t>フジハラ</t>
    </rPh>
    <rPh sb="6" eb="8">
      <t>ヒロユキ</t>
    </rPh>
    <phoneticPr fontId="2"/>
  </si>
  <si>
    <t>年会費（野津登美子）</t>
    <rPh sb="0" eb="3">
      <t>ネンカイヒ</t>
    </rPh>
    <rPh sb="4" eb="6">
      <t>ノツ</t>
    </rPh>
    <rPh sb="6" eb="9">
      <t>トミコ</t>
    </rPh>
    <phoneticPr fontId="2"/>
  </si>
  <si>
    <t>出雲観光タクシー</t>
    <rPh sb="0" eb="2">
      <t>イズモ</t>
    </rPh>
    <rPh sb="2" eb="4">
      <t>カンコウ</t>
    </rPh>
    <phoneticPr fontId="2"/>
  </si>
  <si>
    <t>島根銀行出雲支店</t>
    <phoneticPr fontId="2"/>
  </si>
  <si>
    <t>30.5.24</t>
    <phoneticPr fontId="2"/>
  </si>
  <si>
    <t>30.6.14</t>
    <phoneticPr fontId="2"/>
  </si>
  <si>
    <t>プリンターインク代</t>
    <rPh sb="8" eb="9">
      <t>ダイ</t>
    </rPh>
    <phoneticPr fontId="2"/>
  </si>
  <si>
    <t>郵便切手代</t>
    <rPh sb="0" eb="2">
      <t>ユウビン</t>
    </rPh>
    <rPh sb="2" eb="4">
      <t>キッテ</t>
    </rPh>
    <rPh sb="4" eb="5">
      <t>ダイ</t>
    </rPh>
    <phoneticPr fontId="2"/>
  </si>
  <si>
    <t>30.12.14</t>
    <phoneticPr fontId="2"/>
  </si>
  <si>
    <t>30.12.04</t>
    <phoneticPr fontId="2"/>
  </si>
  <si>
    <t>30.10.23</t>
    <phoneticPr fontId="2"/>
  </si>
  <si>
    <t>1.5.15</t>
    <phoneticPr fontId="2"/>
  </si>
  <si>
    <t>30.11.14</t>
    <phoneticPr fontId="2"/>
  </si>
  <si>
    <t>1.05.20</t>
    <phoneticPr fontId="2"/>
  </si>
  <si>
    <t>振込（落合久榮）</t>
    <rPh sb="0" eb="2">
      <t>フリコミ</t>
    </rPh>
    <rPh sb="3" eb="5">
      <t>オチアイ</t>
    </rPh>
    <rPh sb="5" eb="7">
      <t>ヒサエ</t>
    </rPh>
    <phoneticPr fontId="2"/>
  </si>
  <si>
    <t>河川調査バス代（出雲西高校）</t>
    <rPh sb="0" eb="2">
      <t>カセン</t>
    </rPh>
    <rPh sb="2" eb="4">
      <t>チョウサ</t>
    </rPh>
    <rPh sb="6" eb="7">
      <t>ダイ</t>
    </rPh>
    <rPh sb="8" eb="10">
      <t>イズモ</t>
    </rPh>
    <rPh sb="10" eb="11">
      <t>ニシ</t>
    </rPh>
    <rPh sb="11" eb="13">
      <t>コウコウ</t>
    </rPh>
    <phoneticPr fontId="2"/>
  </si>
  <si>
    <t>1.05.30</t>
    <phoneticPr fontId="2"/>
  </si>
  <si>
    <t>1.05.26</t>
    <phoneticPr fontId="2"/>
  </si>
  <si>
    <t>1.05.23</t>
    <phoneticPr fontId="2"/>
  </si>
  <si>
    <t>1.05.22</t>
    <phoneticPr fontId="2"/>
  </si>
  <si>
    <t>1.05.21</t>
    <phoneticPr fontId="2"/>
  </si>
  <si>
    <t>1.05.20</t>
    <phoneticPr fontId="2"/>
  </si>
  <si>
    <t>2020年度</t>
    <rPh sb="4" eb="6">
      <t>ネンド</t>
    </rPh>
    <phoneticPr fontId="2"/>
  </si>
  <si>
    <t>2021年度</t>
    <rPh sb="4" eb="6">
      <t>ネンド</t>
    </rPh>
    <phoneticPr fontId="2"/>
  </si>
  <si>
    <t>2022年度</t>
    <rPh sb="4" eb="6">
      <t>ネンド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</si>
  <si>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</si>
  <si>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</si>
  <si>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</si>
  <si>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1.05.07</t>
    <phoneticPr fontId="2"/>
  </si>
  <si>
    <t>1.05.14</t>
    <phoneticPr fontId="2"/>
  </si>
  <si>
    <t>1.05.15</t>
    <phoneticPr fontId="2"/>
  </si>
  <si>
    <t>1.05.17</t>
    <phoneticPr fontId="2"/>
  </si>
  <si>
    <t>1.05.28</t>
    <phoneticPr fontId="2"/>
  </si>
  <si>
    <t>雲南市、飯南町、奥出雲町</t>
    <rPh sb="0" eb="3">
      <t>ウンナンシ</t>
    </rPh>
    <rPh sb="4" eb="7">
      <t>イイナンチョウ</t>
    </rPh>
    <rPh sb="8" eb="12">
      <t>オクイズモチョウ</t>
    </rPh>
    <phoneticPr fontId="2"/>
  </si>
  <si>
    <t>12円</t>
    <rPh sb="2" eb="3">
      <t>エン</t>
    </rPh>
    <phoneticPr fontId="2"/>
  </si>
  <si>
    <t>事務局交通費</t>
    <rPh sb="0" eb="3">
      <t>ジムキョク</t>
    </rPh>
    <rPh sb="3" eb="6">
      <t>コウツウヒ</t>
    </rPh>
    <phoneticPr fontId="2"/>
  </si>
  <si>
    <t>2.03.22</t>
    <phoneticPr fontId="2"/>
  </si>
  <si>
    <t>ネットオウル</t>
    <phoneticPr fontId="2"/>
  </si>
  <si>
    <t>2.05.14</t>
    <phoneticPr fontId="2"/>
  </si>
  <si>
    <t>2.04.08</t>
    <phoneticPr fontId="2"/>
  </si>
  <si>
    <t>年会費（岩﨑知久）</t>
    <rPh sb="0" eb="3">
      <t>ネンカイヒ</t>
    </rPh>
    <rPh sb="4" eb="8">
      <t>イワサキトモヒサ</t>
    </rPh>
    <phoneticPr fontId="2"/>
  </si>
  <si>
    <t>2.03.31</t>
    <phoneticPr fontId="2"/>
  </si>
  <si>
    <t>繰越金</t>
    <rPh sb="0" eb="2">
      <t>クリコシ</t>
    </rPh>
    <rPh sb="2" eb="3">
      <t>キン</t>
    </rPh>
    <phoneticPr fontId="2"/>
  </si>
  <si>
    <t>1.12.09</t>
    <phoneticPr fontId="2"/>
  </si>
  <si>
    <t>2.05.26</t>
    <phoneticPr fontId="2"/>
  </si>
  <si>
    <t>2.05.17</t>
    <phoneticPr fontId="2"/>
  </si>
  <si>
    <t>年会費（藤原孝一）</t>
    <rPh sb="0" eb="3">
      <t>ネンカイヒ</t>
    </rPh>
    <rPh sb="4" eb="6">
      <t>フジハラ</t>
    </rPh>
    <rPh sb="6" eb="8">
      <t>コウイチ</t>
    </rPh>
    <phoneticPr fontId="2"/>
  </si>
  <si>
    <t>指導者講習会講師謝金</t>
    <rPh sb="0" eb="10">
      <t>シドウシャコウシュウカイコウシシャキン</t>
    </rPh>
    <phoneticPr fontId="2"/>
  </si>
  <si>
    <t>河川財団助成金（2020年分）</t>
    <rPh sb="0" eb="4">
      <t>カセンザイダン</t>
    </rPh>
    <rPh sb="4" eb="7">
      <t>ジョセイキン</t>
    </rPh>
    <rPh sb="12" eb="14">
      <t>ネンブン</t>
    </rPh>
    <phoneticPr fontId="2"/>
  </si>
  <si>
    <t>川の生きものを調べよう冊子・下敷代
（振込料込み）</t>
    <rPh sb="0" eb="1">
      <t>カワ</t>
    </rPh>
    <rPh sb="2" eb="3">
      <t>イ</t>
    </rPh>
    <rPh sb="7" eb="8">
      <t>シラ</t>
    </rPh>
    <rPh sb="11" eb="13">
      <t>サッシ</t>
    </rPh>
    <rPh sb="14" eb="15">
      <t>シタ</t>
    </rPh>
    <rPh sb="15" eb="16">
      <t>シ</t>
    </rPh>
    <rPh sb="16" eb="17">
      <t>ダイ</t>
    </rPh>
    <rPh sb="19" eb="22">
      <t>フリコミリョウ</t>
    </rPh>
    <rPh sb="22" eb="23">
      <t>コ</t>
    </rPh>
    <phoneticPr fontId="2"/>
  </si>
  <si>
    <t>イベント傷害保険保険料</t>
    <rPh sb="4" eb="6">
      <t>ショウガイ</t>
    </rPh>
    <rPh sb="6" eb="8">
      <t>ホケン</t>
    </rPh>
    <rPh sb="8" eb="11">
      <t>ホケンリョウ</t>
    </rPh>
    <phoneticPr fontId="2"/>
  </si>
  <si>
    <t>吉川陽子看護師</t>
    <rPh sb="0" eb="4">
      <t>キッカワヨウコ</t>
    </rPh>
    <rPh sb="4" eb="7">
      <t>カンゴシ</t>
    </rPh>
    <phoneticPr fontId="2"/>
  </si>
  <si>
    <t>白鳥観光</t>
    <rPh sb="0" eb="2">
      <t>ハクチョウ</t>
    </rPh>
    <rPh sb="2" eb="4">
      <t>カンコウ</t>
    </rPh>
    <phoneticPr fontId="2"/>
  </si>
  <si>
    <t>宍道湖調査体験打ち合わせ</t>
    <rPh sb="0" eb="3">
      <t>シンジコ</t>
    </rPh>
    <rPh sb="3" eb="5">
      <t>チョウサ</t>
    </rPh>
    <rPh sb="5" eb="7">
      <t>タイケン</t>
    </rPh>
    <rPh sb="7" eb="8">
      <t>ウ</t>
    </rPh>
    <rPh sb="9" eb="10">
      <t>ア</t>
    </rPh>
    <phoneticPr fontId="2"/>
  </si>
  <si>
    <t>宍道湖調査体験</t>
    <rPh sb="0" eb="7">
      <t>シンジコチョウサタイケン</t>
    </rPh>
    <phoneticPr fontId="2"/>
  </si>
  <si>
    <t>宍道湖遊覧船はくちょう号
第1乗船場</t>
    <rPh sb="0" eb="3">
      <t>シンジコ</t>
    </rPh>
    <rPh sb="3" eb="6">
      <t>ユウランセン</t>
    </rPh>
    <rPh sb="11" eb="12">
      <t>ゴウ</t>
    </rPh>
    <rPh sb="13" eb="14">
      <t>ダイ</t>
    </rPh>
    <rPh sb="15" eb="17">
      <t>ジョウセン</t>
    </rPh>
    <rPh sb="17" eb="18">
      <t>バ</t>
    </rPh>
    <phoneticPr fontId="2"/>
  </si>
  <si>
    <t>顕彰図書カード</t>
    <rPh sb="0" eb="4">
      <t>ケンショウトショ</t>
    </rPh>
    <phoneticPr fontId="2"/>
  </si>
  <si>
    <t>宮脇書店</t>
    <rPh sb="0" eb="4">
      <t>ミヤワキショテン</t>
    </rPh>
    <phoneticPr fontId="2"/>
  </si>
  <si>
    <t>03.04.12</t>
    <phoneticPr fontId="2"/>
  </si>
  <si>
    <t>3.04.12</t>
    <phoneticPr fontId="2"/>
  </si>
  <si>
    <t>借入金返済</t>
    <rPh sb="0" eb="3">
      <t>カリイレキン</t>
    </rPh>
    <rPh sb="3" eb="5">
      <t>ヘンサイ</t>
    </rPh>
    <phoneticPr fontId="2"/>
  </si>
  <si>
    <t>岩﨑知久へ返済</t>
    <rPh sb="0" eb="2">
      <t>イワサキ</t>
    </rPh>
    <rPh sb="2" eb="4">
      <t>トモヒサ</t>
    </rPh>
    <rPh sb="5" eb="7">
      <t>ヘンサイ</t>
    </rPh>
    <phoneticPr fontId="2"/>
  </si>
  <si>
    <t>3.04.28</t>
    <phoneticPr fontId="2"/>
  </si>
  <si>
    <t>3.05.10</t>
    <phoneticPr fontId="2"/>
  </si>
  <si>
    <t>年会費（野田真幹）</t>
    <rPh sb="0" eb="3">
      <t>ネンカイヒ</t>
    </rPh>
    <rPh sb="4" eb="6">
      <t>ノダ</t>
    </rPh>
    <rPh sb="6" eb="7">
      <t>マコト</t>
    </rPh>
    <rPh sb="7" eb="8">
      <t>ミキ</t>
    </rPh>
    <phoneticPr fontId="2"/>
  </si>
  <si>
    <t>インターネット使用料（手数料込み）</t>
    <rPh sb="7" eb="10">
      <t>シヨウリョウ</t>
    </rPh>
    <rPh sb="11" eb="14">
      <t>テスウリョウ</t>
    </rPh>
    <rPh sb="14" eb="15">
      <t>コ</t>
    </rPh>
    <phoneticPr fontId="2"/>
  </si>
  <si>
    <t>2021年分、2022年分</t>
    <rPh sb="4" eb="6">
      <t>ネンブン</t>
    </rPh>
    <rPh sb="11" eb="13">
      <t>ネンブン</t>
    </rPh>
    <phoneticPr fontId="2"/>
  </si>
  <si>
    <t>2021年分</t>
    <rPh sb="4" eb="6">
      <t>ネンブン</t>
    </rPh>
    <phoneticPr fontId="2"/>
  </si>
  <si>
    <t>3.05.10</t>
  </si>
  <si>
    <t>年会費（今岡寿昭）</t>
    <rPh sb="0" eb="3">
      <t>ネンカイヒ</t>
    </rPh>
    <rPh sb="4" eb="6">
      <t>イマオカ</t>
    </rPh>
    <rPh sb="6" eb="8">
      <t>ヒサアキ</t>
    </rPh>
    <phoneticPr fontId="2"/>
  </si>
  <si>
    <t>2020年分、2021年分</t>
    <rPh sb="4" eb="6">
      <t>ネンブン</t>
    </rPh>
    <rPh sb="11" eb="13">
      <t>ネンブン</t>
    </rPh>
    <phoneticPr fontId="2"/>
  </si>
  <si>
    <t>3.05.17</t>
    <phoneticPr fontId="2"/>
  </si>
  <si>
    <t>年会費（加藤俊彦）</t>
    <rPh sb="0" eb="3">
      <t>ネンカイヒ</t>
    </rPh>
    <rPh sb="4" eb="6">
      <t>カトウ</t>
    </rPh>
    <rPh sb="6" eb="8">
      <t>トシヒコ</t>
    </rPh>
    <phoneticPr fontId="2"/>
  </si>
  <si>
    <t>年会費（加藤浩之）</t>
    <rPh sb="0" eb="3">
      <t>ネンカイヒ</t>
    </rPh>
    <rPh sb="4" eb="6">
      <t>カトウ</t>
    </rPh>
    <rPh sb="6" eb="8">
      <t>ヒロユキ</t>
    </rPh>
    <phoneticPr fontId="2"/>
  </si>
  <si>
    <t>年会費（加藤敦久）</t>
    <rPh sb="0" eb="3">
      <t>ネンカイヒ</t>
    </rPh>
    <rPh sb="4" eb="6">
      <t>カトウ</t>
    </rPh>
    <rPh sb="6" eb="8">
      <t>アツヒサ</t>
    </rPh>
    <phoneticPr fontId="2"/>
  </si>
  <si>
    <t>3.05.19</t>
    <phoneticPr fontId="2"/>
  </si>
  <si>
    <t>年会費（中稔）</t>
    <rPh sb="0" eb="3">
      <t>ネンカイヒ</t>
    </rPh>
    <rPh sb="4" eb="5">
      <t>ナカ</t>
    </rPh>
    <rPh sb="5" eb="6">
      <t>ミノル</t>
    </rPh>
    <phoneticPr fontId="2"/>
  </si>
  <si>
    <t>3.05.23</t>
    <phoneticPr fontId="2"/>
  </si>
  <si>
    <t>年会費（原誠道）</t>
    <rPh sb="0" eb="3">
      <t>ネンカイヒ</t>
    </rPh>
    <rPh sb="4" eb="5">
      <t>ハラ</t>
    </rPh>
    <rPh sb="5" eb="6">
      <t>マコト</t>
    </rPh>
    <rPh sb="6" eb="7">
      <t>ミチ</t>
    </rPh>
    <phoneticPr fontId="2"/>
  </si>
  <si>
    <t>3.05.24</t>
  </si>
  <si>
    <t>3.05.28</t>
  </si>
  <si>
    <t>3.05.28</t>
    <phoneticPr fontId="2"/>
  </si>
  <si>
    <t>年会費（板垣成二）</t>
    <rPh sb="0" eb="3">
      <t>ネンカイヒ</t>
    </rPh>
    <rPh sb="4" eb="8">
      <t>イタガキセイジ</t>
    </rPh>
    <phoneticPr fontId="2"/>
  </si>
  <si>
    <t>年会費（青木充之）</t>
    <rPh sb="0" eb="3">
      <t>ネンカイヒ</t>
    </rPh>
    <rPh sb="4" eb="6">
      <t>アオキ</t>
    </rPh>
    <rPh sb="6" eb="7">
      <t>ミツル</t>
    </rPh>
    <rPh sb="7" eb="8">
      <t>ユキ</t>
    </rPh>
    <phoneticPr fontId="2"/>
  </si>
  <si>
    <t>会議費</t>
    <rPh sb="0" eb="3">
      <t>カイギヒ</t>
    </rPh>
    <phoneticPr fontId="2"/>
  </si>
  <si>
    <t>打ち合わせ会議費</t>
    <rPh sb="0" eb="1">
      <t>ウ</t>
    </rPh>
    <rPh sb="2" eb="3">
      <t>ア</t>
    </rPh>
    <rPh sb="5" eb="8">
      <t>カイギヒ</t>
    </rPh>
    <phoneticPr fontId="2"/>
  </si>
  <si>
    <t>斐川環境学習センター</t>
    <rPh sb="0" eb="2">
      <t>ヒカワ</t>
    </rPh>
    <rPh sb="2" eb="6">
      <t>カンキョウガクシュウ</t>
    </rPh>
    <phoneticPr fontId="2"/>
  </si>
  <si>
    <t>3.05.23</t>
    <phoneticPr fontId="2"/>
  </si>
  <si>
    <t>3.05.24</t>
    <phoneticPr fontId="2"/>
  </si>
  <si>
    <t>3.05.28</t>
    <phoneticPr fontId="2"/>
  </si>
  <si>
    <t>3.06.02</t>
  </si>
  <si>
    <t>3.06.02</t>
    <phoneticPr fontId="2"/>
  </si>
  <si>
    <t>ダイソー出雲天神店</t>
    <rPh sb="4" eb="6">
      <t>イズモ</t>
    </rPh>
    <rPh sb="6" eb="8">
      <t>テンジン</t>
    </rPh>
    <rPh sb="8" eb="9">
      <t>ミセ</t>
    </rPh>
    <phoneticPr fontId="2"/>
  </si>
  <si>
    <t>ペン他事務用品費</t>
    <rPh sb="2" eb="3">
      <t>ホカ</t>
    </rPh>
    <rPh sb="3" eb="8">
      <t>ジムヨウヒンヒ</t>
    </rPh>
    <phoneticPr fontId="2"/>
  </si>
  <si>
    <t>ﾊﾟｯｸﾃｽﾄ、仕切りﾄﾚｲ、たも網他</t>
    <rPh sb="8" eb="10">
      <t>シキ</t>
    </rPh>
    <rPh sb="17" eb="18">
      <t>アミ</t>
    </rPh>
    <rPh sb="18" eb="19">
      <t>ホカ</t>
    </rPh>
    <phoneticPr fontId="2"/>
  </si>
  <si>
    <t>03.05.17</t>
    <phoneticPr fontId="2"/>
  </si>
  <si>
    <t>河川財団助成金（2020年分）</t>
    <rPh sb="0" eb="4">
      <t>カセンザイダン</t>
    </rPh>
    <rPh sb="4" eb="7">
      <t>ジョセイキン</t>
    </rPh>
    <rPh sb="12" eb="14">
      <t>ネンブン</t>
    </rPh>
    <phoneticPr fontId="2"/>
  </si>
  <si>
    <t>03.05.19</t>
    <phoneticPr fontId="2"/>
  </si>
  <si>
    <t>03.05.21</t>
    <phoneticPr fontId="2"/>
  </si>
  <si>
    <t>振込（安田公臣）</t>
    <rPh sb="0" eb="2">
      <t>フリコミ</t>
    </rPh>
    <rPh sb="3" eb="5">
      <t>ヤスダ</t>
    </rPh>
    <rPh sb="5" eb="6">
      <t>コウ</t>
    </rPh>
    <rPh sb="6" eb="7">
      <t>シン</t>
    </rPh>
    <phoneticPr fontId="2"/>
  </si>
  <si>
    <t>03.05.27</t>
    <phoneticPr fontId="2"/>
  </si>
  <si>
    <t>河川財団助成金（2021年分）</t>
    <rPh sb="0" eb="4">
      <t>カセンザイダン</t>
    </rPh>
    <rPh sb="4" eb="7">
      <t>ジョセイキン</t>
    </rPh>
    <rPh sb="12" eb="14">
      <t>ネンブン</t>
    </rPh>
    <phoneticPr fontId="2"/>
  </si>
  <si>
    <t>振込（村上家次）</t>
    <rPh sb="0" eb="2">
      <t>フリコミ</t>
    </rPh>
    <rPh sb="3" eb="5">
      <t>ムラカミ</t>
    </rPh>
    <rPh sb="5" eb="6">
      <t>イエ</t>
    </rPh>
    <rPh sb="6" eb="7">
      <t>ツギ</t>
    </rPh>
    <phoneticPr fontId="2"/>
  </si>
  <si>
    <t>03.05.31</t>
    <phoneticPr fontId="2"/>
  </si>
  <si>
    <t>振込（鳥屋原敏夫）</t>
    <rPh sb="0" eb="2">
      <t>フリコミ</t>
    </rPh>
    <rPh sb="3" eb="4">
      <t>トリ</t>
    </rPh>
    <rPh sb="5" eb="6">
      <t>ハラ</t>
    </rPh>
    <rPh sb="6" eb="8">
      <t>トシオ</t>
    </rPh>
    <phoneticPr fontId="2"/>
  </si>
  <si>
    <t>03.06.02</t>
    <phoneticPr fontId="2"/>
  </si>
  <si>
    <t>3.06.03</t>
  </si>
  <si>
    <t>宮田薬品</t>
    <rPh sb="0" eb="2">
      <t>ミヤタ</t>
    </rPh>
    <rPh sb="2" eb="4">
      <t>ヤクヒン</t>
    </rPh>
    <phoneticPr fontId="2"/>
  </si>
  <si>
    <t>3.05.31</t>
    <phoneticPr fontId="2"/>
  </si>
  <si>
    <t>3.05.21</t>
    <phoneticPr fontId="2"/>
  </si>
  <si>
    <t>3.05.27</t>
    <phoneticPr fontId="2"/>
  </si>
  <si>
    <t>R3年度凡例</t>
    <rPh sb="2" eb="3">
      <t>ネン</t>
    </rPh>
    <rPh sb="3" eb="4">
      <t>ド</t>
    </rPh>
    <rPh sb="4" eb="6">
      <t>ハンレイ</t>
    </rPh>
    <phoneticPr fontId="2"/>
  </si>
  <si>
    <t>斜め表記は振込</t>
    <rPh sb="0" eb="2">
      <t>フリコミ</t>
    </rPh>
    <rPh sb="5" eb="7">
      <t>フリコミ</t>
    </rPh>
    <phoneticPr fontId="2"/>
  </si>
  <si>
    <t>観察カップ代（振込手数料込）</t>
    <rPh sb="0" eb="2">
      <t>カンサツ</t>
    </rPh>
    <rPh sb="5" eb="6">
      <t>ダイ</t>
    </rPh>
    <rPh sb="7" eb="12">
      <t>フリコミテスウリョウ</t>
    </rPh>
    <rPh sb="12" eb="13">
      <t>コミ</t>
    </rPh>
    <phoneticPr fontId="2"/>
  </si>
  <si>
    <t>3.06.04</t>
  </si>
  <si>
    <t>比色表ラミネート代</t>
    <rPh sb="0" eb="3">
      <t>ヒショクヒョウ</t>
    </rPh>
    <rPh sb="8" eb="9">
      <t>ダイ</t>
    </rPh>
    <phoneticPr fontId="2"/>
  </si>
  <si>
    <t>須佐コミュニティセンター</t>
    <rPh sb="0" eb="2">
      <t>スサ</t>
    </rPh>
    <phoneticPr fontId="2"/>
  </si>
  <si>
    <t>3.06.11</t>
    <phoneticPr fontId="2"/>
  </si>
  <si>
    <t>3.06.21</t>
    <phoneticPr fontId="2"/>
  </si>
  <si>
    <t>3.06.15</t>
    <phoneticPr fontId="2"/>
  </si>
  <si>
    <t>03.06.15</t>
    <phoneticPr fontId="2"/>
  </si>
  <si>
    <t>年会費（今岡盛義）</t>
    <rPh sb="0" eb="3">
      <t>ネンカイヒ</t>
    </rPh>
    <rPh sb="4" eb="6">
      <t>イマオカ</t>
    </rPh>
    <rPh sb="6" eb="8">
      <t>モリヨシ</t>
    </rPh>
    <phoneticPr fontId="2"/>
  </si>
  <si>
    <t>3.06.21</t>
    <phoneticPr fontId="2"/>
  </si>
  <si>
    <t>2020年、2021年分</t>
    <rPh sb="4" eb="5">
      <t>ネン</t>
    </rPh>
    <rPh sb="10" eb="12">
      <t>ネンブン</t>
    </rPh>
    <phoneticPr fontId="2"/>
  </si>
  <si>
    <t>3.06.22</t>
  </si>
  <si>
    <t>3.06.26</t>
    <phoneticPr fontId="2"/>
  </si>
  <si>
    <t>コピー用紙、ｸﾘｱﾎﾙﾀﾞｰ他</t>
    <rPh sb="3" eb="5">
      <t>ヨウシ</t>
    </rPh>
    <rPh sb="14" eb="15">
      <t>ホカ</t>
    </rPh>
    <phoneticPr fontId="2"/>
  </si>
  <si>
    <t>3.06.30</t>
    <phoneticPr fontId="2"/>
  </si>
  <si>
    <t>宍道湖調査案内チラシ代</t>
    <rPh sb="0" eb="3">
      <t>シンジコ</t>
    </rPh>
    <rPh sb="3" eb="5">
      <t>チョウサ</t>
    </rPh>
    <rPh sb="5" eb="7">
      <t>アンナイ</t>
    </rPh>
    <rPh sb="10" eb="11">
      <t>ダイ</t>
    </rPh>
    <phoneticPr fontId="2"/>
  </si>
  <si>
    <t>福間秀文堂</t>
    <rPh sb="0" eb="2">
      <t>フクマ</t>
    </rPh>
    <rPh sb="2" eb="3">
      <t>シュウ</t>
    </rPh>
    <rPh sb="3" eb="4">
      <t>ブン</t>
    </rPh>
    <rPh sb="4" eb="5">
      <t>ドウ</t>
    </rPh>
    <phoneticPr fontId="2"/>
  </si>
  <si>
    <t>3.07.08</t>
    <phoneticPr fontId="2"/>
  </si>
  <si>
    <t>河川調査バス代（赤名小）</t>
    <rPh sb="0" eb="2">
      <t>カセン</t>
    </rPh>
    <rPh sb="2" eb="4">
      <t>チョウサ</t>
    </rPh>
    <rPh sb="6" eb="7">
      <t>ダイ</t>
    </rPh>
    <rPh sb="8" eb="10">
      <t>アカナ</t>
    </rPh>
    <rPh sb="10" eb="11">
      <t>ショウ</t>
    </rPh>
    <phoneticPr fontId="2"/>
  </si>
  <si>
    <t>立脇清司</t>
    <rPh sb="0" eb="2">
      <t>タテワキ</t>
    </rPh>
    <rPh sb="2" eb="4">
      <t>セイジ</t>
    </rPh>
    <phoneticPr fontId="2"/>
  </si>
  <si>
    <t>3.07.28</t>
    <phoneticPr fontId="2"/>
  </si>
  <si>
    <t>河川調査バス代（みなみ小）</t>
    <rPh sb="0" eb="2">
      <t>カセン</t>
    </rPh>
    <rPh sb="2" eb="4">
      <t>チョウサ</t>
    </rPh>
    <rPh sb="6" eb="7">
      <t>ダイ</t>
    </rPh>
    <rPh sb="11" eb="12">
      <t>ショウ</t>
    </rPh>
    <phoneticPr fontId="2"/>
  </si>
  <si>
    <t>スサノオ観光</t>
    <rPh sb="4" eb="6">
      <t>カンコウ</t>
    </rPh>
    <phoneticPr fontId="2"/>
  </si>
  <si>
    <t>3.08.03</t>
    <phoneticPr fontId="2"/>
  </si>
  <si>
    <t>宍道湖遊覧船貸切料金</t>
    <rPh sb="0" eb="6">
      <t>シンジコユウランセン</t>
    </rPh>
    <rPh sb="6" eb="8">
      <t>カシキリ</t>
    </rPh>
    <rPh sb="8" eb="10">
      <t>リョウキン</t>
    </rPh>
    <phoneticPr fontId="2"/>
  </si>
  <si>
    <t>損保ジャパン</t>
    <rPh sb="0" eb="2">
      <t>ソンポ</t>
    </rPh>
    <phoneticPr fontId="2"/>
  </si>
  <si>
    <t>3.08.18</t>
    <phoneticPr fontId="2"/>
  </si>
  <si>
    <t>3.08.23</t>
    <phoneticPr fontId="2"/>
  </si>
  <si>
    <t>3.09.03</t>
    <phoneticPr fontId="2"/>
  </si>
  <si>
    <t>宍道湖調査看護師謝金振込料込み</t>
    <rPh sb="0" eb="3">
      <t>シンジコ</t>
    </rPh>
    <rPh sb="3" eb="5">
      <t>チョウサ</t>
    </rPh>
    <rPh sb="5" eb="8">
      <t>カンゴシ</t>
    </rPh>
    <rPh sb="8" eb="10">
      <t>シャキン</t>
    </rPh>
    <rPh sb="10" eb="13">
      <t>フリコミリョウ</t>
    </rPh>
    <rPh sb="13" eb="14">
      <t>コ</t>
    </rPh>
    <phoneticPr fontId="2"/>
  </si>
  <si>
    <t>令和3年度（2021年度）　NPO法人しまね体験活動支援センター　旅費支払い　内訳書</t>
    <rPh sb="0" eb="2">
      <t>レイワ</t>
    </rPh>
    <rPh sb="3" eb="5">
      <t>ネンド</t>
    </rPh>
    <rPh sb="4" eb="5">
      <t>ド</t>
    </rPh>
    <rPh sb="10" eb="12">
      <t>ネンド</t>
    </rPh>
    <rPh sb="33" eb="35">
      <t>リョヒ</t>
    </rPh>
    <rPh sb="35" eb="37">
      <t>シハラ</t>
    </rPh>
    <rPh sb="39" eb="42">
      <t>ウチワケショ</t>
    </rPh>
    <phoneticPr fontId="2"/>
  </si>
  <si>
    <t>2021.08.23</t>
    <phoneticPr fontId="2"/>
  </si>
  <si>
    <t>3.09.09</t>
    <phoneticPr fontId="2"/>
  </si>
  <si>
    <t>3.09.16</t>
    <phoneticPr fontId="2"/>
  </si>
  <si>
    <t>03.07.20</t>
    <phoneticPr fontId="2"/>
  </si>
  <si>
    <t>山陰中央テレビ振込（ﾊﾟｯｸﾃｽﾄ代）</t>
    <rPh sb="0" eb="4">
      <t>サンインチュウオウ</t>
    </rPh>
    <rPh sb="7" eb="9">
      <t>フリコミ</t>
    </rPh>
    <rPh sb="17" eb="18">
      <t>ダイ</t>
    </rPh>
    <phoneticPr fontId="2"/>
  </si>
  <si>
    <t>03.08.10</t>
    <phoneticPr fontId="2"/>
  </si>
  <si>
    <t>3.09.29</t>
    <phoneticPr fontId="2"/>
  </si>
  <si>
    <t>3.10.19</t>
    <phoneticPr fontId="2"/>
  </si>
  <si>
    <t>3.10.26</t>
    <phoneticPr fontId="2"/>
  </si>
  <si>
    <t>河川調査バス代（神戸川小）</t>
    <rPh sb="0" eb="2">
      <t>カセン</t>
    </rPh>
    <rPh sb="2" eb="4">
      <t>チョウサ</t>
    </rPh>
    <rPh sb="6" eb="7">
      <t>ダイ</t>
    </rPh>
    <rPh sb="8" eb="10">
      <t>コウベ</t>
    </rPh>
    <rPh sb="10" eb="11">
      <t>カワ</t>
    </rPh>
    <rPh sb="11" eb="12">
      <t>ショウ</t>
    </rPh>
    <phoneticPr fontId="2"/>
  </si>
  <si>
    <t>スサノオ観光</t>
    <rPh sb="4" eb="6">
      <t>カンコウ</t>
    </rPh>
    <phoneticPr fontId="2"/>
  </si>
  <si>
    <t>03.10.26</t>
    <phoneticPr fontId="2"/>
  </si>
  <si>
    <t>3.11.15</t>
    <phoneticPr fontId="2"/>
  </si>
  <si>
    <t>03.11.25</t>
    <phoneticPr fontId="2"/>
  </si>
  <si>
    <t>3.11.25</t>
  </si>
  <si>
    <t>3.11.25</t>
    <phoneticPr fontId="2"/>
  </si>
  <si>
    <t>3.11.26</t>
  </si>
  <si>
    <t>コピー用紙・事務用品等</t>
    <rPh sb="3" eb="5">
      <t>ヨウシ</t>
    </rPh>
    <rPh sb="6" eb="10">
      <t>ジムヨウヒン</t>
    </rPh>
    <phoneticPr fontId="2"/>
  </si>
  <si>
    <t>ラベル用紙他</t>
    <rPh sb="3" eb="5">
      <t>ヨウシ</t>
    </rPh>
    <rPh sb="5" eb="6">
      <t>ホカ</t>
    </rPh>
    <phoneticPr fontId="2"/>
  </si>
  <si>
    <t>切手代</t>
    <rPh sb="0" eb="3">
      <t>キッテダイ</t>
    </rPh>
    <phoneticPr fontId="2"/>
  </si>
  <si>
    <t>3.06.29</t>
  </si>
  <si>
    <t>ゆうパック送料</t>
    <rPh sb="5" eb="7">
      <t>ソウリョウ</t>
    </rPh>
    <phoneticPr fontId="2"/>
  </si>
  <si>
    <t>3.12.03</t>
    <phoneticPr fontId="2"/>
  </si>
  <si>
    <t>3.12.06</t>
  </si>
  <si>
    <t>3.12.06</t>
    <phoneticPr fontId="2"/>
  </si>
  <si>
    <t>2022年分</t>
    <rPh sb="4" eb="6">
      <t>ネンブン</t>
    </rPh>
    <phoneticPr fontId="2"/>
  </si>
  <si>
    <t>寄付金（今岡寿昭）</t>
    <rPh sb="0" eb="3">
      <t>キフキン</t>
    </rPh>
    <rPh sb="4" eb="6">
      <t>イマオカ</t>
    </rPh>
    <rPh sb="6" eb="8">
      <t>ヒサアキ</t>
    </rPh>
    <phoneticPr fontId="2"/>
  </si>
  <si>
    <t>寄付金</t>
    <rPh sb="0" eb="3">
      <t>キフキン</t>
    </rPh>
    <phoneticPr fontId="2"/>
  </si>
  <si>
    <t>4.01.06</t>
    <phoneticPr fontId="2"/>
  </si>
  <si>
    <t>成果発表会バス代（頓原小）</t>
    <rPh sb="0" eb="5">
      <t>セイカハッピョウカイ</t>
    </rPh>
    <rPh sb="7" eb="8">
      <t>ダイ</t>
    </rPh>
    <rPh sb="9" eb="12">
      <t>トンバラショウ</t>
    </rPh>
    <phoneticPr fontId="2"/>
  </si>
  <si>
    <t>4.01.07</t>
  </si>
  <si>
    <t>河川調査バス代（布勢公民館）</t>
    <rPh sb="0" eb="2">
      <t>カセン</t>
    </rPh>
    <rPh sb="2" eb="4">
      <t>チョウサ</t>
    </rPh>
    <rPh sb="6" eb="7">
      <t>ダイ</t>
    </rPh>
    <rPh sb="8" eb="13">
      <t>フセコウミンカン</t>
    </rPh>
    <phoneticPr fontId="2"/>
  </si>
  <si>
    <t>奥出雲交通株式会社</t>
    <rPh sb="0" eb="5">
      <t>オクイズモコウツウ</t>
    </rPh>
    <rPh sb="5" eb="9">
      <t>カブシキガイシャ</t>
    </rPh>
    <phoneticPr fontId="2"/>
  </si>
  <si>
    <t>4.01.17</t>
    <phoneticPr fontId="2"/>
  </si>
  <si>
    <t>コピー用紙、CDケース他</t>
    <rPh sb="3" eb="5">
      <t>ヨウシ</t>
    </rPh>
    <rPh sb="11" eb="12">
      <t>ホカ</t>
    </rPh>
    <phoneticPr fontId="2"/>
  </si>
  <si>
    <t>パソコン用品</t>
    <rPh sb="4" eb="6">
      <t>ヨウヒン</t>
    </rPh>
    <phoneticPr fontId="2"/>
  </si>
  <si>
    <t>2021.04.14</t>
    <phoneticPr fontId="2"/>
  </si>
  <si>
    <t>2021.05.12</t>
    <phoneticPr fontId="2"/>
  </si>
  <si>
    <t>2021.08.10</t>
    <phoneticPr fontId="2"/>
  </si>
  <si>
    <t>2021.09.09</t>
    <phoneticPr fontId="2"/>
  </si>
  <si>
    <t>2021.12.23</t>
    <phoneticPr fontId="2"/>
  </si>
  <si>
    <t>3.10.26</t>
  </si>
  <si>
    <t>たも網・分別バット</t>
    <rPh sb="2" eb="3">
      <t>アミ</t>
    </rPh>
    <rPh sb="4" eb="6">
      <t>ブンベツ</t>
    </rPh>
    <phoneticPr fontId="2"/>
  </si>
  <si>
    <t>04.02.14</t>
    <phoneticPr fontId="2"/>
  </si>
  <si>
    <t>4.02.14</t>
    <phoneticPr fontId="2"/>
  </si>
  <si>
    <t>4.02.16</t>
  </si>
  <si>
    <t>4.02.14</t>
    <phoneticPr fontId="2"/>
  </si>
  <si>
    <t>4.02.28</t>
    <phoneticPr fontId="2"/>
  </si>
  <si>
    <t>岩﨑知久</t>
    <rPh sb="0" eb="4">
      <t>イワサキトモヒサ</t>
    </rPh>
    <phoneticPr fontId="2"/>
  </si>
  <si>
    <t>4.03.25</t>
    <phoneticPr fontId="2"/>
  </si>
  <si>
    <t>04.03.25</t>
    <phoneticPr fontId="2"/>
  </si>
  <si>
    <t>2021年4月～</t>
    <rPh sb="4" eb="5">
      <t>ネン</t>
    </rPh>
    <rPh sb="6" eb="7">
      <t>ガツ</t>
    </rPh>
    <phoneticPr fontId="2"/>
  </si>
  <si>
    <t>4.03.29</t>
    <phoneticPr fontId="2"/>
  </si>
  <si>
    <t>3.07.12</t>
    <phoneticPr fontId="2"/>
  </si>
  <si>
    <t>助成金</t>
    <rPh sb="0" eb="3">
      <t>ジョセイキン</t>
    </rPh>
    <phoneticPr fontId="2"/>
  </si>
  <si>
    <t>雑収入</t>
    <rPh sb="0" eb="3">
      <t>ザツシュウニュウ</t>
    </rPh>
    <phoneticPr fontId="2"/>
  </si>
  <si>
    <t>受取利息</t>
    <rPh sb="0" eb="4">
      <t>ウケトリリソク</t>
    </rPh>
    <phoneticPr fontId="2"/>
  </si>
  <si>
    <t>前期繰越</t>
    <rPh sb="0" eb="2">
      <t>ゼンキ</t>
    </rPh>
    <rPh sb="2" eb="4">
      <t>クリコシ</t>
    </rPh>
    <phoneticPr fontId="2"/>
  </si>
  <si>
    <t>未収金</t>
    <rPh sb="0" eb="3">
      <t>ミシュウキン</t>
    </rPh>
    <phoneticPr fontId="2"/>
  </si>
  <si>
    <t>借入金</t>
    <rPh sb="0" eb="3">
      <t>カリイレキン</t>
    </rPh>
    <phoneticPr fontId="2"/>
  </si>
  <si>
    <t>雑収入</t>
    <rPh sb="0" eb="1">
      <t>ザツ</t>
    </rPh>
    <rPh sb="1" eb="3">
      <t>シュウニュウ</t>
    </rPh>
    <phoneticPr fontId="2"/>
  </si>
  <si>
    <t>総勘定元帳</t>
    <rPh sb="0" eb="3">
      <t>ソウカンジョウ</t>
    </rPh>
    <rPh sb="3" eb="5">
      <t>モトチョウ</t>
    </rPh>
    <phoneticPr fontId="2"/>
  </si>
  <si>
    <t>会　　　費</t>
    <rPh sb="0" eb="1">
      <t>カイ</t>
    </rPh>
    <rPh sb="4" eb="5">
      <t>ヒ</t>
    </rPh>
    <phoneticPr fontId="2"/>
  </si>
  <si>
    <t>適用</t>
    <rPh sb="0" eb="2">
      <t>テキヨウ</t>
    </rPh>
    <phoneticPr fontId="2"/>
  </si>
  <si>
    <t>累計</t>
    <rPh sb="0" eb="2">
      <t>ルイケイ</t>
    </rPh>
    <phoneticPr fontId="2"/>
  </si>
  <si>
    <t>受取寄付金</t>
    <rPh sb="0" eb="2">
      <t>ウケト</t>
    </rPh>
    <rPh sb="2" eb="5">
      <t>キフキン</t>
    </rPh>
    <phoneticPr fontId="2"/>
  </si>
  <si>
    <t>助　成　金</t>
    <rPh sb="0" eb="1">
      <t>スケ</t>
    </rPh>
    <rPh sb="2" eb="3">
      <t>シゲル</t>
    </rPh>
    <rPh sb="4" eb="5">
      <t>キン</t>
    </rPh>
    <phoneticPr fontId="2"/>
  </si>
  <si>
    <t>雑　収　入</t>
    <rPh sb="0" eb="1">
      <t>ザツ</t>
    </rPh>
    <rPh sb="2" eb="3">
      <t>オサム</t>
    </rPh>
    <rPh sb="4" eb="5">
      <t>ニュウ</t>
    </rPh>
    <phoneticPr fontId="2"/>
  </si>
  <si>
    <t>謝　　　　金</t>
    <rPh sb="0" eb="1">
      <t>シャ</t>
    </rPh>
    <rPh sb="5" eb="6">
      <t>キン</t>
    </rPh>
    <phoneticPr fontId="2"/>
  </si>
  <si>
    <t>消耗品費</t>
    <rPh sb="0" eb="3">
      <t>ショウモウヒン</t>
    </rPh>
    <rPh sb="3" eb="4">
      <t>ヒ</t>
    </rPh>
    <phoneticPr fontId="2"/>
  </si>
  <si>
    <t>その他経費</t>
    <rPh sb="2" eb="3">
      <t>タ</t>
    </rPh>
    <rPh sb="3" eb="5">
      <t>ケイヒ</t>
    </rPh>
    <phoneticPr fontId="2"/>
  </si>
  <si>
    <t>通　信　費</t>
    <rPh sb="0" eb="1">
      <t>ツウ</t>
    </rPh>
    <rPh sb="2" eb="3">
      <t>シン</t>
    </rPh>
    <rPh sb="4" eb="5">
      <t>ヒ</t>
    </rPh>
    <phoneticPr fontId="2"/>
  </si>
  <si>
    <t>印刷費</t>
    <rPh sb="0" eb="3">
      <t>インサツヒ</t>
    </rPh>
    <phoneticPr fontId="2"/>
  </si>
  <si>
    <t>借り方</t>
    <rPh sb="0" eb="1">
      <t>カ</t>
    </rPh>
    <rPh sb="2" eb="3">
      <t>カタ</t>
    </rPh>
    <phoneticPr fontId="2"/>
  </si>
  <si>
    <t>貸し方</t>
    <rPh sb="0" eb="1">
      <t>カ</t>
    </rPh>
    <rPh sb="2" eb="3">
      <t>カタ</t>
    </rPh>
    <phoneticPr fontId="2"/>
  </si>
  <si>
    <t>未払金</t>
    <phoneticPr fontId="2"/>
  </si>
  <si>
    <t>ＮＰＯ法人 しまね体験活動支援センター</t>
    <phoneticPr fontId="2"/>
  </si>
  <si>
    <t>貸 借 対 照 表</t>
    <rPh sb="0" eb="1">
      <t>カシ</t>
    </rPh>
    <rPh sb="2" eb="3">
      <t>シャク</t>
    </rPh>
    <rPh sb="4" eb="5">
      <t>タイ</t>
    </rPh>
    <rPh sb="6" eb="7">
      <t>テル</t>
    </rPh>
    <rPh sb="8" eb="9">
      <t>オモテ</t>
    </rPh>
    <phoneticPr fontId="2"/>
  </si>
  <si>
    <t>（単位：円）</t>
    <phoneticPr fontId="2"/>
  </si>
  <si>
    <t>科　　　目</t>
    <rPh sb="0" eb="1">
      <t>カ</t>
    </rPh>
    <rPh sb="4" eb="5">
      <t>メ</t>
    </rPh>
    <phoneticPr fontId="2"/>
  </si>
  <si>
    <t>金　　　　　額</t>
    <rPh sb="0" eb="1">
      <t>キン</t>
    </rPh>
    <rPh sb="6" eb="7">
      <t>ガク</t>
    </rPh>
    <phoneticPr fontId="2"/>
  </si>
  <si>
    <t>Ⅰ資産の部</t>
    <rPh sb="1" eb="3">
      <t>シサン</t>
    </rPh>
    <rPh sb="4" eb="5">
      <t>ブ</t>
    </rPh>
    <phoneticPr fontId="2"/>
  </si>
  <si>
    <t>　1.流動資産</t>
    <rPh sb="3" eb="5">
      <t>リュウドウ</t>
    </rPh>
    <rPh sb="5" eb="7">
      <t>シサン</t>
    </rPh>
    <phoneticPr fontId="2"/>
  </si>
  <si>
    <t>　　　現　　金</t>
    <rPh sb="3" eb="4">
      <t>ウツツ</t>
    </rPh>
    <rPh sb="6" eb="7">
      <t>キン</t>
    </rPh>
    <phoneticPr fontId="2"/>
  </si>
  <si>
    <t>　　　普通預金（島根銀行）</t>
    <rPh sb="3" eb="5">
      <t>フツウ</t>
    </rPh>
    <rPh sb="5" eb="7">
      <t>ヨキン</t>
    </rPh>
    <rPh sb="8" eb="12">
      <t>シマネギンコウ</t>
    </rPh>
    <phoneticPr fontId="2"/>
  </si>
  <si>
    <t>　　　未収金</t>
    <rPh sb="3" eb="6">
      <t>ミシュウキン</t>
    </rPh>
    <phoneticPr fontId="2"/>
  </si>
  <si>
    <t>　　　立替金</t>
    <rPh sb="3" eb="5">
      <t>タテカエ</t>
    </rPh>
    <rPh sb="5" eb="6">
      <t>キン</t>
    </rPh>
    <phoneticPr fontId="2"/>
  </si>
  <si>
    <t>　　　仮払金</t>
    <rPh sb="3" eb="4">
      <t>カリ</t>
    </rPh>
    <rPh sb="4" eb="5">
      <t>ハラ</t>
    </rPh>
    <rPh sb="5" eb="6">
      <t>キン</t>
    </rPh>
    <phoneticPr fontId="2"/>
  </si>
  <si>
    <t>　　流動資産合計</t>
    <rPh sb="2" eb="4">
      <t>リュウドウ</t>
    </rPh>
    <rPh sb="4" eb="6">
      <t>シサン</t>
    </rPh>
    <rPh sb="6" eb="8">
      <t>ゴウケイ</t>
    </rPh>
    <phoneticPr fontId="2"/>
  </si>
  <si>
    <t>　2.固定資産</t>
    <rPh sb="3" eb="5">
      <t>コテイ</t>
    </rPh>
    <rPh sb="5" eb="7">
      <t>シサン</t>
    </rPh>
    <phoneticPr fontId="2"/>
  </si>
  <si>
    <t>　　　器具・備品</t>
    <rPh sb="3" eb="5">
      <t>キグ</t>
    </rPh>
    <rPh sb="6" eb="8">
      <t>ビヒン</t>
    </rPh>
    <phoneticPr fontId="2"/>
  </si>
  <si>
    <t>　　固定資産合計</t>
    <rPh sb="2" eb="4">
      <t>コテイ</t>
    </rPh>
    <rPh sb="4" eb="6">
      <t>シサン</t>
    </rPh>
    <rPh sb="6" eb="8">
      <t>ゴウケイ</t>
    </rPh>
    <phoneticPr fontId="2"/>
  </si>
  <si>
    <t>3.その他資産</t>
    <rPh sb="4" eb="5">
      <t>ホカ</t>
    </rPh>
    <rPh sb="5" eb="7">
      <t>シサン</t>
    </rPh>
    <phoneticPr fontId="2"/>
  </si>
  <si>
    <t>　　　出資金</t>
    <rPh sb="3" eb="6">
      <t>シュッシキン</t>
    </rPh>
    <phoneticPr fontId="2"/>
  </si>
  <si>
    <t>　　その他の資産合計</t>
    <rPh sb="4" eb="5">
      <t>タ</t>
    </rPh>
    <rPh sb="6" eb="8">
      <t>シサン</t>
    </rPh>
    <rPh sb="8" eb="10">
      <t>ゴウケイ</t>
    </rPh>
    <phoneticPr fontId="2"/>
  </si>
  <si>
    <t>　資産合計</t>
    <rPh sb="1" eb="3">
      <t>シサン</t>
    </rPh>
    <rPh sb="3" eb="5">
      <t>ゴウケイ</t>
    </rPh>
    <phoneticPr fontId="2"/>
  </si>
  <si>
    <t>Ⅱ負債の部</t>
    <rPh sb="1" eb="3">
      <t>フサイ</t>
    </rPh>
    <rPh sb="4" eb="5">
      <t>ブ</t>
    </rPh>
    <phoneticPr fontId="2"/>
  </si>
  <si>
    <t>　1.流動負債</t>
    <rPh sb="3" eb="5">
      <t>リュウドウ</t>
    </rPh>
    <rPh sb="5" eb="7">
      <t>フサイ</t>
    </rPh>
    <phoneticPr fontId="2"/>
  </si>
  <si>
    <t>　　　預り金</t>
    <rPh sb="3" eb="4">
      <t>アズカ</t>
    </rPh>
    <rPh sb="5" eb="6">
      <t>キン</t>
    </rPh>
    <phoneticPr fontId="2"/>
  </si>
  <si>
    <t>　　　未払金</t>
    <rPh sb="3" eb="6">
      <t>ミハライキン</t>
    </rPh>
    <phoneticPr fontId="2"/>
  </si>
  <si>
    <t>　　流動負債合計</t>
    <phoneticPr fontId="2"/>
  </si>
  <si>
    <t>　2.固定負債</t>
    <rPh sb="3" eb="5">
      <t>コテイ</t>
    </rPh>
    <rPh sb="5" eb="7">
      <t>フサイ</t>
    </rPh>
    <phoneticPr fontId="2"/>
  </si>
  <si>
    <t>　　　借入金</t>
    <rPh sb="3" eb="5">
      <t>カリイレ</t>
    </rPh>
    <rPh sb="5" eb="6">
      <t>キン</t>
    </rPh>
    <phoneticPr fontId="2"/>
  </si>
  <si>
    <t>　　固定負債合計</t>
    <rPh sb="2" eb="4">
      <t>コテイ</t>
    </rPh>
    <rPh sb="4" eb="6">
      <t>フサイ</t>
    </rPh>
    <rPh sb="6" eb="8">
      <t>ゴウケイ</t>
    </rPh>
    <phoneticPr fontId="2"/>
  </si>
  <si>
    <t>　負債合計</t>
    <rPh sb="1" eb="3">
      <t>フサイ</t>
    </rPh>
    <rPh sb="3" eb="5">
      <t>ゴウケイ</t>
    </rPh>
    <phoneticPr fontId="2"/>
  </si>
  <si>
    <t>Ⅲ正味財産の部</t>
    <rPh sb="1" eb="3">
      <t>ショウミ</t>
    </rPh>
    <rPh sb="3" eb="5">
      <t>ザイサン</t>
    </rPh>
    <rPh sb="6" eb="7">
      <t>ブ</t>
    </rPh>
    <phoneticPr fontId="2"/>
  </si>
  <si>
    <t>　　　前期繰越正味財産</t>
    <rPh sb="3" eb="5">
      <t>ゼンキ</t>
    </rPh>
    <rPh sb="5" eb="7">
      <t>クリコシ</t>
    </rPh>
    <rPh sb="7" eb="9">
      <t>ショウミ</t>
    </rPh>
    <rPh sb="9" eb="11">
      <t>ザイサン</t>
    </rPh>
    <phoneticPr fontId="2"/>
  </si>
  <si>
    <t>　　　当期正味財産増加額</t>
    <rPh sb="3" eb="5">
      <t>トウキ</t>
    </rPh>
    <rPh sb="5" eb="7">
      <t>ショウミ</t>
    </rPh>
    <rPh sb="7" eb="9">
      <t>ザイサン</t>
    </rPh>
    <rPh sb="9" eb="11">
      <t>ゾウカ</t>
    </rPh>
    <rPh sb="11" eb="12">
      <t>ガク</t>
    </rPh>
    <phoneticPr fontId="2"/>
  </si>
  <si>
    <t>　正味財産合計</t>
    <rPh sb="1" eb="3">
      <t>ショウミ</t>
    </rPh>
    <rPh sb="3" eb="5">
      <t>ザイサン</t>
    </rPh>
    <rPh sb="5" eb="7">
      <t>ゴウケイ</t>
    </rPh>
    <phoneticPr fontId="2"/>
  </si>
  <si>
    <t>　負債・正味財産合計</t>
    <rPh sb="1" eb="3">
      <t>フサイ</t>
    </rPh>
    <rPh sb="4" eb="6">
      <t>ショウミ</t>
    </rPh>
    <rPh sb="6" eb="8">
      <t>ザイサン</t>
    </rPh>
    <rPh sb="8" eb="10">
      <t>ゴウケイ</t>
    </rPh>
    <phoneticPr fontId="2"/>
  </si>
  <si>
    <t>財産目録</t>
    <rPh sb="0" eb="4">
      <t>ザイサンモクロク</t>
    </rPh>
    <phoneticPr fontId="2"/>
  </si>
  <si>
    <t>活 動 計 算 書</t>
    <rPh sb="0" eb="1">
      <t>カツ</t>
    </rPh>
    <rPh sb="2" eb="3">
      <t>ドウ</t>
    </rPh>
    <rPh sb="4" eb="5">
      <t>ケイ</t>
    </rPh>
    <rPh sb="6" eb="7">
      <t>ザン</t>
    </rPh>
    <rPh sb="8" eb="9">
      <t>ショ</t>
    </rPh>
    <phoneticPr fontId="2"/>
  </si>
  <si>
    <t>科　目　・　摘　要</t>
  </si>
  <si>
    <t>特定非営利活動に係る事業</t>
    <phoneticPr fontId="2"/>
  </si>
  <si>
    <t>小　計</t>
    <rPh sb="0" eb="1">
      <t>ショウ</t>
    </rPh>
    <rPh sb="2" eb="3">
      <t>ケイ</t>
    </rPh>
    <phoneticPr fontId="2"/>
  </si>
  <si>
    <t>Ⅰ　経常収益</t>
    <rPh sb="2" eb="4">
      <t>ケイジョウ</t>
    </rPh>
    <rPh sb="5" eb="6">
      <t>エキ</t>
    </rPh>
    <phoneticPr fontId="2"/>
  </si>
  <si>
    <t>　1　受取会費</t>
    <rPh sb="3" eb="5">
      <t>ウケトリ</t>
    </rPh>
    <rPh sb="5" eb="7">
      <t>カイヒ</t>
    </rPh>
    <phoneticPr fontId="2"/>
  </si>
  <si>
    <t>　2　受取寄付金</t>
    <rPh sb="3" eb="5">
      <t>ウケトリ</t>
    </rPh>
    <rPh sb="5" eb="8">
      <t>キフキン</t>
    </rPh>
    <phoneticPr fontId="2"/>
  </si>
  <si>
    <t>　3　受取助成金等</t>
    <rPh sb="3" eb="5">
      <t>ウケトリ</t>
    </rPh>
    <rPh sb="5" eb="8">
      <t>ジョセイキン</t>
    </rPh>
    <rPh sb="8" eb="9">
      <t>トウ</t>
    </rPh>
    <phoneticPr fontId="2"/>
  </si>
  <si>
    <t>　4　事業収益</t>
    <rPh sb="3" eb="5">
      <t>ジギョウ</t>
    </rPh>
    <rPh sb="5" eb="7">
      <t>シュウエキ</t>
    </rPh>
    <phoneticPr fontId="2"/>
  </si>
  <si>
    <t>　5  その他の収益</t>
    <rPh sb="8" eb="10">
      <t>シュウエキ</t>
    </rPh>
    <phoneticPr fontId="2"/>
  </si>
  <si>
    <t>　経常収益計</t>
    <rPh sb="1" eb="3">
      <t>ケイジョウ</t>
    </rPh>
    <rPh sb="3" eb="5">
      <t>シュウエキ</t>
    </rPh>
    <rPh sb="5" eb="6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</si>
  <si>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</si>
  <si>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　1　事業費</t>
    <rPh sb="3" eb="6">
      <t>ジギョウヒ</t>
    </rPh>
    <phoneticPr fontId="2"/>
  </si>
  <si>
    <t>　　　人件費</t>
    <rPh sb="3" eb="6">
      <t>ジンケンヒ</t>
    </rPh>
    <phoneticPr fontId="2"/>
  </si>
  <si>
    <t>　　　その他の経費</t>
    <rPh sb="5" eb="6">
      <t>ホカ</t>
    </rPh>
    <rPh sb="7" eb="9">
      <t>ケイヒ</t>
    </rPh>
    <phoneticPr fontId="2"/>
  </si>
  <si>
    <t>　　　　印刷費</t>
    <rPh sb="4" eb="6">
      <t>インサツ</t>
    </rPh>
    <phoneticPr fontId="2"/>
  </si>
  <si>
    <t>　　　　消耗品費</t>
    <rPh sb="4" eb="6">
      <t>ショウモウ</t>
    </rPh>
    <rPh sb="6" eb="7">
      <t>ヒン</t>
    </rPh>
    <rPh sb="7" eb="8">
      <t>ヒ</t>
    </rPh>
    <phoneticPr fontId="2"/>
  </si>
  <si>
    <t>　　　　謝　金</t>
    <rPh sb="4" eb="5">
      <t>シャ</t>
    </rPh>
    <rPh sb="6" eb="7">
      <t>カネ</t>
    </rPh>
    <phoneticPr fontId="2"/>
  </si>
  <si>
    <t>　　　　通信費</t>
    <rPh sb="4" eb="6">
      <t>ツウシン</t>
    </rPh>
    <phoneticPr fontId="2"/>
  </si>
  <si>
    <t>　　　　旅費交通費</t>
    <rPh sb="4" eb="6">
      <t>リョヒ</t>
    </rPh>
    <rPh sb="6" eb="8">
      <t>コウツウ</t>
    </rPh>
    <rPh sb="8" eb="9">
      <t>ヒ</t>
    </rPh>
    <phoneticPr fontId="2"/>
  </si>
  <si>
    <t>　　　　雑　費</t>
    <rPh sb="4" eb="5">
      <t>ザツ</t>
    </rPh>
    <rPh sb="6" eb="7">
      <t>ヒ</t>
    </rPh>
    <phoneticPr fontId="2"/>
  </si>
  <si>
    <t>　　　その他の経費計</t>
    <rPh sb="5" eb="6">
      <t>ホカ</t>
    </rPh>
    <rPh sb="7" eb="9">
      <t>ケイヒ</t>
    </rPh>
    <rPh sb="9" eb="10">
      <t>ケイ</t>
    </rPh>
    <phoneticPr fontId="2"/>
  </si>
  <si>
    <t>　　　事業費計</t>
    <rPh sb="3" eb="5">
      <t>ジギョウ</t>
    </rPh>
    <rPh sb="5" eb="6">
      <t>ヒ</t>
    </rPh>
    <rPh sb="6" eb="7">
      <t>ケイ</t>
    </rPh>
    <phoneticPr fontId="2"/>
  </si>
  <si>
    <t>　2　管理費</t>
    <rPh sb="3" eb="6">
      <t>カンリヒ</t>
    </rPh>
    <phoneticPr fontId="2"/>
  </si>
  <si>
    <t>　　　管理費計</t>
    <rPh sb="3" eb="6">
      <t>カンリヒ</t>
    </rPh>
    <rPh sb="6" eb="7">
      <t>ケイ</t>
    </rPh>
    <phoneticPr fontId="2"/>
  </si>
  <si>
    <t>　経常費用計</t>
    <rPh sb="1" eb="3">
      <t>ケイジョウ</t>
    </rPh>
    <rPh sb="3" eb="5">
      <t>ヒヨウ</t>
    </rPh>
    <rPh sb="5" eb="6">
      <t>ケイ</t>
    </rPh>
    <phoneticPr fontId="2"/>
  </si>
  <si>
    <t>　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2"/>
  </si>
  <si>
    <t>　　前期繰越正味財産額</t>
    <rPh sb="2" eb="4">
      <t>ゼンキ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2"/>
  </si>
  <si>
    <t>　　次期繰越正味財産額</t>
    <rPh sb="2" eb="4">
      <t>ジキ</t>
    </rPh>
    <rPh sb="4" eb="6">
      <t>クリコシ</t>
    </rPh>
    <rPh sb="6" eb="8">
      <t>ショウミ</t>
    </rPh>
    <rPh sb="8" eb="10">
      <t>ザイサン</t>
    </rPh>
    <rPh sb="10" eb="11">
      <t>ガク</t>
    </rPh>
    <phoneticPr fontId="2"/>
  </si>
  <si>
    <t>借入金返済</t>
    <phoneticPr fontId="2"/>
  </si>
  <si>
    <t>河川財団助成金</t>
    <rPh sb="0" eb="4">
      <t>カセンザイダン</t>
    </rPh>
    <rPh sb="4" eb="7">
      <t>ジョセイキン</t>
    </rPh>
    <phoneticPr fontId="2"/>
  </si>
  <si>
    <t>河川財団助成金（未収計上分）</t>
    <rPh sb="0" eb="4">
      <t>カセンザイダン</t>
    </rPh>
    <rPh sb="4" eb="7">
      <t>ジョセイキン</t>
    </rPh>
    <rPh sb="8" eb="10">
      <t>ミシュウ</t>
    </rPh>
    <rPh sb="10" eb="13">
      <t>ケイジョウブン</t>
    </rPh>
    <phoneticPr fontId="2"/>
  </si>
  <si>
    <t>令和3年4月1日から令和4年3月31日まで</t>
    <rPh sb="0" eb="2">
      <t>レイワ</t>
    </rPh>
    <rPh sb="10" eb="12">
      <t>レイワ</t>
    </rPh>
    <rPh sb="13" eb="14">
      <t>ネン</t>
    </rPh>
    <rPh sb="15" eb="16">
      <t>ガツ</t>
    </rPh>
    <rPh sb="18" eb="19">
      <t>ニチ</t>
    </rPh>
    <phoneticPr fontId="2"/>
  </si>
  <si>
    <t>2022年（令和4年）3月31日現在</t>
    <rPh sb="4" eb="5">
      <t>ネン</t>
    </rPh>
    <rPh sb="6" eb="8">
      <t>レイワ</t>
    </rPh>
    <rPh sb="9" eb="10">
      <t>ネン</t>
    </rPh>
    <rPh sb="12" eb="13">
      <t>ガツ</t>
    </rPh>
    <rPh sb="15" eb="16">
      <t>ニチ</t>
    </rPh>
    <rPh sb="16" eb="18">
      <t>ゲンザイ</t>
    </rPh>
    <phoneticPr fontId="2"/>
  </si>
  <si>
    <t>器具備品</t>
    <rPh sb="0" eb="2">
      <t>キグ</t>
    </rPh>
    <rPh sb="2" eb="4">
      <t>ビヒン</t>
    </rPh>
    <phoneticPr fontId="2"/>
  </si>
  <si>
    <t>パソコン破棄備忘価格償却</t>
    <rPh sb="4" eb="6">
      <t>ハキ</t>
    </rPh>
    <rPh sb="6" eb="10">
      <t>ビボウカカク</t>
    </rPh>
    <rPh sb="10" eb="12">
      <t>ショウキャク</t>
    </rPh>
    <phoneticPr fontId="2"/>
  </si>
  <si>
    <t>4.03.31</t>
    <phoneticPr fontId="2"/>
  </si>
  <si>
    <t>3.07.20</t>
    <phoneticPr fontId="2"/>
  </si>
  <si>
    <t>3.08.10</t>
    <phoneticPr fontId="2"/>
  </si>
  <si>
    <t>計算書類の注記</t>
    <rPh sb="0" eb="4">
      <t>ケイサンショルイ</t>
    </rPh>
    <rPh sb="5" eb="7">
      <t>チュウキ</t>
    </rPh>
    <phoneticPr fontId="2"/>
  </si>
  <si>
    <t>1 重要な会計方針
　計算書類の作成は、NPO法人会計基準（2010年7月20日　2017年12月12日最終改定NPO法人会計基準協議会）によっています。</t>
    <rPh sb="2" eb="4">
      <t>ジュウヨウ</t>
    </rPh>
    <rPh sb="5" eb="9">
      <t>カイケイホウシン</t>
    </rPh>
    <rPh sb="11" eb="15">
      <t>ケイサンショルイ</t>
    </rPh>
    <rPh sb="45" eb="46">
      <t>ネン</t>
    </rPh>
    <rPh sb="48" eb="49">
      <t>ガツ</t>
    </rPh>
    <rPh sb="51" eb="52">
      <t>ニチ</t>
    </rPh>
    <rPh sb="52" eb="54">
      <t>サイシュウ</t>
    </rPh>
    <rPh sb="54" eb="56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</si>
</sst>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#,##0_);[Red]\(#,##0\)"/>
  </numFmts>
  <fonts count="5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rgb="FF0000CC"/>
      <name val="ＭＳ Ｐゴシック"/>
      <family val="3"/>
      <charset val="128"/>
    </font>
    <font>
      <u/>
      <sz val="10"/>
      <color rgb="FF0000CC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HG明朝E"/>
      <family val="1"/>
      <charset val="128"/>
    </font>
    <font>
      <sz val="11"/>
      <name val="HG明朝E"/>
      <family val="1"/>
      <charset val="128"/>
    </font>
    <font>
      <sz val="14"/>
      <name val="HG明朝E"/>
      <family val="1"/>
      <charset val="128"/>
    </font>
    <font>
      <sz val="10"/>
      <name val="HG明朝E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0.5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44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6" fontId="0" fillId="0" borderId="1" xfId="0" applyNumberForma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176" fontId="0" fillId="0" borderId="3" xfId="0" applyNumberFormat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176" fontId="7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176" fontId="0" fillId="0" borderId="6" xfId="0" applyNumberFormat="1" applyBorder="1">
      <alignment vertical="center"/>
    </xf>
    <xf numFmtId="176" fontId="4" fillId="0" borderId="7" xfId="0" applyNumberFormat="1" applyFont="1" applyBorder="1" applyAlignment="1">
      <alignment vertical="center" shrinkToFit="1"/>
    </xf>
    <xf numFmtId="176" fontId="7" fillId="0" borderId="2" xfId="0" applyNumberFormat="1" applyFont="1" applyBorder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176" fontId="0" fillId="0" borderId="8" xfId="0" applyNumberFormat="1" applyBorder="1">
      <alignment vertical="center"/>
    </xf>
    <xf numFmtId="176" fontId="4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7" fillId="0" borderId="8" xfId="0" applyNumberFormat="1" applyFont="1" applyBorder="1">
      <alignment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justify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4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2" fillId="0" borderId="1" xfId="1" applyFont="1" applyBorder="1" applyAlignment="1" applyProtection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4" fillId="0" borderId="13" xfId="0" applyFont="1" applyBorder="1" applyAlignment="1">
      <alignment horizontal="center" vertical="center" shrinkToFit="1"/>
    </xf>
    <xf numFmtId="176" fontId="0" fillId="0" borderId="9" xfId="0" applyNumberForma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176" fontId="5" fillId="0" borderId="14" xfId="0" applyNumberFormat="1" applyFont="1" applyBorder="1">
      <alignment vertical="center"/>
    </xf>
    <xf numFmtId="176" fontId="0" fillId="0" borderId="14" xfId="0" applyNumberFormat="1" applyBorder="1">
      <alignment vertical="center"/>
    </xf>
    <xf numFmtId="0" fontId="4" fillId="0" borderId="14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1" applyFont="1" applyBorder="1" applyAlignment="1" applyProtection="1">
      <alignment horizontal="center" vertical="center" shrinkToFit="1"/>
    </xf>
    <xf numFmtId="0" fontId="10" fillId="4" borderId="1" xfId="0" applyFont="1" applyFill="1" applyBorder="1" applyAlignment="1">
      <alignment vertical="center" shrinkToFit="1"/>
    </xf>
    <xf numFmtId="0" fontId="10" fillId="4" borderId="1" xfId="0" applyFont="1" applyFill="1" applyBorder="1" applyAlignment="1">
      <alignment horizontal="justify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6" fillId="0" borderId="15" xfId="1" applyFont="1" applyBorder="1" applyAlignment="1" applyProtection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1" applyFont="1" applyBorder="1" applyAlignment="1" applyProtection="1">
      <alignment horizontal="center" vertical="center" shrinkToFit="1"/>
    </xf>
    <xf numFmtId="0" fontId="8" fillId="0" borderId="15" xfId="1" applyFont="1" applyBorder="1" applyAlignment="1" applyProtection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5" borderId="12" xfId="0" applyFont="1" applyFill="1" applyBorder="1" applyAlignment="1">
      <alignment horizontal="center" vertical="center" shrinkToFit="1"/>
    </xf>
    <xf numFmtId="0" fontId="8" fillId="0" borderId="1" xfId="1" applyFont="1" applyBorder="1" applyAlignment="1" applyProtection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12" xfId="1" applyFont="1" applyFill="1" applyBorder="1" applyAlignment="1" applyProtection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4" fillId="0" borderId="12" xfId="1" applyFont="1" applyBorder="1" applyAlignment="1" applyProtection="1">
      <alignment horizontal="center" vertical="center" shrinkToFit="1"/>
    </xf>
    <xf numFmtId="0" fontId="14" fillId="0" borderId="1" xfId="1" applyFont="1" applyBorder="1" applyAlignment="1" applyProtection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10" fillId="6" borderId="1" xfId="0" applyFont="1" applyFill="1" applyBorder="1" applyAlignment="1">
      <alignment horizontal="justify" vertical="center" shrinkToFit="1"/>
    </xf>
    <xf numFmtId="0" fontId="8" fillId="7" borderId="12" xfId="1" applyFont="1" applyFill="1" applyBorder="1" applyAlignment="1" applyProtection="1">
      <alignment horizontal="center" vertical="center" shrinkToFit="1"/>
    </xf>
    <xf numFmtId="0" fontId="8" fillId="7" borderId="1" xfId="1" applyFont="1" applyFill="1" applyBorder="1" applyAlignment="1" applyProtection="1">
      <alignment horizontal="center" vertical="center" shrinkToFit="1"/>
    </xf>
    <xf numFmtId="0" fontId="6" fillId="7" borderId="1" xfId="1" applyFont="1" applyFill="1" applyBorder="1" applyAlignment="1" applyProtection="1">
      <alignment horizontal="center" vertical="center" shrinkToFit="1"/>
    </xf>
    <xf numFmtId="0" fontId="4" fillId="7" borderId="1" xfId="0" applyFont="1" applyFill="1" applyBorder="1" applyAlignment="1">
      <alignment horizontal="center" vertical="center" shrinkToFit="1"/>
    </xf>
    <xf numFmtId="0" fontId="8" fillId="7" borderId="12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14" fillId="7" borderId="12" xfId="1" applyFont="1" applyFill="1" applyBorder="1" applyAlignment="1" applyProtection="1">
      <alignment horizontal="center" vertical="center" shrinkToFit="1"/>
    </xf>
    <xf numFmtId="0" fontId="14" fillId="7" borderId="1" xfId="1" applyFont="1" applyFill="1" applyBorder="1" applyAlignment="1" applyProtection="1">
      <alignment horizontal="center" vertical="center" shrinkToFit="1"/>
    </xf>
    <xf numFmtId="0" fontId="12" fillId="7" borderId="1" xfId="1" applyFont="1" applyFill="1" applyBorder="1" applyAlignment="1" applyProtection="1">
      <alignment horizontal="center" vertical="center" shrinkToFit="1"/>
    </xf>
    <xf numFmtId="0" fontId="0" fillId="0" borderId="1" xfId="0" applyBorder="1">
      <alignment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" xfId="1" applyFont="1" applyBorder="1" applyAlignment="1" applyProtection="1">
      <alignment horizontal="center" vertical="center" shrinkToFit="1"/>
    </xf>
    <xf numFmtId="0" fontId="10" fillId="7" borderId="1" xfId="0" applyFont="1" applyFill="1" applyBorder="1" applyAlignment="1">
      <alignment horizontal="justify" vertical="center" shrinkToFit="1"/>
    </xf>
    <xf numFmtId="0" fontId="4" fillId="0" borderId="15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right" vertical="center"/>
    </xf>
    <xf numFmtId="176" fontId="0" fillId="0" borderId="18" xfId="0" applyNumberFormat="1" applyBorder="1">
      <alignment vertical="center"/>
    </xf>
    <xf numFmtId="0" fontId="21" fillId="0" borderId="1" xfId="1" applyFont="1" applyBorder="1" applyAlignment="1" applyProtection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 shrinkToFit="1"/>
    </xf>
    <xf numFmtId="0" fontId="23" fillId="0" borderId="1" xfId="1" applyFont="1" applyBorder="1" applyAlignment="1" applyProtection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24" fillId="0" borderId="1" xfId="1" applyFont="1" applyBorder="1" applyAlignment="1" applyProtection="1">
      <alignment horizontal="center" vertical="center" shrinkToFit="1"/>
    </xf>
    <xf numFmtId="0" fontId="16" fillId="0" borderId="0" xfId="0" applyFont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18" fillId="10" borderId="1" xfId="0" applyFont="1" applyFill="1" applyBorder="1" applyAlignment="1">
      <alignment horizontal="center" vertical="center" shrinkToFit="1"/>
    </xf>
    <xf numFmtId="0" fontId="10" fillId="9" borderId="1" xfId="0" applyFont="1" applyFill="1" applyBorder="1" applyAlignment="1">
      <alignment horizontal="justify" vertical="center" shrinkToFit="1"/>
    </xf>
    <xf numFmtId="0" fontId="10" fillId="9" borderId="1" xfId="0" applyFont="1" applyFill="1" applyBorder="1" applyAlignment="1">
      <alignment vertical="center" shrinkToFit="1"/>
    </xf>
    <xf numFmtId="0" fontId="14" fillId="11" borderId="12" xfId="1" applyFont="1" applyFill="1" applyBorder="1" applyAlignment="1" applyProtection="1">
      <alignment horizontal="center" vertical="center" shrinkToFit="1"/>
    </xf>
    <xf numFmtId="0" fontId="18" fillId="12" borderId="1" xfId="1" applyFont="1" applyFill="1" applyBorder="1" applyAlignment="1" applyProtection="1">
      <alignment horizontal="center" vertical="center" shrinkToFit="1"/>
    </xf>
    <xf numFmtId="0" fontId="14" fillId="12" borderId="1" xfId="1" applyFont="1" applyFill="1" applyBorder="1" applyAlignment="1" applyProtection="1">
      <alignment horizontal="center" vertical="center" shrinkToFit="1"/>
    </xf>
    <xf numFmtId="0" fontId="18" fillId="12" borderId="1" xfId="0" applyFont="1" applyFill="1" applyBorder="1" applyAlignment="1">
      <alignment horizontal="center" vertical="center" shrinkToFit="1"/>
    </xf>
    <xf numFmtId="176" fontId="5" fillId="0" borderId="1" xfId="0" applyNumberFormat="1" applyFont="1" applyBorder="1">
      <alignment vertical="center"/>
    </xf>
    <xf numFmtId="0" fontId="26" fillId="0" borderId="1" xfId="0" applyFont="1" applyBorder="1" applyAlignment="1">
      <alignment horizontal="center" vertical="center" shrinkToFit="1"/>
    </xf>
    <xf numFmtId="0" fontId="26" fillId="12" borderId="1" xfId="0" applyFont="1" applyFill="1" applyBorder="1" applyAlignment="1">
      <alignment horizontal="center" vertical="center" shrinkToFit="1"/>
    </xf>
    <xf numFmtId="0" fontId="27" fillId="12" borderId="1" xfId="1" applyFont="1" applyFill="1" applyBorder="1" applyAlignment="1" applyProtection="1">
      <alignment horizontal="center" vertical="center" shrinkToFit="1"/>
    </xf>
    <xf numFmtId="0" fontId="21" fillId="14" borderId="1" xfId="1" applyFont="1" applyFill="1" applyBorder="1" applyAlignment="1" applyProtection="1">
      <alignment horizontal="center" vertical="center" shrinkToFit="1"/>
    </xf>
    <xf numFmtId="0" fontId="18" fillId="14" borderId="1" xfId="0" applyFont="1" applyFill="1" applyBorder="1" applyAlignment="1">
      <alignment horizontal="center" vertical="center" shrinkToFit="1"/>
    </xf>
    <xf numFmtId="0" fontId="25" fillId="14" borderId="1" xfId="1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76" fontId="1" fillId="13" borderId="1" xfId="0" applyNumberFormat="1" applyFont="1" applyFill="1" applyBorder="1" applyAlignment="1">
      <alignment horizontal="right" vertical="center"/>
    </xf>
    <xf numFmtId="57" fontId="4" fillId="13" borderId="1" xfId="0" applyNumberFormat="1" applyFont="1" applyFill="1" applyBorder="1" applyAlignment="1">
      <alignment horizontal="center" vertical="center" shrinkToFit="1"/>
    </xf>
    <xf numFmtId="0" fontId="18" fillId="15" borderId="1" xfId="0" applyFont="1" applyFill="1" applyBorder="1" applyAlignment="1">
      <alignment horizontal="center" vertical="center" shrinkToFit="1"/>
    </xf>
    <xf numFmtId="0" fontId="21" fillId="15" borderId="1" xfId="1" applyFont="1" applyFill="1" applyBorder="1" applyAlignment="1" applyProtection="1">
      <alignment horizontal="center" vertical="center" shrinkToFit="1"/>
    </xf>
    <xf numFmtId="0" fontId="18" fillId="14" borderId="1" xfId="1" applyFont="1" applyFill="1" applyBorder="1" applyAlignment="1" applyProtection="1">
      <alignment horizontal="center" vertical="center" shrinkToFit="1"/>
    </xf>
    <xf numFmtId="0" fontId="25" fillId="14" borderId="1" xfId="0" applyFont="1" applyFill="1" applyBorder="1" applyAlignment="1">
      <alignment horizontal="center" vertical="center" shrinkToFit="1"/>
    </xf>
    <xf numFmtId="0" fontId="18" fillId="7" borderId="1" xfId="0" applyFont="1" applyFill="1" applyBorder="1" applyAlignment="1">
      <alignment horizontal="center" vertical="center" shrinkToFit="1"/>
    </xf>
    <xf numFmtId="0" fontId="25" fillId="16" borderId="1" xfId="0" applyFont="1" applyFill="1" applyBorder="1" applyAlignment="1">
      <alignment horizontal="center" vertical="center" shrinkToFit="1"/>
    </xf>
    <xf numFmtId="0" fontId="18" fillId="16" borderId="1" xfId="0" applyFont="1" applyFill="1" applyBorder="1" applyAlignment="1">
      <alignment horizontal="center" vertical="center" shrinkToFit="1"/>
    </xf>
    <xf numFmtId="0" fontId="4" fillId="14" borderId="1" xfId="0" applyFont="1" applyFill="1" applyBorder="1" applyAlignment="1">
      <alignment horizontal="center" vertical="center" shrinkToFit="1"/>
    </xf>
    <xf numFmtId="0" fontId="25" fillId="16" borderId="1" xfId="1" applyFont="1" applyFill="1" applyBorder="1" applyAlignment="1" applyProtection="1">
      <alignment horizontal="center" vertical="center" shrinkToFit="1"/>
    </xf>
    <xf numFmtId="0" fontId="9" fillId="16" borderId="1" xfId="0" applyFont="1" applyFill="1" applyBorder="1" applyAlignment="1">
      <alignment horizontal="center" vertical="center" shrinkToFit="1"/>
    </xf>
    <xf numFmtId="0" fontId="25" fillId="17" borderId="1" xfId="1" applyFont="1" applyFill="1" applyBorder="1" applyAlignment="1" applyProtection="1">
      <alignment horizontal="center" vertical="center" shrinkToFit="1"/>
    </xf>
    <xf numFmtId="0" fontId="18" fillId="17" borderId="1" xfId="0" applyFont="1" applyFill="1" applyBorder="1" applyAlignment="1">
      <alignment horizontal="center" vertical="center" shrinkToFit="1"/>
    </xf>
    <xf numFmtId="0" fontId="25" fillId="17" borderId="1" xfId="0" applyFont="1" applyFill="1" applyBorder="1" applyAlignment="1">
      <alignment horizontal="center" vertical="center" shrinkToFit="1"/>
    </xf>
    <xf numFmtId="0" fontId="25" fillId="18" borderId="1" xfId="0" applyFont="1" applyFill="1" applyBorder="1" applyAlignment="1">
      <alignment horizontal="center" vertical="center" shrinkToFit="1"/>
    </xf>
    <xf numFmtId="0" fontId="18" fillId="18" borderId="1" xfId="0" applyFont="1" applyFill="1" applyBorder="1" applyAlignment="1">
      <alignment horizontal="center" vertical="center" shrinkToFit="1"/>
    </xf>
    <xf numFmtId="0" fontId="25" fillId="18" borderId="1" xfId="1" applyFont="1" applyFill="1" applyBorder="1" applyAlignment="1" applyProtection="1">
      <alignment horizontal="center" vertical="center" shrinkToFit="1"/>
    </xf>
    <xf numFmtId="0" fontId="18" fillId="18" borderId="1" xfId="1" applyFont="1" applyFill="1" applyBorder="1" applyAlignment="1" applyProtection="1">
      <alignment horizontal="center" vertical="center" shrinkToFit="1"/>
    </xf>
    <xf numFmtId="0" fontId="9" fillId="17" borderId="1" xfId="0" applyFont="1" applyFill="1" applyBorder="1" applyAlignment="1">
      <alignment horizontal="center" vertical="center" wrapText="1"/>
    </xf>
    <xf numFmtId="0" fontId="9" fillId="18" borderId="1" xfId="0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1" xfId="1" applyFont="1" applyBorder="1" applyAlignment="1" applyProtection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center" vertical="center" shrinkToFit="1"/>
    </xf>
    <xf numFmtId="0" fontId="33" fillId="0" borderId="2" xfId="0" applyFont="1" applyBorder="1" applyAlignment="1">
      <alignment vertical="center" shrinkToFit="1"/>
    </xf>
    <xf numFmtId="0" fontId="25" fillId="0" borderId="1" xfId="1" applyFont="1" applyBorder="1" applyAlignment="1" applyProtection="1">
      <alignment horizontal="center" vertical="center" shrinkToFit="1"/>
    </xf>
    <xf numFmtId="0" fontId="18" fillId="19" borderId="1" xfId="0" applyFont="1" applyFill="1" applyBorder="1" applyAlignment="1">
      <alignment horizontal="center" vertical="center" shrinkToFit="1"/>
    </xf>
    <xf numFmtId="0" fontId="25" fillId="19" borderId="1" xfId="0" applyFont="1" applyFill="1" applyBorder="1" applyAlignment="1">
      <alignment horizontal="center" vertical="center" shrinkToFit="1"/>
    </xf>
    <xf numFmtId="0" fontId="25" fillId="19" borderId="1" xfId="1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" xfId="1" applyFont="1" applyFill="1" applyBorder="1" applyAlignment="1" applyProtection="1">
      <alignment horizontal="center" vertical="center" shrinkToFit="1"/>
    </xf>
    <xf numFmtId="0" fontId="21" fillId="0" borderId="1" xfId="1" applyFont="1" applyFill="1" applyBorder="1" applyAlignment="1" applyProtection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24" fillId="0" borderId="1" xfId="1" applyFont="1" applyFill="1" applyBorder="1" applyAlignment="1" applyProtection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25" fillId="0" borderId="1" xfId="1" applyFont="1" applyFill="1" applyBorder="1" applyAlignment="1" applyProtection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9" fillId="0" borderId="1" xfId="1" applyFont="1" applyFill="1" applyBorder="1" applyAlignment="1" applyProtection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3" fillId="0" borderId="1" xfId="1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justify" vertical="center" shrinkToFit="1"/>
    </xf>
    <xf numFmtId="0" fontId="10" fillId="0" borderId="1" xfId="0" applyFont="1" applyFill="1" applyBorder="1" applyAlignment="1">
      <alignment vertical="center" shrinkToFit="1"/>
    </xf>
    <xf numFmtId="0" fontId="34" fillId="0" borderId="1" xfId="0" applyFont="1" applyFill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36" fillId="0" borderId="1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center" vertical="center" wrapText="1"/>
    </xf>
    <xf numFmtId="0" fontId="18" fillId="19" borderId="1" xfId="1" applyFont="1" applyFill="1" applyBorder="1" applyAlignment="1" applyProtection="1">
      <alignment horizontal="center" vertical="center" shrinkToFit="1"/>
    </xf>
    <xf numFmtId="0" fontId="19" fillId="19" borderId="1" xfId="0" applyFont="1" applyFill="1" applyBorder="1" applyAlignment="1">
      <alignment horizontal="center" vertical="center" shrinkToFit="1"/>
    </xf>
    <xf numFmtId="0" fontId="26" fillId="19" borderId="1" xfId="0" applyFont="1" applyFill="1" applyBorder="1" applyAlignment="1">
      <alignment horizontal="center" vertical="center" shrinkToFit="1"/>
    </xf>
    <xf numFmtId="0" fontId="4" fillId="19" borderId="1" xfId="0" applyFont="1" applyFill="1" applyBorder="1" applyAlignment="1">
      <alignment horizontal="center" vertical="center" shrinkToFit="1"/>
    </xf>
    <xf numFmtId="0" fontId="18" fillId="0" borderId="10" xfId="1" applyFont="1" applyFill="1" applyBorder="1" applyAlignment="1" applyProtection="1">
      <alignment horizontal="center" vertical="center" shrinkToFit="1"/>
    </xf>
    <xf numFmtId="0" fontId="25" fillId="0" borderId="10" xfId="1" applyFont="1" applyFill="1" applyBorder="1" applyAlignment="1" applyProtection="1">
      <alignment horizontal="center" vertical="center" shrinkToFit="1"/>
    </xf>
    <xf numFmtId="176" fontId="5" fillId="0" borderId="8" xfId="0" applyNumberFormat="1" applyFont="1" applyBorder="1">
      <alignment vertical="center"/>
    </xf>
    <xf numFmtId="0" fontId="9" fillId="7" borderId="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justify" vertical="center" shrinkToFit="1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 shrinkToFit="1"/>
    </xf>
    <xf numFmtId="176" fontId="5" fillId="0" borderId="19" xfId="0" applyNumberFormat="1" applyFont="1" applyBorder="1">
      <alignment vertical="center"/>
    </xf>
    <xf numFmtId="176" fontId="0" fillId="0" borderId="19" xfId="0" applyNumberFormat="1" applyBorder="1">
      <alignment vertical="center"/>
    </xf>
    <xf numFmtId="176" fontId="6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shrinkToFit="1"/>
    </xf>
    <xf numFmtId="176" fontId="15" fillId="0" borderId="19" xfId="0" applyNumberFormat="1" applyFont="1" applyBorder="1">
      <alignment vertical="center"/>
    </xf>
    <xf numFmtId="0" fontId="4" fillId="16" borderId="1" xfId="0" applyFont="1" applyFill="1" applyBorder="1" applyAlignment="1">
      <alignment horizontal="center" vertical="center" shrinkToFit="1"/>
    </xf>
    <xf numFmtId="0" fontId="20" fillId="16" borderId="1" xfId="0" applyFont="1" applyFill="1" applyBorder="1" applyAlignment="1">
      <alignment horizontal="center" vertical="center" shrinkToFit="1"/>
    </xf>
    <xf numFmtId="0" fontId="19" fillId="16" borderId="1" xfId="0" applyFont="1" applyFill="1" applyBorder="1" applyAlignment="1">
      <alignment horizontal="center" vertical="center" shrinkToFit="1"/>
    </xf>
    <xf numFmtId="0" fontId="26" fillId="16" borderId="1" xfId="0" applyFont="1" applyFill="1" applyBorder="1" applyAlignment="1">
      <alignment horizontal="center" vertical="center" shrinkToFit="1"/>
    </xf>
    <xf numFmtId="0" fontId="9" fillId="19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 shrinkToFit="1"/>
    </xf>
    <xf numFmtId="0" fontId="37" fillId="0" borderId="4" xfId="0" applyFont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 shrinkToFit="1"/>
    </xf>
    <xf numFmtId="0" fontId="38" fillId="12" borderId="1" xfId="0" applyFont="1" applyFill="1" applyBorder="1" applyAlignment="1">
      <alignment horizontal="center" vertical="center" shrinkToFit="1"/>
    </xf>
    <xf numFmtId="0" fontId="9" fillId="1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15" fillId="0" borderId="2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0" fontId="17" fillId="0" borderId="1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176" fontId="0" fillId="0" borderId="0" xfId="0" applyNumberFormat="1">
      <alignment vertical="center"/>
    </xf>
    <xf numFmtId="38" fontId="1" fillId="0" borderId="0" xfId="2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vertical="center" shrinkToFit="1"/>
    </xf>
    <xf numFmtId="176" fontId="0" fillId="0" borderId="1" xfId="0" applyNumberFormat="1" applyFont="1" applyBorder="1">
      <alignment vertical="center"/>
    </xf>
    <xf numFmtId="0" fontId="4" fillId="20" borderId="8" xfId="0" applyFont="1" applyFill="1" applyBorder="1" applyAlignment="1">
      <alignment horizontal="center" vertical="center"/>
    </xf>
    <xf numFmtId="0" fontId="0" fillId="20" borderId="8" xfId="0" applyFont="1" applyFill="1" applyBorder="1" applyAlignment="1">
      <alignment vertical="center" shrinkToFit="1"/>
    </xf>
    <xf numFmtId="176" fontId="0" fillId="20" borderId="8" xfId="0" applyNumberFormat="1" applyFont="1" applyFill="1" applyBorder="1">
      <alignment vertical="center"/>
    </xf>
    <xf numFmtId="176" fontId="4" fillId="20" borderId="8" xfId="0" applyNumberFormat="1" applyFont="1" applyFill="1" applyBorder="1" applyAlignment="1">
      <alignment horizontal="center" vertical="center"/>
    </xf>
    <xf numFmtId="0" fontId="4" fillId="20" borderId="8" xfId="0" applyFont="1" applyFill="1" applyBorder="1" applyAlignment="1">
      <alignment vertical="center" shrinkToFit="1"/>
    </xf>
    <xf numFmtId="0" fontId="4" fillId="20" borderId="1" xfId="0" applyFont="1" applyFill="1" applyBorder="1" applyAlignment="1">
      <alignment horizontal="center" vertical="center"/>
    </xf>
    <xf numFmtId="0" fontId="0" fillId="20" borderId="1" xfId="0" applyFont="1" applyFill="1" applyBorder="1" applyAlignment="1">
      <alignment vertical="center" shrinkToFit="1"/>
    </xf>
    <xf numFmtId="176" fontId="0" fillId="20" borderId="1" xfId="0" applyNumberFormat="1" applyFont="1" applyFill="1" applyBorder="1">
      <alignment vertical="center"/>
    </xf>
    <xf numFmtId="176" fontId="4" fillId="20" borderId="1" xfId="0" applyNumberFormat="1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vertical="center" shrinkToFit="1"/>
    </xf>
    <xf numFmtId="0" fontId="37" fillId="20" borderId="4" xfId="0" applyFont="1" applyFill="1" applyBorder="1" applyAlignment="1">
      <alignment vertical="center" wrapText="1"/>
    </xf>
    <xf numFmtId="0" fontId="4" fillId="20" borderId="4" xfId="0" applyFont="1" applyFill="1" applyBorder="1" applyAlignment="1">
      <alignment vertical="center" shrinkToFit="1"/>
    </xf>
    <xf numFmtId="176" fontId="4" fillId="20" borderId="1" xfId="0" applyNumberFormat="1" applyFont="1" applyFill="1" applyBorder="1" applyAlignment="1">
      <alignment horizontal="center" vertical="center" shrinkToFit="1"/>
    </xf>
    <xf numFmtId="0" fontId="0" fillId="20" borderId="2" xfId="0" applyFont="1" applyFill="1" applyBorder="1" applyAlignment="1">
      <alignment vertical="center" shrinkToFit="1"/>
    </xf>
    <xf numFmtId="176" fontId="0" fillId="20" borderId="4" xfId="0" applyNumberFormat="1" applyFont="1" applyFill="1" applyBorder="1" applyAlignment="1">
      <alignment horizontal="center" vertical="center"/>
    </xf>
    <xf numFmtId="176" fontId="0" fillId="20" borderId="1" xfId="0" applyNumberFormat="1" applyFont="1" applyFill="1" applyBorder="1" applyAlignment="1">
      <alignment horizontal="center" vertical="center"/>
    </xf>
    <xf numFmtId="176" fontId="4" fillId="20" borderId="4" xfId="0" applyNumberFormat="1" applyFont="1" applyFill="1" applyBorder="1" applyAlignment="1">
      <alignment horizontal="center" vertical="center"/>
    </xf>
    <xf numFmtId="0" fontId="0" fillId="20" borderId="4" xfId="0" applyFont="1" applyFill="1" applyBorder="1" applyAlignment="1">
      <alignment vertical="center" shrinkToFit="1"/>
    </xf>
    <xf numFmtId="0" fontId="4" fillId="20" borderId="3" xfId="0" applyFont="1" applyFill="1" applyBorder="1" applyAlignment="1">
      <alignment horizontal="center" vertical="center"/>
    </xf>
    <xf numFmtId="0" fontId="0" fillId="20" borderId="3" xfId="0" applyFont="1" applyFill="1" applyBorder="1" applyAlignment="1">
      <alignment vertical="center" shrinkToFit="1"/>
    </xf>
    <xf numFmtId="176" fontId="0" fillId="20" borderId="3" xfId="0" applyNumberFormat="1" applyFont="1" applyFill="1" applyBorder="1">
      <alignment vertical="center"/>
    </xf>
    <xf numFmtId="176" fontId="0" fillId="20" borderId="3" xfId="0" applyNumberFormat="1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vertical="center" shrinkToFit="1"/>
    </xf>
    <xf numFmtId="176" fontId="0" fillId="20" borderId="4" xfId="0" applyNumberFormat="1" applyFill="1" applyBorder="1" applyAlignment="1">
      <alignment horizontal="center" vertical="center"/>
    </xf>
    <xf numFmtId="176" fontId="0" fillId="20" borderId="1" xfId="0" applyNumberFormat="1" applyFill="1" applyBorder="1">
      <alignment vertical="center"/>
    </xf>
    <xf numFmtId="176" fontId="4" fillId="20" borderId="14" xfId="0" applyNumberFormat="1" applyFont="1" applyFill="1" applyBorder="1" applyAlignment="1">
      <alignment horizontal="center" vertical="center"/>
    </xf>
    <xf numFmtId="176" fontId="4" fillId="20" borderId="6" xfId="0" applyNumberFormat="1" applyFont="1" applyFill="1" applyBorder="1" applyAlignment="1">
      <alignment horizontal="center" vertical="center"/>
    </xf>
    <xf numFmtId="0" fontId="4" fillId="20" borderId="0" xfId="0" applyFont="1" applyFill="1" applyAlignment="1">
      <alignment horizontal="center" vertical="center"/>
    </xf>
    <xf numFmtId="176" fontId="0" fillId="20" borderId="8" xfId="0" applyNumberFormat="1" applyFill="1" applyBorder="1" applyAlignment="1">
      <alignment horizontal="center" vertical="center"/>
    </xf>
    <xf numFmtId="176" fontId="0" fillId="20" borderId="1" xfId="0" applyNumberFormat="1" applyFill="1" applyBorder="1" applyAlignment="1">
      <alignment horizontal="center" vertical="center"/>
    </xf>
    <xf numFmtId="176" fontId="4" fillId="20" borderId="4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Border="1">
      <alignment vertical="center"/>
    </xf>
    <xf numFmtId="176" fontId="4" fillId="20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vertical="center" shrinkToFit="1"/>
    </xf>
    <xf numFmtId="176" fontId="41" fillId="0" borderId="0" xfId="0" applyNumberFormat="1" applyFont="1">
      <alignment vertical="center"/>
    </xf>
    <xf numFmtId="176" fontId="41" fillId="0" borderId="0" xfId="0" applyNumberFormat="1" applyFont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176" fontId="0" fillId="0" borderId="20" xfId="0" applyNumberFormat="1" applyBorder="1">
      <alignment vertical="center"/>
    </xf>
    <xf numFmtId="176" fontId="4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76" fontId="44" fillId="0" borderId="21" xfId="0" applyNumberFormat="1" applyFont="1" applyBorder="1" applyAlignment="1">
      <alignment horizontal="right" vertical="center"/>
    </xf>
    <xf numFmtId="0" fontId="43" fillId="0" borderId="22" xfId="0" applyFont="1" applyBorder="1" applyAlignment="1">
      <alignment horizontal="center" vertical="center"/>
    </xf>
    <xf numFmtId="0" fontId="41" fillId="0" borderId="22" xfId="0" applyFont="1" applyBorder="1" applyAlignment="1">
      <alignment vertical="center" shrinkToFit="1"/>
    </xf>
    <xf numFmtId="176" fontId="41" fillId="0" borderId="22" xfId="0" applyNumberFormat="1" applyFont="1" applyBorder="1">
      <alignment vertical="center"/>
    </xf>
    <xf numFmtId="176" fontId="44" fillId="0" borderId="22" xfId="0" applyNumberFormat="1" applyFont="1" applyBorder="1" applyAlignment="1">
      <alignment horizontal="right" vertical="center"/>
    </xf>
    <xf numFmtId="176" fontId="41" fillId="0" borderId="0" xfId="0" applyNumberFormat="1" applyFont="1" applyAlignment="1">
      <alignment horizontal="right" vertical="center"/>
    </xf>
    <xf numFmtId="0" fontId="41" fillId="0" borderId="0" xfId="0" applyFont="1">
      <alignment vertical="center"/>
    </xf>
    <xf numFmtId="176" fontId="41" fillId="0" borderId="23" xfId="0" applyNumberFormat="1" applyFont="1" applyBorder="1">
      <alignment vertical="center"/>
    </xf>
    <xf numFmtId="176" fontId="44" fillId="0" borderId="23" xfId="0" applyNumberFormat="1" applyFont="1" applyBorder="1" applyAlignment="1">
      <alignment horizontal="right" vertical="center" shrinkToFit="1"/>
    </xf>
    <xf numFmtId="176" fontId="41" fillId="0" borderId="2" xfId="0" applyNumberFormat="1" applyFont="1" applyBorder="1">
      <alignment vertical="center"/>
    </xf>
    <xf numFmtId="176" fontId="44" fillId="0" borderId="2" xfId="0" applyNumberFormat="1" applyFont="1" applyBorder="1" applyAlignment="1">
      <alignment horizontal="right" vertical="center" shrinkToFit="1"/>
    </xf>
    <xf numFmtId="176" fontId="41" fillId="0" borderId="0" xfId="0" applyNumberFormat="1" applyFont="1" applyAlignment="1">
      <alignment horizontal="right" vertical="center" shrinkToFit="1"/>
    </xf>
    <xf numFmtId="176" fontId="44" fillId="0" borderId="9" xfId="0" applyNumberFormat="1" applyFont="1" applyBorder="1" applyAlignment="1">
      <alignment horizontal="right" vertical="center" shrinkToFit="1"/>
    </xf>
    <xf numFmtId="176" fontId="33" fillId="0" borderId="20" xfId="0" applyNumberFormat="1" applyFont="1" applyBorder="1">
      <alignment vertical="center"/>
    </xf>
    <xf numFmtId="176" fontId="43" fillId="0" borderId="0" xfId="0" applyNumberFormat="1" applyFont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43" fillId="0" borderId="0" xfId="0" applyFont="1" applyAlignment="1">
      <alignment vertical="center" shrinkToFit="1"/>
    </xf>
    <xf numFmtId="176" fontId="44" fillId="0" borderId="23" xfId="0" applyNumberFormat="1" applyFont="1" applyBorder="1">
      <alignment vertical="center"/>
    </xf>
    <xf numFmtId="176" fontId="44" fillId="0" borderId="20" xfId="0" applyNumberFormat="1" applyFont="1" applyBorder="1" applyAlignment="1">
      <alignment horizontal="right" vertical="center" shrinkToFit="1"/>
    </xf>
    <xf numFmtId="0" fontId="43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vertical="center" shrinkToFit="1"/>
    </xf>
    <xf numFmtId="176" fontId="43" fillId="0" borderId="0" xfId="0" applyNumberFormat="1" applyFont="1" applyAlignment="1">
      <alignment horizontal="center" vertical="center" shrinkToFit="1"/>
    </xf>
    <xf numFmtId="176" fontId="0" fillId="0" borderId="4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38" fontId="44" fillId="0" borderId="4" xfId="2" applyFont="1" applyFill="1" applyBorder="1" applyAlignment="1">
      <alignment vertical="center"/>
    </xf>
    <xf numFmtId="38" fontId="44" fillId="0" borderId="4" xfId="2" applyFont="1" applyFill="1" applyBorder="1" applyAlignment="1">
      <alignment horizontal="right" vertical="center"/>
    </xf>
    <xf numFmtId="0" fontId="45" fillId="0" borderId="23" xfId="0" applyFont="1" applyBorder="1" applyAlignment="1">
      <alignment horizontal="center" vertical="center"/>
    </xf>
    <xf numFmtId="176" fontId="44" fillId="0" borderId="21" xfId="0" applyNumberFormat="1" applyFont="1" applyBorder="1" applyAlignment="1">
      <alignment horizontal="right" vertical="center" shrinkToFit="1"/>
    </xf>
    <xf numFmtId="176" fontId="33" fillId="0" borderId="2" xfId="0" applyNumberFormat="1" applyFont="1" applyBorder="1">
      <alignment vertical="center"/>
    </xf>
    <xf numFmtId="176" fontId="39" fillId="0" borderId="2" xfId="0" applyNumberFormat="1" applyFont="1" applyBorder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25" xfId="0" applyFont="1" applyBorder="1">
      <alignment vertical="center"/>
    </xf>
    <xf numFmtId="3" fontId="10" fillId="0" borderId="4" xfId="0" applyNumberFormat="1" applyFont="1" applyBorder="1">
      <alignment vertical="center"/>
    </xf>
    <xf numFmtId="3" fontId="10" fillId="0" borderId="26" xfId="0" applyNumberFormat="1" applyFont="1" applyBorder="1">
      <alignment vertical="center"/>
    </xf>
    <xf numFmtId="3" fontId="10" fillId="0" borderId="9" xfId="0" applyNumberFormat="1" applyFont="1" applyBorder="1">
      <alignment vertical="center"/>
    </xf>
    <xf numFmtId="3" fontId="10" fillId="0" borderId="2" xfId="0" applyNumberFormat="1" applyFont="1" applyBorder="1">
      <alignment vertical="center"/>
    </xf>
    <xf numFmtId="3" fontId="10" fillId="0" borderId="27" xfId="0" applyNumberFormat="1" applyFont="1" applyBorder="1">
      <alignment vertical="center"/>
    </xf>
    <xf numFmtId="3" fontId="0" fillId="0" borderId="0" xfId="0" applyNumberFormat="1">
      <alignment vertical="center"/>
    </xf>
    <xf numFmtId="3" fontId="10" fillId="0" borderId="18" xfId="0" applyNumberFormat="1" applyFont="1" applyBorder="1">
      <alignment vertical="center"/>
    </xf>
    <xf numFmtId="177" fontId="10" fillId="0" borderId="2" xfId="0" applyNumberFormat="1" applyFont="1" applyBorder="1">
      <alignment vertical="center"/>
    </xf>
    <xf numFmtId="0" fontId="10" fillId="0" borderId="28" xfId="0" applyFont="1" applyBorder="1">
      <alignment vertical="center"/>
    </xf>
    <xf numFmtId="0" fontId="49" fillId="0" borderId="0" xfId="0" applyFont="1" applyAlignment="1">
      <alignment horizontal="right" vertical="center"/>
    </xf>
    <xf numFmtId="0" fontId="50" fillId="0" borderId="15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justify" vertical="center" wrapText="1"/>
    </xf>
    <xf numFmtId="178" fontId="52" fillId="0" borderId="29" xfId="0" applyNumberFormat="1" applyFont="1" applyBorder="1" applyAlignment="1">
      <alignment horizontal="right" vertical="center" wrapText="1"/>
    </xf>
    <xf numFmtId="0" fontId="52" fillId="0" borderId="4" xfId="0" applyFont="1" applyBorder="1" applyAlignment="1">
      <alignment vertical="center" wrapText="1"/>
    </xf>
    <xf numFmtId="0" fontId="52" fillId="0" borderId="9" xfId="0" applyFont="1" applyBorder="1" applyAlignment="1">
      <alignment horizontal="justify" vertical="center" wrapText="1"/>
    </xf>
    <xf numFmtId="178" fontId="52" fillId="0" borderId="25" xfId="0" applyNumberFormat="1" applyFont="1" applyBorder="1" applyAlignment="1">
      <alignment horizontal="right" vertical="center" wrapText="1"/>
    </xf>
    <xf numFmtId="178" fontId="52" fillId="0" borderId="9" xfId="0" applyNumberFormat="1" applyFont="1" applyBorder="1" applyAlignment="1">
      <alignment vertical="center" wrapText="1"/>
    </xf>
    <xf numFmtId="178" fontId="52" fillId="0" borderId="11" xfId="0" applyNumberFormat="1" applyFont="1" applyBorder="1" applyAlignment="1">
      <alignment horizontal="right" vertical="center" wrapText="1"/>
    </xf>
    <xf numFmtId="178" fontId="51" fillId="0" borderId="1" xfId="0" applyNumberFormat="1" applyFont="1" applyBorder="1" applyAlignment="1">
      <alignment vertical="center" wrapText="1"/>
    </xf>
    <xf numFmtId="178" fontId="0" fillId="0" borderId="0" xfId="0" applyNumberFormat="1">
      <alignment vertical="center"/>
    </xf>
    <xf numFmtId="0" fontId="52" fillId="0" borderId="9" xfId="0" applyFont="1" applyBorder="1" applyAlignment="1">
      <alignment vertical="center" wrapText="1"/>
    </xf>
    <xf numFmtId="0" fontId="51" fillId="0" borderId="9" xfId="0" applyFont="1" applyBorder="1" applyAlignment="1">
      <alignment vertical="center" wrapText="1"/>
    </xf>
    <xf numFmtId="178" fontId="52" fillId="0" borderId="1" xfId="0" applyNumberFormat="1" applyFont="1" applyBorder="1" applyAlignment="1">
      <alignment vertical="center" wrapText="1"/>
    </xf>
    <xf numFmtId="178" fontId="52" fillId="0" borderId="28" xfId="0" applyNumberFormat="1" applyFont="1" applyBorder="1" applyAlignment="1">
      <alignment horizontal="right" vertical="center" wrapText="1"/>
    </xf>
    <xf numFmtId="178" fontId="52" fillId="0" borderId="1" xfId="0" applyNumberFormat="1" applyFont="1" applyBorder="1" applyAlignment="1">
      <alignment horizontal="right" vertical="center" wrapText="1"/>
    </xf>
    <xf numFmtId="0" fontId="47" fillId="0" borderId="9" xfId="0" applyFont="1" applyBorder="1" applyAlignment="1">
      <alignment vertical="center" shrinkToFit="1"/>
    </xf>
    <xf numFmtId="178" fontId="52" fillId="0" borderId="11" xfId="0" applyNumberFormat="1" applyFont="1" applyBorder="1" applyAlignment="1">
      <alignment vertical="center" wrapText="1"/>
    </xf>
    <xf numFmtId="178" fontId="52" fillId="0" borderId="29" xfId="0" applyNumberFormat="1" applyFont="1" applyBorder="1" applyAlignment="1">
      <alignment vertical="center" wrapText="1"/>
    </xf>
    <xf numFmtId="178" fontId="51" fillId="0" borderId="4" xfId="0" applyNumberFormat="1" applyFont="1" applyBorder="1" applyAlignment="1">
      <alignment vertical="center" wrapText="1"/>
    </xf>
    <xf numFmtId="177" fontId="52" fillId="0" borderId="25" xfId="0" applyNumberFormat="1" applyFont="1" applyBorder="1" applyAlignment="1">
      <alignment vertical="center" wrapText="1"/>
    </xf>
    <xf numFmtId="178" fontId="52" fillId="0" borderId="25" xfId="0" applyNumberFormat="1" applyFont="1" applyBorder="1" applyAlignment="1">
      <alignment vertical="center" wrapText="1"/>
    </xf>
    <xf numFmtId="177" fontId="52" fillId="0" borderId="9" xfId="0" applyNumberFormat="1" applyFont="1" applyBorder="1" applyAlignment="1">
      <alignment vertical="center" wrapText="1"/>
    </xf>
    <xf numFmtId="0" fontId="52" fillId="0" borderId="9" xfId="0" applyFont="1" applyBorder="1" applyAlignment="1">
      <alignment horizontal="justify" vertical="center"/>
    </xf>
    <xf numFmtId="3" fontId="10" fillId="0" borderId="28" xfId="0" applyNumberFormat="1" applyFont="1" applyBorder="1">
      <alignment vertical="center"/>
    </xf>
    <xf numFmtId="0" fontId="52" fillId="0" borderId="2" xfId="0" applyFont="1" applyBorder="1">
      <alignment vertical="center"/>
    </xf>
    <xf numFmtId="3" fontId="10" fillId="0" borderId="11" xfId="0" applyNumberFormat="1" applyFont="1" applyBorder="1">
      <alignment vertical="center"/>
    </xf>
    <xf numFmtId="0" fontId="52" fillId="0" borderId="0" xfId="0" applyFont="1">
      <alignment vertical="center"/>
    </xf>
    <xf numFmtId="3" fontId="10" fillId="0" borderId="0" xfId="0" applyNumberFormat="1" applyFont="1">
      <alignment vertical="center"/>
    </xf>
    <xf numFmtId="0" fontId="10" fillId="0" borderId="0" xfId="0" applyFont="1">
      <alignment vertical="center"/>
    </xf>
    <xf numFmtId="176" fontId="53" fillId="0" borderId="4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176" fontId="0" fillId="0" borderId="23" xfId="0" applyNumberFormat="1" applyBorder="1">
      <alignment vertical="center"/>
    </xf>
    <xf numFmtId="0" fontId="41" fillId="0" borderId="23" xfId="0" applyFont="1" applyBorder="1" applyAlignment="1">
      <alignment horizontal="center" vertical="center"/>
    </xf>
    <xf numFmtId="176" fontId="53" fillId="0" borderId="23" xfId="0" applyNumberFormat="1" applyFont="1" applyBorder="1" applyAlignment="1">
      <alignment horizontal="right" vertical="center"/>
    </xf>
    <xf numFmtId="0" fontId="41" fillId="0" borderId="20" xfId="0" applyFont="1" applyBorder="1" applyAlignment="1">
      <alignment horizontal="center" vertical="center"/>
    </xf>
    <xf numFmtId="176" fontId="53" fillId="0" borderId="20" xfId="0" applyNumberFormat="1" applyFont="1" applyBorder="1" applyAlignment="1">
      <alignment horizontal="right" vertical="center"/>
    </xf>
    <xf numFmtId="176" fontId="41" fillId="0" borderId="20" xfId="0" applyNumberFormat="1" applyFont="1" applyBorder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 shrinkToFit="1"/>
    </xf>
    <xf numFmtId="176" fontId="0" fillId="0" borderId="22" xfId="0" applyNumberFormat="1" applyBorder="1">
      <alignment vertical="center"/>
    </xf>
    <xf numFmtId="176" fontId="53" fillId="0" borderId="2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76" fontId="0" fillId="0" borderId="4" xfId="0" applyNumberFormat="1" applyFont="1" applyBorder="1">
      <alignment vertical="center"/>
    </xf>
    <xf numFmtId="176" fontId="44" fillId="0" borderId="4" xfId="0" applyNumberFormat="1" applyFont="1" applyBorder="1" applyAlignment="1">
      <alignment horizontal="right" vertical="center" shrinkToFit="1"/>
    </xf>
    <xf numFmtId="176" fontId="44" fillId="0" borderId="4" xfId="0" applyNumberFormat="1" applyFont="1" applyBorder="1">
      <alignment vertical="center"/>
    </xf>
    <xf numFmtId="176" fontId="44" fillId="0" borderId="4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vertical="center" shrinkToFit="1"/>
    </xf>
    <xf numFmtId="176" fontId="0" fillId="0" borderId="9" xfId="0" applyNumberFormat="1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176" fontId="5" fillId="0" borderId="18" xfId="0" applyNumberFormat="1" applyFont="1" applyBorder="1">
      <alignment vertical="center"/>
    </xf>
    <xf numFmtId="0" fontId="0" fillId="0" borderId="2" xfId="0" applyFont="1" applyBorder="1" applyAlignment="1">
      <alignment vertical="center" shrinkToFit="1"/>
    </xf>
    <xf numFmtId="176" fontId="53" fillId="0" borderId="2" xfId="0" applyNumberFormat="1" applyFont="1" applyBorder="1" applyAlignment="1">
      <alignment horizontal="right" vertical="center"/>
    </xf>
    <xf numFmtId="176" fontId="44" fillId="0" borderId="2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176" fontId="0" fillId="0" borderId="21" xfId="0" applyNumberFormat="1" applyBorder="1">
      <alignment vertical="center"/>
    </xf>
    <xf numFmtId="176" fontId="0" fillId="0" borderId="20" xfId="0" applyNumberFormat="1" applyFont="1" applyBorder="1">
      <alignment vertical="center"/>
    </xf>
    <xf numFmtId="0" fontId="0" fillId="0" borderId="20" xfId="0" applyFont="1" applyBorder="1" applyAlignment="1">
      <alignment vertical="center" shrinkToFit="1"/>
    </xf>
    <xf numFmtId="0" fontId="17" fillId="0" borderId="20" xfId="0" applyFont="1" applyBorder="1" applyAlignment="1">
      <alignment vertical="center" shrinkToFit="1"/>
    </xf>
    <xf numFmtId="176" fontId="5" fillId="0" borderId="20" xfId="0" applyNumberFormat="1" applyFont="1" applyBorder="1">
      <alignment vertical="center"/>
    </xf>
    <xf numFmtId="176" fontId="7" fillId="0" borderId="20" xfId="0" applyNumberFormat="1" applyFont="1" applyBorder="1">
      <alignment vertical="center"/>
    </xf>
    <xf numFmtId="0" fontId="4" fillId="20" borderId="20" xfId="0" applyFont="1" applyFill="1" applyBorder="1" applyAlignment="1">
      <alignment horizontal="center" vertical="center"/>
    </xf>
    <xf numFmtId="0" fontId="0" fillId="20" borderId="20" xfId="0" applyFont="1" applyFill="1" applyBorder="1" applyAlignment="1">
      <alignment vertical="center" shrinkToFit="1"/>
    </xf>
    <xf numFmtId="176" fontId="0" fillId="20" borderId="20" xfId="0" applyNumberFormat="1" applyFont="1" applyFill="1" applyBorder="1">
      <alignment vertical="center"/>
    </xf>
    <xf numFmtId="176" fontId="5" fillId="0" borderId="23" xfId="0" applyNumberFormat="1" applyFont="1" applyBorder="1">
      <alignment vertical="center"/>
    </xf>
    <xf numFmtId="176" fontId="0" fillId="0" borderId="23" xfId="0" applyNumberFormat="1" applyFont="1" applyBorder="1">
      <alignment vertical="center"/>
    </xf>
    <xf numFmtId="0" fontId="54" fillId="0" borderId="22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176" fontId="0" fillId="0" borderId="8" xfId="0" applyNumberFormat="1" applyFont="1" applyBorder="1">
      <alignment vertical="center"/>
    </xf>
    <xf numFmtId="176" fontId="0" fillId="0" borderId="18" xfId="0" applyNumberFormat="1" applyFont="1" applyBorder="1">
      <alignment vertical="center"/>
    </xf>
    <xf numFmtId="0" fontId="0" fillId="0" borderId="3" xfId="0" applyFont="1" applyBorder="1" applyAlignment="1">
      <alignment vertical="center" shrinkToFit="1"/>
    </xf>
    <xf numFmtId="176" fontId="0" fillId="0" borderId="3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vertical="center" shrinkToFit="1"/>
    </xf>
    <xf numFmtId="176" fontId="0" fillId="0" borderId="22" xfId="0" applyNumberFormat="1" applyBorder="1" applyAlignment="1">
      <alignment horizontal="right" vertical="center"/>
    </xf>
    <xf numFmtId="0" fontId="41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55" fillId="0" borderId="27" xfId="0" applyNumberFormat="1" applyFont="1" applyBorder="1">
      <alignment vertical="center"/>
    </xf>
    <xf numFmtId="3" fontId="55" fillId="0" borderId="1" xfId="0" applyNumberFormat="1" applyFont="1" applyBorder="1">
      <alignment vertical="center"/>
    </xf>
    <xf numFmtId="0" fontId="42" fillId="0" borderId="0" xfId="0" applyFont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6" fillId="12" borderId="11" xfId="0" applyFont="1" applyFill="1" applyBorder="1" applyAlignment="1">
      <alignment horizontal="center" vertical="center" shrinkToFit="1"/>
    </xf>
    <xf numFmtId="0" fontId="16" fillId="12" borderId="15" xfId="0" applyFont="1" applyFill="1" applyBorder="1" applyAlignment="1">
      <alignment horizontal="center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0000CC"/>
      <color rgb="FFFFFF99"/>
      <color rgb="FF99FFCC"/>
      <color rgb="FFFFCCFF"/>
      <color rgb="FF99FF66"/>
      <color rgb="FF669900"/>
      <color rgb="FF00FF00"/>
      <color rgb="FF66FFFF"/>
      <color rgb="FFFFCC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5"/>
  <sheetViews>
    <sheetView topLeftCell="A73" zoomScale="115" zoomScaleNormal="115" workbookViewId="0">
      <selection activeCell="B79" sqref="B79"/>
    </sheetView>
  </sheetViews>
  <sheetFormatPr defaultRowHeight="13.5" x14ac:dyDescent="0.15"/>
  <cols>
    <col min="1" max="1" width="7.625" customWidth="1"/>
    <col min="2" max="2" width="23.75" customWidth="1"/>
    <col min="3" max="4" width="9.625" customWidth="1"/>
    <col min="5" max="5" width="11.125" customWidth="1"/>
    <col min="6" max="6" width="9.25" style="11" customWidth="1"/>
    <col min="7" max="7" width="17" style="23" customWidth="1"/>
    <col min="8" max="8" width="0.875" customWidth="1"/>
  </cols>
  <sheetData>
    <row r="1" spans="1:7" ht="30" customHeight="1" x14ac:dyDescent="0.15">
      <c r="A1" s="176" t="s">
        <v>0</v>
      </c>
    </row>
    <row r="2" spans="1:7" ht="13.5" customHeight="1" x14ac:dyDescent="0.15">
      <c r="A2" t="s">
        <v>505</v>
      </c>
    </row>
    <row r="3" spans="1:7" ht="13.5" customHeight="1" thickBot="1" x14ac:dyDescent="0.2">
      <c r="A3" s="3" t="s">
        <v>1</v>
      </c>
      <c r="B3" s="3" t="s">
        <v>4</v>
      </c>
      <c r="C3" s="3" t="s">
        <v>2</v>
      </c>
      <c r="D3" s="3" t="s">
        <v>3</v>
      </c>
      <c r="E3" s="3" t="s">
        <v>5</v>
      </c>
      <c r="F3" s="9" t="s">
        <v>7</v>
      </c>
      <c r="G3" s="3" t="s">
        <v>6</v>
      </c>
    </row>
    <row r="4" spans="1:7" ht="18" customHeight="1" thickTop="1" thickBot="1" x14ac:dyDescent="0.2">
      <c r="A4" s="221" t="s">
        <v>351</v>
      </c>
      <c r="B4" s="222" t="s">
        <v>352</v>
      </c>
      <c r="C4" s="223"/>
      <c r="D4" s="224"/>
      <c r="E4" s="227">
        <v>13679</v>
      </c>
      <c r="F4" s="225"/>
      <c r="G4" s="226"/>
    </row>
    <row r="5" spans="1:7" ht="18" customHeight="1" thickTop="1" x14ac:dyDescent="0.15">
      <c r="A5" s="249" t="s">
        <v>369</v>
      </c>
      <c r="B5" s="250" t="s">
        <v>117</v>
      </c>
      <c r="C5" s="251">
        <v>200000</v>
      </c>
      <c r="D5" s="251"/>
      <c r="E5" s="251">
        <f>E4+C5-D5</f>
        <v>213679</v>
      </c>
      <c r="F5" s="252"/>
      <c r="G5" s="253" t="s">
        <v>313</v>
      </c>
    </row>
    <row r="6" spans="1:7" ht="22.5" customHeight="1" x14ac:dyDescent="0.15">
      <c r="A6" s="254" t="s">
        <v>369</v>
      </c>
      <c r="B6" s="255" t="s">
        <v>370</v>
      </c>
      <c r="C6" s="256"/>
      <c r="D6" s="256">
        <v>200000</v>
      </c>
      <c r="E6" s="256">
        <f t="shared" ref="E6:E11" si="0">E5+C6-D6</f>
        <v>13679</v>
      </c>
      <c r="F6" s="257" t="s">
        <v>513</v>
      </c>
      <c r="G6" s="258" t="s">
        <v>371</v>
      </c>
    </row>
    <row r="7" spans="1:7" ht="27" customHeight="1" x14ac:dyDescent="0.15">
      <c r="A7" s="254" t="s">
        <v>372</v>
      </c>
      <c r="B7" s="259" t="s">
        <v>359</v>
      </c>
      <c r="C7" s="256"/>
      <c r="D7" s="256">
        <v>6787</v>
      </c>
      <c r="E7" s="256">
        <f t="shared" si="0"/>
        <v>6892</v>
      </c>
      <c r="F7" s="257" t="s">
        <v>235</v>
      </c>
      <c r="G7" s="260" t="s">
        <v>289</v>
      </c>
    </row>
    <row r="8" spans="1:7" ht="18" customHeight="1" x14ac:dyDescent="0.15">
      <c r="A8" s="254" t="s">
        <v>373</v>
      </c>
      <c r="B8" s="255" t="s">
        <v>375</v>
      </c>
      <c r="C8" s="256"/>
      <c r="D8" s="256">
        <v>1876</v>
      </c>
      <c r="E8" s="256">
        <f t="shared" si="0"/>
        <v>5016</v>
      </c>
      <c r="F8" s="261" t="s">
        <v>237</v>
      </c>
      <c r="G8" s="260" t="s">
        <v>347</v>
      </c>
    </row>
    <row r="9" spans="1:7" ht="18" customHeight="1" x14ac:dyDescent="0.15">
      <c r="A9" s="254" t="s">
        <v>373</v>
      </c>
      <c r="B9" s="262" t="s">
        <v>374</v>
      </c>
      <c r="C9" s="256">
        <v>2000</v>
      </c>
      <c r="D9" s="256"/>
      <c r="E9" s="256">
        <f t="shared" si="0"/>
        <v>7016</v>
      </c>
      <c r="F9" s="257" t="s">
        <v>21</v>
      </c>
      <c r="G9" s="258" t="s">
        <v>376</v>
      </c>
    </row>
    <row r="10" spans="1:7" ht="18" customHeight="1" x14ac:dyDescent="0.15">
      <c r="A10" s="254" t="s">
        <v>378</v>
      </c>
      <c r="B10" s="262" t="s">
        <v>350</v>
      </c>
      <c r="C10" s="256">
        <v>1000</v>
      </c>
      <c r="D10" s="256"/>
      <c r="E10" s="256">
        <f t="shared" si="0"/>
        <v>8016</v>
      </c>
      <c r="F10" s="257" t="s">
        <v>21</v>
      </c>
      <c r="G10" s="258" t="s">
        <v>377</v>
      </c>
    </row>
    <row r="11" spans="1:7" ht="18" customHeight="1" x14ac:dyDescent="0.15">
      <c r="A11" s="254" t="s">
        <v>378</v>
      </c>
      <c r="B11" s="262" t="s">
        <v>379</v>
      </c>
      <c r="C11" s="256">
        <v>2000</v>
      </c>
      <c r="D11" s="256"/>
      <c r="E11" s="256">
        <f t="shared" si="0"/>
        <v>10016</v>
      </c>
      <c r="F11" s="257" t="s">
        <v>21</v>
      </c>
      <c r="G11" s="258" t="s">
        <v>380</v>
      </c>
    </row>
    <row r="12" spans="1:7" ht="18" customHeight="1" x14ac:dyDescent="0.15">
      <c r="A12" s="254" t="s">
        <v>381</v>
      </c>
      <c r="B12" s="255" t="s">
        <v>316</v>
      </c>
      <c r="C12" s="256"/>
      <c r="D12" s="256">
        <v>3260</v>
      </c>
      <c r="E12" s="256">
        <f t="shared" ref="E12:E74" si="1">E11+C12-D12</f>
        <v>6756</v>
      </c>
      <c r="F12" s="263" t="s">
        <v>239</v>
      </c>
      <c r="G12" s="258" t="s">
        <v>244</v>
      </c>
    </row>
    <row r="13" spans="1:7" ht="18" customHeight="1" x14ac:dyDescent="0.15">
      <c r="A13" s="254" t="s">
        <v>381</v>
      </c>
      <c r="B13" s="262" t="s">
        <v>382</v>
      </c>
      <c r="C13" s="256">
        <v>1000</v>
      </c>
      <c r="D13" s="256"/>
      <c r="E13" s="256">
        <f t="shared" si="1"/>
        <v>7756</v>
      </c>
      <c r="F13" s="257" t="s">
        <v>21</v>
      </c>
      <c r="G13" s="258" t="s">
        <v>377</v>
      </c>
    </row>
    <row r="14" spans="1:7" ht="18" customHeight="1" x14ac:dyDescent="0.15">
      <c r="A14" s="254" t="s">
        <v>381</v>
      </c>
      <c r="B14" s="262" t="s">
        <v>383</v>
      </c>
      <c r="C14" s="256">
        <v>1000</v>
      </c>
      <c r="D14" s="256"/>
      <c r="E14" s="256">
        <f t="shared" si="1"/>
        <v>8756</v>
      </c>
      <c r="F14" s="257" t="s">
        <v>21</v>
      </c>
      <c r="G14" s="258" t="s">
        <v>377</v>
      </c>
    </row>
    <row r="15" spans="1:7" ht="18" customHeight="1" x14ac:dyDescent="0.15">
      <c r="A15" s="254" t="s">
        <v>381</v>
      </c>
      <c r="B15" s="262" t="s">
        <v>384</v>
      </c>
      <c r="C15" s="256">
        <v>1000</v>
      </c>
      <c r="D15" s="256"/>
      <c r="E15" s="256">
        <f t="shared" si="1"/>
        <v>9756</v>
      </c>
      <c r="F15" s="257" t="s">
        <v>21</v>
      </c>
      <c r="G15" s="258" t="s">
        <v>377</v>
      </c>
    </row>
    <row r="16" spans="1:7" ht="18" customHeight="1" x14ac:dyDescent="0.15">
      <c r="A16" s="254" t="s">
        <v>385</v>
      </c>
      <c r="B16" s="262" t="s">
        <v>386</v>
      </c>
      <c r="C16" s="256">
        <v>2000</v>
      </c>
      <c r="D16" s="256"/>
      <c r="E16" s="256">
        <f t="shared" si="1"/>
        <v>11756</v>
      </c>
      <c r="F16" s="257" t="s">
        <v>21</v>
      </c>
      <c r="G16" s="258" t="s">
        <v>380</v>
      </c>
    </row>
    <row r="17" spans="1:7" ht="18" customHeight="1" x14ac:dyDescent="0.15">
      <c r="A17" s="254" t="s">
        <v>387</v>
      </c>
      <c r="B17" s="262" t="s">
        <v>388</v>
      </c>
      <c r="C17" s="256">
        <v>1000</v>
      </c>
      <c r="D17" s="256"/>
      <c r="E17" s="256">
        <f t="shared" si="1"/>
        <v>12756</v>
      </c>
      <c r="F17" s="257" t="s">
        <v>21</v>
      </c>
      <c r="G17" s="258" t="s">
        <v>377</v>
      </c>
    </row>
    <row r="18" spans="1:7" ht="18" customHeight="1" x14ac:dyDescent="0.15">
      <c r="A18" s="254" t="s">
        <v>389</v>
      </c>
      <c r="B18" s="262" t="s">
        <v>356</v>
      </c>
      <c r="C18" s="256">
        <v>1000</v>
      </c>
      <c r="D18" s="256"/>
      <c r="E18" s="256">
        <f t="shared" si="1"/>
        <v>13756</v>
      </c>
      <c r="F18" s="257" t="s">
        <v>21</v>
      </c>
      <c r="G18" s="258" t="s">
        <v>377</v>
      </c>
    </row>
    <row r="19" spans="1:7" ht="18" customHeight="1" x14ac:dyDescent="0.15">
      <c r="A19" s="254" t="s">
        <v>389</v>
      </c>
      <c r="B19" s="262" t="s">
        <v>231</v>
      </c>
      <c r="C19" s="256">
        <v>1000</v>
      </c>
      <c r="D19" s="256"/>
      <c r="E19" s="256">
        <f t="shared" si="1"/>
        <v>14756</v>
      </c>
      <c r="F19" s="257" t="s">
        <v>21</v>
      </c>
      <c r="G19" s="258" t="s">
        <v>377</v>
      </c>
    </row>
    <row r="20" spans="1:7" ht="18" customHeight="1" x14ac:dyDescent="0.15">
      <c r="A20" s="254" t="s">
        <v>391</v>
      </c>
      <c r="B20" s="262" t="s">
        <v>310</v>
      </c>
      <c r="C20" s="256">
        <v>1000</v>
      </c>
      <c r="D20" s="256"/>
      <c r="E20" s="256">
        <f t="shared" si="1"/>
        <v>15756</v>
      </c>
      <c r="F20" s="257" t="s">
        <v>21</v>
      </c>
      <c r="G20" s="258" t="s">
        <v>377</v>
      </c>
    </row>
    <row r="21" spans="1:7" ht="18" customHeight="1" x14ac:dyDescent="0.15">
      <c r="A21" s="254" t="s">
        <v>391</v>
      </c>
      <c r="B21" s="262" t="s">
        <v>392</v>
      </c>
      <c r="C21" s="256">
        <v>1000</v>
      </c>
      <c r="D21" s="256"/>
      <c r="E21" s="256">
        <f t="shared" si="1"/>
        <v>16756</v>
      </c>
      <c r="F21" s="257" t="s">
        <v>21</v>
      </c>
      <c r="G21" s="258" t="s">
        <v>377</v>
      </c>
    </row>
    <row r="22" spans="1:7" ht="18" customHeight="1" x14ac:dyDescent="0.15">
      <c r="A22" s="254" t="s">
        <v>391</v>
      </c>
      <c r="B22" s="262" t="s">
        <v>393</v>
      </c>
      <c r="C22" s="256">
        <v>1000</v>
      </c>
      <c r="D22" s="256"/>
      <c r="E22" s="256">
        <f t="shared" si="1"/>
        <v>17756</v>
      </c>
      <c r="F22" s="257" t="s">
        <v>21</v>
      </c>
      <c r="G22" s="258" t="s">
        <v>377</v>
      </c>
    </row>
    <row r="23" spans="1:7" ht="18" customHeight="1" x14ac:dyDescent="0.15">
      <c r="A23" s="254" t="s">
        <v>390</v>
      </c>
      <c r="B23" s="262" t="s">
        <v>311</v>
      </c>
      <c r="C23" s="256">
        <v>1000</v>
      </c>
      <c r="D23" s="256"/>
      <c r="E23" s="256">
        <f t="shared" si="1"/>
        <v>18756</v>
      </c>
      <c r="F23" s="257" t="s">
        <v>21</v>
      </c>
      <c r="G23" s="258" t="s">
        <v>377</v>
      </c>
    </row>
    <row r="24" spans="1:7" ht="18" customHeight="1" x14ac:dyDescent="0.15">
      <c r="A24" s="254" t="s">
        <v>390</v>
      </c>
      <c r="B24" s="255" t="s">
        <v>395</v>
      </c>
      <c r="C24" s="256"/>
      <c r="D24" s="256">
        <v>810</v>
      </c>
      <c r="E24" s="256">
        <f t="shared" si="1"/>
        <v>17946</v>
      </c>
      <c r="F24" s="261" t="s">
        <v>237</v>
      </c>
      <c r="G24" s="258" t="s">
        <v>396</v>
      </c>
    </row>
    <row r="25" spans="1:7" ht="18" customHeight="1" x14ac:dyDescent="0.15">
      <c r="A25" s="254" t="s">
        <v>401</v>
      </c>
      <c r="B25" s="255" t="s">
        <v>403</v>
      </c>
      <c r="C25" s="256"/>
      <c r="D25" s="256">
        <v>990</v>
      </c>
      <c r="E25" s="256">
        <f t="shared" si="1"/>
        <v>16956</v>
      </c>
      <c r="F25" s="265" t="s">
        <v>235</v>
      </c>
      <c r="G25" s="260" t="s">
        <v>402</v>
      </c>
    </row>
    <row r="26" spans="1:7" ht="18" customHeight="1" x14ac:dyDescent="0.15">
      <c r="A26" s="254" t="s">
        <v>401</v>
      </c>
      <c r="B26" s="255" t="s">
        <v>117</v>
      </c>
      <c r="C26" s="256">
        <v>200000</v>
      </c>
      <c r="D26" s="256"/>
      <c r="E26" s="256">
        <f t="shared" si="1"/>
        <v>216956</v>
      </c>
      <c r="F26" s="257"/>
      <c r="G26" s="258" t="s">
        <v>313</v>
      </c>
    </row>
    <row r="27" spans="1:7" ht="18" customHeight="1" x14ac:dyDescent="0.15">
      <c r="A27" s="254" t="s">
        <v>400</v>
      </c>
      <c r="B27" s="255" t="s">
        <v>404</v>
      </c>
      <c r="C27" s="256"/>
      <c r="D27" s="256">
        <v>183330</v>
      </c>
      <c r="E27" s="256">
        <f t="shared" si="1"/>
        <v>33626</v>
      </c>
      <c r="F27" s="265" t="s">
        <v>235</v>
      </c>
      <c r="G27" s="258" t="s">
        <v>240</v>
      </c>
    </row>
    <row r="28" spans="1:7" ht="18" customHeight="1" x14ac:dyDescent="0.15">
      <c r="A28" s="254" t="s">
        <v>416</v>
      </c>
      <c r="B28" s="255" t="s">
        <v>423</v>
      </c>
      <c r="C28" s="256"/>
      <c r="D28" s="256">
        <v>12375</v>
      </c>
      <c r="E28" s="256">
        <f t="shared" si="1"/>
        <v>21251</v>
      </c>
      <c r="F28" s="265" t="s">
        <v>235</v>
      </c>
      <c r="G28" s="258" t="s">
        <v>417</v>
      </c>
    </row>
    <row r="29" spans="1:7" ht="18" customHeight="1" x14ac:dyDescent="0.15">
      <c r="A29" s="254" t="s">
        <v>424</v>
      </c>
      <c r="B29" s="255" t="s">
        <v>425</v>
      </c>
      <c r="C29" s="256"/>
      <c r="D29" s="256">
        <v>264</v>
      </c>
      <c r="E29" s="256">
        <f t="shared" si="1"/>
        <v>20987</v>
      </c>
      <c r="F29" s="261" t="s">
        <v>237</v>
      </c>
      <c r="G29" s="258" t="s">
        <v>426</v>
      </c>
    </row>
    <row r="30" spans="1:7" ht="18" customHeight="1" x14ac:dyDescent="0.15">
      <c r="A30" s="254" t="s">
        <v>427</v>
      </c>
      <c r="B30" s="266" t="s">
        <v>357</v>
      </c>
      <c r="C30" s="256"/>
      <c r="D30" s="256">
        <v>5220</v>
      </c>
      <c r="E30" s="256">
        <f t="shared" si="1"/>
        <v>15767</v>
      </c>
      <c r="F30" s="257" t="s">
        <v>236</v>
      </c>
      <c r="G30" s="260" t="s">
        <v>233</v>
      </c>
    </row>
    <row r="31" spans="1:7" ht="18" customHeight="1" x14ac:dyDescent="0.15">
      <c r="A31" s="254" t="s">
        <v>429</v>
      </c>
      <c r="B31" s="255" t="s">
        <v>117</v>
      </c>
      <c r="C31" s="256">
        <v>250000</v>
      </c>
      <c r="D31" s="256"/>
      <c r="E31" s="256">
        <f t="shared" si="1"/>
        <v>265767</v>
      </c>
      <c r="F31" s="257"/>
      <c r="G31" s="258" t="s">
        <v>313</v>
      </c>
    </row>
    <row r="32" spans="1:7" ht="18" customHeight="1" x14ac:dyDescent="0.15">
      <c r="A32" s="254" t="s">
        <v>428</v>
      </c>
      <c r="B32" s="266" t="s">
        <v>317</v>
      </c>
      <c r="C32" s="256"/>
      <c r="D32" s="256">
        <v>4200</v>
      </c>
      <c r="E32" s="256">
        <f t="shared" si="1"/>
        <v>261567</v>
      </c>
      <c r="F32" s="265" t="s">
        <v>234</v>
      </c>
      <c r="G32" s="258" t="s">
        <v>288</v>
      </c>
    </row>
    <row r="33" spans="1:7" ht="18" customHeight="1" x14ac:dyDescent="0.15">
      <c r="A33" s="254" t="s">
        <v>428</v>
      </c>
      <c r="B33" s="255" t="s">
        <v>431</v>
      </c>
      <c r="C33" s="256">
        <v>2000</v>
      </c>
      <c r="D33" s="256"/>
      <c r="E33" s="256">
        <f t="shared" si="1"/>
        <v>263567</v>
      </c>
      <c r="F33" s="257" t="s">
        <v>21</v>
      </c>
      <c r="G33" s="258" t="s">
        <v>433</v>
      </c>
    </row>
    <row r="34" spans="1:7" ht="18" customHeight="1" x14ac:dyDescent="0.15">
      <c r="A34" s="254" t="s">
        <v>434</v>
      </c>
      <c r="B34" s="255" t="s">
        <v>316</v>
      </c>
      <c r="C34" s="256"/>
      <c r="D34" s="256">
        <v>3534</v>
      </c>
      <c r="E34" s="256">
        <f t="shared" si="1"/>
        <v>260033</v>
      </c>
      <c r="F34" s="263" t="s">
        <v>239</v>
      </c>
      <c r="G34" s="258" t="s">
        <v>244</v>
      </c>
    </row>
    <row r="35" spans="1:7" ht="18" customHeight="1" x14ac:dyDescent="0.15">
      <c r="A35" s="254" t="s">
        <v>435</v>
      </c>
      <c r="B35" s="255" t="s">
        <v>436</v>
      </c>
      <c r="C35" s="256"/>
      <c r="D35" s="256">
        <v>3419</v>
      </c>
      <c r="E35" s="256">
        <f t="shared" si="1"/>
        <v>256614</v>
      </c>
      <c r="F35" s="265" t="s">
        <v>235</v>
      </c>
      <c r="G35" s="258" t="s">
        <v>270</v>
      </c>
    </row>
    <row r="36" spans="1:7" ht="18" customHeight="1" x14ac:dyDescent="0.15">
      <c r="A36" s="254" t="s">
        <v>474</v>
      </c>
      <c r="B36" s="255" t="s">
        <v>475</v>
      </c>
      <c r="C36" s="256"/>
      <c r="D36" s="256">
        <v>910</v>
      </c>
      <c r="E36" s="256">
        <f t="shared" si="1"/>
        <v>255704</v>
      </c>
      <c r="F36" s="265" t="s">
        <v>234</v>
      </c>
      <c r="G36" s="258" t="s">
        <v>288</v>
      </c>
    </row>
    <row r="37" spans="1:7" ht="18" customHeight="1" x14ac:dyDescent="0.15">
      <c r="A37" s="254" t="s">
        <v>437</v>
      </c>
      <c r="B37" s="255" t="s">
        <v>438</v>
      </c>
      <c r="C37" s="256"/>
      <c r="D37" s="256">
        <v>20570</v>
      </c>
      <c r="E37" s="256">
        <f t="shared" si="1"/>
        <v>235134</v>
      </c>
      <c r="F37" s="263" t="s">
        <v>239</v>
      </c>
      <c r="G37" s="258" t="s">
        <v>439</v>
      </c>
    </row>
    <row r="38" spans="1:7" ht="18" customHeight="1" x14ac:dyDescent="0.15">
      <c r="A38" s="254" t="s">
        <v>440</v>
      </c>
      <c r="B38" s="266" t="s">
        <v>441</v>
      </c>
      <c r="C38" s="256"/>
      <c r="D38" s="256">
        <v>4875</v>
      </c>
      <c r="E38" s="256">
        <f t="shared" si="1"/>
        <v>230259</v>
      </c>
      <c r="F38" s="257" t="s">
        <v>238</v>
      </c>
      <c r="G38" s="258" t="s">
        <v>442</v>
      </c>
    </row>
    <row r="39" spans="1:7" ht="18" customHeight="1" x14ac:dyDescent="0.15">
      <c r="A39" s="254" t="s">
        <v>507</v>
      </c>
      <c r="B39" s="266" t="s">
        <v>317</v>
      </c>
      <c r="C39" s="256"/>
      <c r="D39" s="256">
        <v>5000</v>
      </c>
      <c r="E39" s="256">
        <f t="shared" si="1"/>
        <v>225259</v>
      </c>
      <c r="F39" s="265" t="s">
        <v>234</v>
      </c>
      <c r="G39" s="258" t="s">
        <v>288</v>
      </c>
    </row>
    <row r="40" spans="1:7" ht="18" customHeight="1" x14ac:dyDescent="0.15">
      <c r="A40" s="254" t="s">
        <v>443</v>
      </c>
      <c r="B40" s="266" t="s">
        <v>444</v>
      </c>
      <c r="C40" s="256"/>
      <c r="D40" s="256">
        <v>23100</v>
      </c>
      <c r="E40" s="256">
        <f t="shared" si="1"/>
        <v>202159</v>
      </c>
      <c r="F40" s="257" t="s">
        <v>238</v>
      </c>
      <c r="G40" s="258" t="s">
        <v>445</v>
      </c>
    </row>
    <row r="41" spans="1:7" ht="18" customHeight="1" x14ac:dyDescent="0.15">
      <c r="A41" s="254" t="s">
        <v>443</v>
      </c>
      <c r="B41" s="266" t="s">
        <v>325</v>
      </c>
      <c r="C41" s="256"/>
      <c r="D41" s="256">
        <v>33440</v>
      </c>
      <c r="E41" s="256">
        <f t="shared" si="1"/>
        <v>168719</v>
      </c>
      <c r="F41" s="257" t="s">
        <v>238</v>
      </c>
      <c r="G41" s="258" t="s">
        <v>312</v>
      </c>
    </row>
    <row r="42" spans="1:7" ht="18" customHeight="1" x14ac:dyDescent="0.15">
      <c r="A42" s="254" t="s">
        <v>446</v>
      </c>
      <c r="B42" s="255" t="s">
        <v>316</v>
      </c>
      <c r="C42" s="256"/>
      <c r="D42" s="256">
        <v>7560</v>
      </c>
      <c r="E42" s="256">
        <f t="shared" si="1"/>
        <v>161159</v>
      </c>
      <c r="F42" s="263" t="s">
        <v>239</v>
      </c>
      <c r="G42" s="258" t="s">
        <v>244</v>
      </c>
    </row>
    <row r="43" spans="1:7" ht="18" customHeight="1" x14ac:dyDescent="0.15">
      <c r="A43" s="254" t="s">
        <v>449</v>
      </c>
      <c r="B43" s="266" t="s">
        <v>360</v>
      </c>
      <c r="C43" s="256"/>
      <c r="D43" s="256">
        <v>1400</v>
      </c>
      <c r="E43" s="256">
        <f t="shared" si="1"/>
        <v>159759</v>
      </c>
      <c r="F43" s="261" t="s">
        <v>237</v>
      </c>
      <c r="G43" s="260" t="s">
        <v>448</v>
      </c>
    </row>
    <row r="44" spans="1:7" ht="18" customHeight="1" x14ac:dyDescent="0.15">
      <c r="A44" s="254" t="s">
        <v>450</v>
      </c>
      <c r="B44" s="266" t="s">
        <v>447</v>
      </c>
      <c r="C44" s="256"/>
      <c r="D44" s="256">
        <v>77000</v>
      </c>
      <c r="E44" s="256">
        <f t="shared" si="1"/>
        <v>82759</v>
      </c>
      <c r="F44" s="257" t="s">
        <v>238</v>
      </c>
      <c r="G44" s="258" t="s">
        <v>362</v>
      </c>
    </row>
    <row r="45" spans="1:7" ht="18" customHeight="1" x14ac:dyDescent="0.15">
      <c r="A45" s="254" t="s">
        <v>451</v>
      </c>
      <c r="B45" s="266" t="s">
        <v>452</v>
      </c>
      <c r="C45" s="256"/>
      <c r="D45" s="256">
        <v>5330</v>
      </c>
      <c r="E45" s="256">
        <f t="shared" si="1"/>
        <v>77429</v>
      </c>
      <c r="F45" s="257" t="s">
        <v>236</v>
      </c>
      <c r="G45" s="260" t="s">
        <v>361</v>
      </c>
    </row>
    <row r="46" spans="1:7" ht="18" customHeight="1" x14ac:dyDescent="0.15">
      <c r="A46" s="254" t="s">
        <v>455</v>
      </c>
      <c r="B46" s="266" t="s">
        <v>242</v>
      </c>
      <c r="C46" s="256"/>
      <c r="D46" s="256">
        <v>11375</v>
      </c>
      <c r="E46" s="256">
        <f t="shared" si="1"/>
        <v>66054</v>
      </c>
      <c r="F46" s="257" t="s">
        <v>238</v>
      </c>
      <c r="G46" s="258" t="s">
        <v>442</v>
      </c>
    </row>
    <row r="47" spans="1:7" ht="18" customHeight="1" x14ac:dyDescent="0.15">
      <c r="A47" s="254" t="s">
        <v>456</v>
      </c>
      <c r="B47" s="255" t="s">
        <v>316</v>
      </c>
      <c r="C47" s="256"/>
      <c r="D47" s="256">
        <v>1710</v>
      </c>
      <c r="E47" s="256">
        <f t="shared" si="1"/>
        <v>64344</v>
      </c>
      <c r="F47" s="263" t="s">
        <v>239</v>
      </c>
      <c r="G47" s="258" t="s">
        <v>244</v>
      </c>
    </row>
    <row r="48" spans="1:7" ht="18" customHeight="1" x14ac:dyDescent="0.15">
      <c r="A48" s="254" t="s">
        <v>460</v>
      </c>
      <c r="B48" s="266" t="s">
        <v>325</v>
      </c>
      <c r="C48" s="256"/>
      <c r="D48" s="256">
        <v>33440</v>
      </c>
      <c r="E48" s="256">
        <f t="shared" si="1"/>
        <v>30904</v>
      </c>
      <c r="F48" s="257" t="s">
        <v>238</v>
      </c>
      <c r="G48" s="258" t="s">
        <v>312</v>
      </c>
    </row>
    <row r="49" spans="1:7" ht="18" customHeight="1" x14ac:dyDescent="0.15">
      <c r="A49" s="254" t="s">
        <v>461</v>
      </c>
      <c r="B49" s="255" t="s">
        <v>316</v>
      </c>
      <c r="C49" s="256"/>
      <c r="D49" s="256">
        <v>10220</v>
      </c>
      <c r="E49" s="256">
        <f t="shared" si="1"/>
        <v>20684</v>
      </c>
      <c r="F49" s="263" t="s">
        <v>239</v>
      </c>
      <c r="G49" s="258" t="s">
        <v>244</v>
      </c>
    </row>
    <row r="50" spans="1:7" ht="18" customHeight="1" x14ac:dyDescent="0.15">
      <c r="A50" s="254" t="s">
        <v>462</v>
      </c>
      <c r="B50" s="255" t="s">
        <v>117</v>
      </c>
      <c r="C50" s="256">
        <v>100000</v>
      </c>
      <c r="D50" s="256"/>
      <c r="E50" s="256">
        <f t="shared" si="1"/>
        <v>120684</v>
      </c>
      <c r="F50" s="257"/>
      <c r="G50" s="258" t="s">
        <v>313</v>
      </c>
    </row>
    <row r="51" spans="1:7" ht="18" customHeight="1" x14ac:dyDescent="0.15">
      <c r="A51" s="254" t="s">
        <v>495</v>
      </c>
      <c r="B51" s="266" t="s">
        <v>496</v>
      </c>
      <c r="C51" s="256"/>
      <c r="D51" s="256">
        <v>25780</v>
      </c>
      <c r="E51" s="256">
        <f t="shared" si="1"/>
        <v>94904</v>
      </c>
      <c r="F51" s="265" t="s">
        <v>235</v>
      </c>
      <c r="G51" s="258" t="s">
        <v>240</v>
      </c>
    </row>
    <row r="52" spans="1:7" ht="18" customHeight="1" x14ac:dyDescent="0.15">
      <c r="A52" s="254" t="s">
        <v>462</v>
      </c>
      <c r="B52" s="266" t="s">
        <v>463</v>
      </c>
      <c r="C52" s="256"/>
      <c r="D52" s="256">
        <v>63800</v>
      </c>
      <c r="E52" s="256">
        <f t="shared" si="1"/>
        <v>31104</v>
      </c>
      <c r="F52" s="257" t="s">
        <v>238</v>
      </c>
      <c r="G52" s="258" t="s">
        <v>464</v>
      </c>
    </row>
    <row r="53" spans="1:7" ht="18" customHeight="1" x14ac:dyDescent="0.15">
      <c r="A53" s="254" t="s">
        <v>466</v>
      </c>
      <c r="B53" s="266" t="s">
        <v>366</v>
      </c>
      <c r="C53" s="256"/>
      <c r="D53" s="256">
        <v>8000</v>
      </c>
      <c r="E53" s="256">
        <f t="shared" si="1"/>
        <v>23104</v>
      </c>
      <c r="F53" s="261" t="s">
        <v>237</v>
      </c>
      <c r="G53" s="260" t="s">
        <v>367</v>
      </c>
    </row>
    <row r="54" spans="1:7" ht="18" customHeight="1" x14ac:dyDescent="0.15">
      <c r="A54" s="254" t="s">
        <v>469</v>
      </c>
      <c r="B54" s="255" t="s">
        <v>117</v>
      </c>
      <c r="C54" s="256">
        <v>150000</v>
      </c>
      <c r="D54" s="256"/>
      <c r="E54" s="256">
        <f t="shared" si="1"/>
        <v>173104</v>
      </c>
      <c r="F54" s="257"/>
      <c r="G54" s="258" t="s">
        <v>313</v>
      </c>
    </row>
    <row r="55" spans="1:7" ht="18" customHeight="1" x14ac:dyDescent="0.15">
      <c r="A55" s="254" t="s">
        <v>469</v>
      </c>
      <c r="B55" s="266" t="s">
        <v>243</v>
      </c>
      <c r="C55" s="256"/>
      <c r="D55" s="256">
        <v>40000</v>
      </c>
      <c r="E55" s="256">
        <f t="shared" si="1"/>
        <v>133104</v>
      </c>
      <c r="F55" s="263" t="s">
        <v>239</v>
      </c>
      <c r="G55" s="260" t="s">
        <v>268</v>
      </c>
    </row>
    <row r="56" spans="1:7" ht="18" customHeight="1" x14ac:dyDescent="0.15">
      <c r="A56" s="254" t="s">
        <v>468</v>
      </c>
      <c r="B56" s="266" t="s">
        <v>297</v>
      </c>
      <c r="C56" s="256"/>
      <c r="D56" s="256">
        <v>20250</v>
      </c>
      <c r="E56" s="256">
        <f t="shared" si="1"/>
        <v>112854</v>
      </c>
      <c r="F56" s="263" t="s">
        <v>239</v>
      </c>
      <c r="G56" s="260" t="s">
        <v>268</v>
      </c>
    </row>
    <row r="57" spans="1:7" ht="18" customHeight="1" x14ac:dyDescent="0.15">
      <c r="A57" s="254" t="s">
        <v>470</v>
      </c>
      <c r="B57" s="266" t="s">
        <v>471</v>
      </c>
      <c r="C57" s="256"/>
      <c r="D57" s="256">
        <v>4412</v>
      </c>
      <c r="E57" s="256">
        <f t="shared" si="1"/>
        <v>108442</v>
      </c>
      <c r="F57" s="265" t="s">
        <v>235</v>
      </c>
      <c r="G57" s="258" t="s">
        <v>270</v>
      </c>
    </row>
    <row r="58" spans="1:7" ht="18" customHeight="1" x14ac:dyDescent="0.15">
      <c r="A58" s="254" t="s">
        <v>476</v>
      </c>
      <c r="B58" s="255" t="s">
        <v>472</v>
      </c>
      <c r="C58" s="256"/>
      <c r="D58" s="256">
        <v>5020</v>
      </c>
      <c r="E58" s="256">
        <f t="shared" si="1"/>
        <v>103422</v>
      </c>
      <c r="F58" s="257" t="s">
        <v>235</v>
      </c>
      <c r="G58" s="258" t="s">
        <v>241</v>
      </c>
    </row>
    <row r="59" spans="1:7" ht="18" customHeight="1" x14ac:dyDescent="0.15">
      <c r="A59" s="254" t="s">
        <v>476</v>
      </c>
      <c r="B59" s="255" t="s">
        <v>473</v>
      </c>
      <c r="C59" s="256"/>
      <c r="D59" s="256">
        <v>21000</v>
      </c>
      <c r="E59" s="256">
        <f t="shared" si="1"/>
        <v>82422</v>
      </c>
      <c r="F59" s="265" t="s">
        <v>234</v>
      </c>
      <c r="G59" s="258" t="s">
        <v>288</v>
      </c>
    </row>
    <row r="60" spans="1:7" ht="18" customHeight="1" x14ac:dyDescent="0.15">
      <c r="A60" s="254" t="s">
        <v>478</v>
      </c>
      <c r="B60" s="255" t="s">
        <v>299</v>
      </c>
      <c r="C60" s="256"/>
      <c r="D60" s="256">
        <v>3000</v>
      </c>
      <c r="E60" s="256">
        <f t="shared" si="1"/>
        <v>79422</v>
      </c>
      <c r="F60" s="257" t="s">
        <v>236</v>
      </c>
      <c r="G60" s="260" t="s">
        <v>114</v>
      </c>
    </row>
    <row r="61" spans="1:7" ht="18" customHeight="1" x14ac:dyDescent="0.15">
      <c r="A61" s="254" t="s">
        <v>478</v>
      </c>
      <c r="B61" s="262" t="s">
        <v>379</v>
      </c>
      <c r="C61" s="256">
        <v>1000</v>
      </c>
      <c r="D61" s="256"/>
      <c r="E61" s="256">
        <f t="shared" si="1"/>
        <v>80422</v>
      </c>
      <c r="F61" s="257" t="s">
        <v>21</v>
      </c>
      <c r="G61" s="258" t="s">
        <v>479</v>
      </c>
    </row>
    <row r="62" spans="1:7" ht="18" customHeight="1" x14ac:dyDescent="0.15">
      <c r="A62" s="254" t="s">
        <v>477</v>
      </c>
      <c r="B62" s="262" t="s">
        <v>480</v>
      </c>
      <c r="C62" s="256">
        <v>2000</v>
      </c>
      <c r="D62" s="256"/>
      <c r="E62" s="256">
        <f t="shared" si="1"/>
        <v>82422</v>
      </c>
      <c r="F62" s="264" t="s">
        <v>481</v>
      </c>
      <c r="G62" s="260" t="s">
        <v>114</v>
      </c>
    </row>
    <row r="63" spans="1:7" ht="18" customHeight="1" x14ac:dyDescent="0.15">
      <c r="A63" s="254" t="s">
        <v>482</v>
      </c>
      <c r="B63" s="255" t="s">
        <v>483</v>
      </c>
      <c r="C63" s="256"/>
      <c r="D63" s="256">
        <v>9750</v>
      </c>
      <c r="E63" s="256">
        <f t="shared" si="1"/>
        <v>72672</v>
      </c>
      <c r="F63" s="257" t="s">
        <v>238</v>
      </c>
      <c r="G63" s="258" t="s">
        <v>442</v>
      </c>
    </row>
    <row r="64" spans="1:7" ht="18" customHeight="1" x14ac:dyDescent="0.15">
      <c r="A64" s="254" t="s">
        <v>484</v>
      </c>
      <c r="B64" s="266" t="s">
        <v>485</v>
      </c>
      <c r="C64" s="256"/>
      <c r="D64" s="256">
        <v>40490</v>
      </c>
      <c r="E64" s="256">
        <f t="shared" si="1"/>
        <v>32182</v>
      </c>
      <c r="F64" s="257" t="s">
        <v>238</v>
      </c>
      <c r="G64" s="258" t="s">
        <v>486</v>
      </c>
    </row>
    <row r="65" spans="1:7" ht="18" customHeight="1" x14ac:dyDescent="0.15">
      <c r="A65" s="254" t="s">
        <v>487</v>
      </c>
      <c r="B65" s="255" t="s">
        <v>298</v>
      </c>
      <c r="C65" s="256"/>
      <c r="D65" s="256">
        <v>2520</v>
      </c>
      <c r="E65" s="256">
        <f t="shared" si="1"/>
        <v>29662</v>
      </c>
      <c r="F65" s="265" t="s">
        <v>234</v>
      </c>
      <c r="G65" s="258" t="s">
        <v>288</v>
      </c>
    </row>
    <row r="66" spans="1:7" ht="18" customHeight="1" x14ac:dyDescent="0.15">
      <c r="A66" s="254" t="s">
        <v>487</v>
      </c>
      <c r="B66" s="255" t="s">
        <v>488</v>
      </c>
      <c r="C66" s="256"/>
      <c r="D66" s="256">
        <v>5370</v>
      </c>
      <c r="E66" s="256">
        <f t="shared" si="1"/>
        <v>24292</v>
      </c>
      <c r="F66" s="265" t="s">
        <v>235</v>
      </c>
      <c r="G66" s="258" t="s">
        <v>244</v>
      </c>
    </row>
    <row r="67" spans="1:7" ht="18" customHeight="1" x14ac:dyDescent="0.15">
      <c r="A67" s="254" t="s">
        <v>487</v>
      </c>
      <c r="B67" s="255" t="s">
        <v>489</v>
      </c>
      <c r="C67" s="256"/>
      <c r="D67" s="256">
        <v>670</v>
      </c>
      <c r="E67" s="256">
        <f t="shared" si="1"/>
        <v>23622</v>
      </c>
      <c r="F67" s="257" t="s">
        <v>235</v>
      </c>
      <c r="G67" s="258" t="s">
        <v>244</v>
      </c>
    </row>
    <row r="68" spans="1:7" ht="18" customHeight="1" x14ac:dyDescent="0.15">
      <c r="A68" s="254" t="s">
        <v>498</v>
      </c>
      <c r="B68" s="255" t="s">
        <v>117</v>
      </c>
      <c r="C68" s="256">
        <v>150000</v>
      </c>
      <c r="D68" s="256"/>
      <c r="E68" s="256">
        <f t="shared" si="1"/>
        <v>173622</v>
      </c>
      <c r="F68" s="257"/>
      <c r="G68" s="258" t="s">
        <v>313</v>
      </c>
    </row>
    <row r="69" spans="1:7" ht="18" customHeight="1" x14ac:dyDescent="0.15">
      <c r="A69" s="254" t="s">
        <v>500</v>
      </c>
      <c r="B69" s="255" t="s">
        <v>316</v>
      </c>
      <c r="C69" s="256"/>
      <c r="D69" s="256">
        <v>1440</v>
      </c>
      <c r="E69" s="256">
        <f t="shared" si="1"/>
        <v>172182</v>
      </c>
      <c r="F69" s="263" t="s">
        <v>239</v>
      </c>
      <c r="G69" s="258" t="s">
        <v>244</v>
      </c>
    </row>
    <row r="70" spans="1:7" ht="18" customHeight="1" x14ac:dyDescent="0.15">
      <c r="A70" s="254" t="s">
        <v>499</v>
      </c>
      <c r="B70" s="266" t="s">
        <v>246</v>
      </c>
      <c r="C70" s="256"/>
      <c r="D70" s="256">
        <v>73500</v>
      </c>
      <c r="E70" s="256">
        <f t="shared" si="1"/>
        <v>98682</v>
      </c>
      <c r="F70" s="263" t="s">
        <v>239</v>
      </c>
      <c r="G70" s="258" t="s">
        <v>247</v>
      </c>
    </row>
    <row r="71" spans="1:7" ht="18" customHeight="1" x14ac:dyDescent="0.15">
      <c r="A71" s="254" t="s">
        <v>501</v>
      </c>
      <c r="B71" s="266" t="s">
        <v>345</v>
      </c>
      <c r="C71" s="256"/>
      <c r="D71" s="256">
        <v>7680</v>
      </c>
      <c r="E71" s="256">
        <f t="shared" si="1"/>
        <v>91002</v>
      </c>
      <c r="F71" s="257" t="s">
        <v>238</v>
      </c>
      <c r="G71" s="258" t="s">
        <v>502</v>
      </c>
    </row>
    <row r="72" spans="1:7" ht="18" customHeight="1" x14ac:dyDescent="0.15">
      <c r="A72" s="254" t="s">
        <v>501</v>
      </c>
      <c r="B72" s="266" t="s">
        <v>245</v>
      </c>
      <c r="C72" s="256"/>
      <c r="D72" s="256">
        <v>24000</v>
      </c>
      <c r="E72" s="256">
        <f t="shared" si="1"/>
        <v>67002</v>
      </c>
      <c r="F72" s="261" t="s">
        <v>237</v>
      </c>
      <c r="G72" s="260" t="s">
        <v>17</v>
      </c>
    </row>
    <row r="73" spans="1:7" ht="18" customHeight="1" x14ac:dyDescent="0.15">
      <c r="A73" s="254" t="s">
        <v>503</v>
      </c>
      <c r="B73" s="255" t="s">
        <v>117</v>
      </c>
      <c r="C73" s="256">
        <v>372000</v>
      </c>
      <c r="D73" s="256"/>
      <c r="E73" s="256">
        <f t="shared" si="1"/>
        <v>439002</v>
      </c>
      <c r="F73" s="257"/>
      <c r="G73" s="258" t="s">
        <v>313</v>
      </c>
    </row>
    <row r="74" spans="1:7" ht="18" customHeight="1" thickBot="1" x14ac:dyDescent="0.2">
      <c r="A74" s="267" t="s">
        <v>506</v>
      </c>
      <c r="B74" s="268" t="s">
        <v>246</v>
      </c>
      <c r="C74" s="269"/>
      <c r="D74" s="269">
        <v>414300</v>
      </c>
      <c r="E74" s="269">
        <f t="shared" si="1"/>
        <v>24702</v>
      </c>
      <c r="F74" s="270" t="s">
        <v>239</v>
      </c>
      <c r="G74" s="271" t="s">
        <v>247</v>
      </c>
    </row>
    <row r="75" spans="1:7" ht="18" customHeight="1" thickTop="1" x14ac:dyDescent="0.15">
      <c r="A75" s="116"/>
      <c r="B75" s="132"/>
      <c r="C75" s="240"/>
      <c r="D75" s="68"/>
      <c r="E75" s="68"/>
      <c r="F75" s="272"/>
      <c r="G75" s="8"/>
    </row>
    <row r="76" spans="1:7" ht="18" customHeight="1" x14ac:dyDescent="0.15">
      <c r="A76" s="5"/>
      <c r="B76" s="7"/>
      <c r="C76" s="146"/>
      <c r="D76" s="4"/>
      <c r="E76" s="4"/>
      <c r="F76" s="265"/>
      <c r="G76" s="8"/>
    </row>
    <row r="77" spans="1:7" ht="18" customHeight="1" x14ac:dyDescent="0.15">
      <c r="A77" s="5"/>
      <c r="B77" s="7"/>
      <c r="C77" s="146"/>
      <c r="D77" s="4"/>
      <c r="E77" s="4"/>
      <c r="F77" s="273"/>
      <c r="G77" s="8"/>
    </row>
    <row r="78" spans="1:7" ht="18" customHeight="1" thickBot="1" x14ac:dyDescent="0.2">
      <c r="A78" s="69"/>
      <c r="B78" s="70"/>
      <c r="C78" s="71"/>
      <c r="D78" s="72"/>
      <c r="E78" s="14"/>
      <c r="F78" s="274"/>
      <c r="G78" s="73"/>
    </row>
    <row r="79" spans="1:7" ht="20.25" customHeight="1" thickBot="1" x14ac:dyDescent="0.2">
      <c r="A79" s="27"/>
      <c r="B79" s="28" t="s">
        <v>8</v>
      </c>
      <c r="C79" s="29"/>
      <c r="D79" s="29"/>
      <c r="E79" s="29">
        <f>E74</f>
        <v>24702</v>
      </c>
      <c r="F79" s="275"/>
      <c r="G79" s="30" t="s">
        <v>23</v>
      </c>
    </row>
    <row r="80" spans="1:7" ht="5.25" customHeight="1" x14ac:dyDescent="0.15">
      <c r="F80" s="276"/>
    </row>
    <row r="81" spans="3:10" ht="13.5" customHeight="1" x14ac:dyDescent="0.15">
      <c r="F81" s="276"/>
    </row>
    <row r="82" spans="3:10" ht="18" customHeight="1" x14ac:dyDescent="0.15">
      <c r="F82" s="276"/>
    </row>
    <row r="83" spans="3:10" x14ac:dyDescent="0.15">
      <c r="C83" s="244"/>
      <c r="D83" s="246"/>
      <c r="I83" s="244"/>
      <c r="J83" s="246"/>
    </row>
    <row r="84" spans="3:10" x14ac:dyDescent="0.15">
      <c r="C84" s="244"/>
      <c r="D84" s="246"/>
      <c r="I84" s="244"/>
      <c r="J84" s="246"/>
    </row>
    <row r="85" spans="3:10" x14ac:dyDescent="0.15">
      <c r="C85" s="244"/>
      <c r="D85" s="246"/>
      <c r="I85" s="244"/>
      <c r="J85" s="246"/>
    </row>
    <row r="86" spans="3:10" x14ac:dyDescent="0.15">
      <c r="C86" s="244"/>
      <c r="D86" s="246"/>
      <c r="I86" s="245"/>
      <c r="J86" s="246"/>
    </row>
    <row r="87" spans="3:10" x14ac:dyDescent="0.15">
      <c r="C87" s="244"/>
      <c r="D87" s="246"/>
    </row>
    <row r="88" spans="3:10" x14ac:dyDescent="0.15">
      <c r="C88" s="244"/>
      <c r="D88" s="246"/>
    </row>
    <row r="89" spans="3:10" x14ac:dyDescent="0.15">
      <c r="C89" s="244"/>
      <c r="D89" s="246"/>
    </row>
    <row r="90" spans="3:10" x14ac:dyDescent="0.15">
      <c r="C90" s="244"/>
      <c r="D90" s="246"/>
    </row>
    <row r="91" spans="3:10" x14ac:dyDescent="0.15">
      <c r="C91" s="244"/>
      <c r="D91" s="246"/>
    </row>
    <row r="92" spans="3:10" x14ac:dyDescent="0.15">
      <c r="C92" s="244"/>
      <c r="D92" s="246"/>
    </row>
    <row r="93" spans="3:10" x14ac:dyDescent="0.15">
      <c r="C93" s="244"/>
      <c r="D93" s="246"/>
    </row>
    <row r="94" spans="3:10" x14ac:dyDescent="0.15">
      <c r="C94" s="244"/>
      <c r="D94" s="246"/>
    </row>
    <row r="95" spans="3:10" x14ac:dyDescent="0.15">
      <c r="C95" s="245"/>
      <c r="D95" s="246"/>
    </row>
  </sheetData>
  <phoneticPr fontId="2"/>
  <pageMargins left="0.75" right="0.34" top="0.62" bottom="0.48" header="0.33" footer="0.23"/>
  <pageSetup paperSize="9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topLeftCell="A10" zoomScaleNormal="100" workbookViewId="0">
      <selection activeCell="J18" sqref="J18"/>
    </sheetView>
  </sheetViews>
  <sheetFormatPr defaultRowHeight="13.5" x14ac:dyDescent="0.15"/>
  <cols>
    <col min="1" max="1" width="7.625" customWidth="1"/>
    <col min="2" max="2" width="23.75" customWidth="1"/>
    <col min="3" max="4" width="9.625" customWidth="1"/>
    <col min="5" max="5" width="11.125" customWidth="1"/>
    <col min="6" max="6" width="9.25" style="11" customWidth="1"/>
    <col min="7" max="7" width="17" customWidth="1"/>
  </cols>
  <sheetData>
    <row r="1" spans="1:7" ht="30" customHeight="1" x14ac:dyDescent="0.15">
      <c r="A1" s="1" t="s">
        <v>30</v>
      </c>
    </row>
    <row r="2" spans="1:7" ht="20.25" customHeight="1" x14ac:dyDescent="0.15">
      <c r="A2" t="s">
        <v>505</v>
      </c>
    </row>
    <row r="3" spans="1:7" ht="20.25" customHeight="1" x14ac:dyDescent="0.15">
      <c r="A3" s="3" t="s">
        <v>1</v>
      </c>
      <c r="B3" s="3" t="s">
        <v>4</v>
      </c>
      <c r="C3" s="3" t="s">
        <v>3</v>
      </c>
      <c r="D3" s="3" t="s">
        <v>2</v>
      </c>
      <c r="E3" s="3" t="s">
        <v>5</v>
      </c>
      <c r="F3" s="9" t="s">
        <v>7</v>
      </c>
      <c r="G3" s="3" t="s">
        <v>6</v>
      </c>
    </row>
    <row r="4" spans="1:7" ht="20.25" customHeight="1" thickBot="1" x14ac:dyDescent="0.2">
      <c r="A4" s="116"/>
      <c r="B4" s="406" t="s">
        <v>511</v>
      </c>
      <c r="C4" s="385"/>
      <c r="D4" s="385"/>
      <c r="E4" s="385">
        <v>207782</v>
      </c>
      <c r="F4" s="117"/>
      <c r="G4" s="55"/>
    </row>
    <row r="5" spans="1:7" ht="20.25" customHeight="1" thickTop="1" x14ac:dyDescent="0.15">
      <c r="A5" s="33" t="s">
        <v>368</v>
      </c>
      <c r="B5" s="407" t="s">
        <v>24</v>
      </c>
      <c r="C5" s="408">
        <v>200000</v>
      </c>
      <c r="D5" s="408"/>
      <c r="E5" s="409">
        <f>E4+D5-C5</f>
        <v>7782</v>
      </c>
      <c r="F5" s="40"/>
      <c r="G5" s="41"/>
    </row>
    <row r="6" spans="1:7" ht="20.25" customHeight="1" x14ac:dyDescent="0.15">
      <c r="A6" s="13" t="s">
        <v>405</v>
      </c>
      <c r="B6" s="389" t="s">
        <v>406</v>
      </c>
      <c r="C6" s="280"/>
      <c r="D6" s="280">
        <v>200000</v>
      </c>
      <c r="E6" s="248">
        <f t="shared" ref="E6:E27" si="0">E5+D6-C6</f>
        <v>207782</v>
      </c>
      <c r="F6" s="36" t="s">
        <v>512</v>
      </c>
      <c r="G6" s="15"/>
    </row>
    <row r="7" spans="1:7" ht="20.25" customHeight="1" x14ac:dyDescent="0.15">
      <c r="A7" s="13" t="s">
        <v>407</v>
      </c>
      <c r="B7" s="389" t="s">
        <v>324</v>
      </c>
      <c r="C7" s="280"/>
      <c r="D7" s="280">
        <v>2000</v>
      </c>
      <c r="E7" s="248">
        <f t="shared" si="0"/>
        <v>209782</v>
      </c>
      <c r="F7" s="36" t="s">
        <v>21</v>
      </c>
      <c r="G7" s="15"/>
    </row>
    <row r="8" spans="1:7" ht="20.25" customHeight="1" x14ac:dyDescent="0.15">
      <c r="A8" s="13" t="s">
        <v>408</v>
      </c>
      <c r="B8" s="389" t="s">
        <v>409</v>
      </c>
      <c r="C8" s="280"/>
      <c r="D8" s="280">
        <v>2000</v>
      </c>
      <c r="E8" s="248">
        <f t="shared" si="0"/>
        <v>211782</v>
      </c>
      <c r="F8" s="36" t="s">
        <v>21</v>
      </c>
      <c r="G8" s="15"/>
    </row>
    <row r="9" spans="1:7" ht="20.25" customHeight="1" x14ac:dyDescent="0.15">
      <c r="A9" s="13" t="s">
        <v>410</v>
      </c>
      <c r="B9" s="389" t="s">
        <v>411</v>
      </c>
      <c r="C9" s="280"/>
      <c r="D9" s="280">
        <v>800000</v>
      </c>
      <c r="E9" s="248">
        <f t="shared" si="0"/>
        <v>1011782</v>
      </c>
      <c r="F9" s="36" t="s">
        <v>508</v>
      </c>
      <c r="G9" s="15"/>
    </row>
    <row r="10" spans="1:7" ht="20.25" customHeight="1" x14ac:dyDescent="0.15">
      <c r="A10" s="13" t="s">
        <v>410</v>
      </c>
      <c r="B10" s="389" t="s">
        <v>412</v>
      </c>
      <c r="C10" s="280"/>
      <c r="D10" s="280">
        <v>2000</v>
      </c>
      <c r="E10" s="248">
        <f t="shared" si="0"/>
        <v>1013782</v>
      </c>
      <c r="F10" s="36" t="s">
        <v>21</v>
      </c>
      <c r="G10" s="15"/>
    </row>
    <row r="11" spans="1:7" ht="20.25" customHeight="1" x14ac:dyDescent="0.15">
      <c r="A11" s="13" t="s">
        <v>413</v>
      </c>
      <c r="B11" s="389" t="s">
        <v>414</v>
      </c>
      <c r="C11" s="280"/>
      <c r="D11" s="280">
        <v>2000</v>
      </c>
      <c r="E11" s="248">
        <f t="shared" si="0"/>
        <v>1015782</v>
      </c>
      <c r="F11" s="36" t="s">
        <v>21</v>
      </c>
      <c r="G11" s="15"/>
    </row>
    <row r="12" spans="1:7" ht="20.25" customHeight="1" x14ac:dyDescent="0.15">
      <c r="A12" s="13" t="s">
        <v>415</v>
      </c>
      <c r="B12" s="389" t="s">
        <v>24</v>
      </c>
      <c r="C12" s="280">
        <v>200000</v>
      </c>
      <c r="D12" s="280"/>
      <c r="E12" s="248">
        <f t="shared" si="0"/>
        <v>815782</v>
      </c>
      <c r="F12" s="36"/>
      <c r="G12" s="15"/>
    </row>
    <row r="13" spans="1:7" ht="20.25" customHeight="1" x14ac:dyDescent="0.15">
      <c r="A13" s="13" t="s">
        <v>430</v>
      </c>
      <c r="B13" s="389" t="s">
        <v>24</v>
      </c>
      <c r="C13" s="280">
        <v>250000</v>
      </c>
      <c r="D13" s="280"/>
      <c r="E13" s="248">
        <f t="shared" si="0"/>
        <v>565782</v>
      </c>
      <c r="F13" s="36"/>
      <c r="G13" s="15"/>
    </row>
    <row r="14" spans="1:7" ht="20.25" customHeight="1" x14ac:dyDescent="0.15">
      <c r="A14" s="13" t="s">
        <v>457</v>
      </c>
      <c r="B14" s="389" t="s">
        <v>458</v>
      </c>
      <c r="C14" s="280"/>
      <c r="D14" s="280">
        <v>6984</v>
      </c>
      <c r="E14" s="248">
        <f t="shared" si="0"/>
        <v>572766</v>
      </c>
      <c r="F14" s="36"/>
      <c r="G14" s="15"/>
    </row>
    <row r="15" spans="1:7" ht="20.25" customHeight="1" x14ac:dyDescent="0.15">
      <c r="A15" s="13" t="s">
        <v>459</v>
      </c>
      <c r="B15" s="389" t="s">
        <v>25</v>
      </c>
      <c r="C15" s="280"/>
      <c r="D15" s="280">
        <v>1</v>
      </c>
      <c r="E15" s="248">
        <f t="shared" si="0"/>
        <v>572767</v>
      </c>
      <c r="F15" s="36"/>
      <c r="G15" s="15"/>
    </row>
    <row r="16" spans="1:7" ht="20.25" customHeight="1" x14ac:dyDescent="0.15">
      <c r="A16" s="13" t="s">
        <v>465</v>
      </c>
      <c r="B16" s="389" t="s">
        <v>24</v>
      </c>
      <c r="C16" s="280">
        <v>100000</v>
      </c>
      <c r="D16" s="280"/>
      <c r="E16" s="248">
        <f t="shared" si="0"/>
        <v>472767</v>
      </c>
      <c r="F16" s="36"/>
      <c r="G16" s="15"/>
    </row>
    <row r="17" spans="1:10" ht="20.25" customHeight="1" x14ac:dyDescent="0.15">
      <c r="A17" s="13" t="s">
        <v>467</v>
      </c>
      <c r="B17" s="389" t="s">
        <v>24</v>
      </c>
      <c r="C17" s="280">
        <v>150000</v>
      </c>
      <c r="D17" s="280"/>
      <c r="E17" s="248">
        <f t="shared" si="0"/>
        <v>322767</v>
      </c>
      <c r="F17" s="36"/>
      <c r="G17" s="15"/>
    </row>
    <row r="18" spans="1:10" ht="20.25" customHeight="1" x14ac:dyDescent="0.15">
      <c r="A18" s="13" t="s">
        <v>497</v>
      </c>
      <c r="B18" s="389" t="s">
        <v>25</v>
      </c>
      <c r="C18" s="280"/>
      <c r="D18" s="280">
        <v>2</v>
      </c>
      <c r="E18" s="248">
        <f t="shared" si="0"/>
        <v>322769</v>
      </c>
      <c r="F18" s="36"/>
      <c r="G18" s="15"/>
    </row>
    <row r="19" spans="1:10" ht="20.25" customHeight="1" x14ac:dyDescent="0.15">
      <c r="A19" s="13" t="s">
        <v>497</v>
      </c>
      <c r="B19" s="389" t="s">
        <v>24</v>
      </c>
      <c r="C19" s="280">
        <v>150000</v>
      </c>
      <c r="D19" s="280"/>
      <c r="E19" s="248">
        <f t="shared" si="0"/>
        <v>172769</v>
      </c>
      <c r="F19" s="36"/>
      <c r="G19" s="15"/>
    </row>
    <row r="20" spans="1:10" ht="20.25" customHeight="1" x14ac:dyDescent="0.15">
      <c r="A20" s="13" t="s">
        <v>504</v>
      </c>
      <c r="B20" s="389" t="s">
        <v>279</v>
      </c>
      <c r="C20" s="280"/>
      <c r="D20" s="280">
        <v>200000</v>
      </c>
      <c r="E20" s="248">
        <f t="shared" si="0"/>
        <v>372769</v>
      </c>
      <c r="F20" s="36" t="s">
        <v>508</v>
      </c>
      <c r="G20" s="15"/>
    </row>
    <row r="21" spans="1:10" ht="20.25" customHeight="1" thickBot="1" x14ac:dyDescent="0.2">
      <c r="A21" s="16" t="s">
        <v>504</v>
      </c>
      <c r="B21" s="410" t="s">
        <v>24</v>
      </c>
      <c r="C21" s="411">
        <v>372000</v>
      </c>
      <c r="D21" s="411"/>
      <c r="E21" s="411">
        <f t="shared" si="0"/>
        <v>769</v>
      </c>
      <c r="F21" s="19"/>
      <c r="G21" s="20"/>
    </row>
    <row r="22" spans="1:10" ht="20.25" hidden="1" customHeight="1" thickTop="1" x14ac:dyDescent="0.15">
      <c r="A22" s="13"/>
      <c r="B22" s="389"/>
      <c r="C22" s="280"/>
      <c r="D22" s="280"/>
      <c r="E22" s="280">
        <f t="shared" si="0"/>
        <v>769</v>
      </c>
      <c r="F22" s="36"/>
      <c r="G22" s="15"/>
    </row>
    <row r="23" spans="1:10" ht="20.25" hidden="1" customHeight="1" x14ac:dyDescent="0.15">
      <c r="A23" s="13"/>
      <c r="B23" s="389"/>
      <c r="C23" s="280"/>
      <c r="D23" s="280"/>
      <c r="E23" s="248">
        <f t="shared" si="0"/>
        <v>769</v>
      </c>
      <c r="F23" s="36"/>
      <c r="G23" s="15"/>
    </row>
    <row r="24" spans="1:10" ht="20.25" hidden="1" customHeight="1" x14ac:dyDescent="0.15">
      <c r="A24" s="13"/>
      <c r="B24" s="389"/>
      <c r="C24" s="280"/>
      <c r="D24" s="280"/>
      <c r="E24" s="248">
        <f t="shared" si="0"/>
        <v>769</v>
      </c>
      <c r="F24" s="36"/>
      <c r="G24" s="15"/>
    </row>
    <row r="25" spans="1:10" ht="20.25" hidden="1" customHeight="1" x14ac:dyDescent="0.15">
      <c r="A25" s="13"/>
      <c r="B25" s="389"/>
      <c r="C25" s="280"/>
      <c r="D25" s="280"/>
      <c r="E25" s="248">
        <f t="shared" si="0"/>
        <v>769</v>
      </c>
      <c r="F25" s="36"/>
      <c r="G25" s="15"/>
    </row>
    <row r="26" spans="1:10" ht="20.25" hidden="1" customHeight="1" x14ac:dyDescent="0.15">
      <c r="A26" s="13"/>
      <c r="B26" s="389"/>
      <c r="C26" s="280"/>
      <c r="D26" s="280"/>
      <c r="E26" s="248">
        <f t="shared" si="0"/>
        <v>769</v>
      </c>
      <c r="F26" s="36"/>
      <c r="G26" s="15"/>
    </row>
    <row r="27" spans="1:10" ht="20.25" hidden="1" customHeight="1" x14ac:dyDescent="0.15">
      <c r="A27" s="22"/>
      <c r="B27" s="247"/>
      <c r="C27" s="248"/>
      <c r="D27" s="248"/>
      <c r="E27" s="248">
        <f t="shared" si="0"/>
        <v>769</v>
      </c>
      <c r="F27" s="12"/>
      <c r="G27" s="8"/>
      <c r="J27" s="246"/>
    </row>
    <row r="28" spans="1:10" ht="27.75" customHeight="1" thickTop="1" x14ac:dyDescent="0.15">
      <c r="A28" s="5"/>
      <c r="B28" s="412" t="s">
        <v>8</v>
      </c>
      <c r="C28" s="413">
        <f>SUM(C4:C27)</f>
        <v>1422000</v>
      </c>
      <c r="D28" s="413">
        <f>SUM(D4:D27)</f>
        <v>1214987</v>
      </c>
      <c r="E28" s="239"/>
      <c r="F28" s="12"/>
      <c r="G28" s="10"/>
    </row>
    <row r="31" spans="1:10" ht="14.25" thickBot="1" x14ac:dyDescent="0.2"/>
    <row r="32" spans="1:10" ht="14.25" thickTop="1" x14ac:dyDescent="0.15">
      <c r="A32" s="33" t="s">
        <v>405</v>
      </c>
      <c r="B32" s="34" t="s">
        <v>358</v>
      </c>
      <c r="C32" s="39"/>
      <c r="D32" s="35">
        <v>200000</v>
      </c>
      <c r="F32" s="244">
        <v>200000</v>
      </c>
      <c r="G32" s="246" t="s">
        <v>512</v>
      </c>
    </row>
    <row r="33" spans="1:7" x14ac:dyDescent="0.15">
      <c r="A33" s="13" t="s">
        <v>410</v>
      </c>
      <c r="B33" s="103" t="s">
        <v>411</v>
      </c>
      <c r="C33" s="31"/>
      <c r="D33" s="14">
        <v>800000</v>
      </c>
    </row>
    <row r="34" spans="1:7" x14ac:dyDescent="0.15">
      <c r="A34" s="13" t="s">
        <v>457</v>
      </c>
      <c r="B34" s="103" t="s">
        <v>458</v>
      </c>
      <c r="C34" s="31"/>
      <c r="D34" s="14">
        <v>6984</v>
      </c>
      <c r="F34" s="244">
        <v>6984</v>
      </c>
      <c r="G34" s="246" t="s">
        <v>509</v>
      </c>
    </row>
    <row r="35" spans="1:7" x14ac:dyDescent="0.15">
      <c r="A35" s="13" t="s">
        <v>504</v>
      </c>
      <c r="B35" s="103" t="s">
        <v>279</v>
      </c>
      <c r="C35" s="31"/>
      <c r="D35" s="14">
        <v>200000</v>
      </c>
      <c r="F35" s="244">
        <v>1000000</v>
      </c>
      <c r="G35" s="246" t="s">
        <v>508</v>
      </c>
    </row>
    <row r="36" spans="1:7" x14ac:dyDescent="0.15">
      <c r="A36" s="13" t="s">
        <v>368</v>
      </c>
      <c r="B36" s="103" t="s">
        <v>24</v>
      </c>
      <c r="C36" s="31">
        <v>200000</v>
      </c>
      <c r="D36" s="14"/>
      <c r="F36" s="244"/>
      <c r="G36" s="246"/>
    </row>
    <row r="37" spans="1:7" x14ac:dyDescent="0.15">
      <c r="A37" s="13" t="s">
        <v>415</v>
      </c>
      <c r="B37" s="103" t="s">
        <v>24</v>
      </c>
      <c r="C37" s="31">
        <v>200000</v>
      </c>
      <c r="D37" s="14"/>
      <c r="F37" s="244"/>
      <c r="G37" s="246"/>
    </row>
    <row r="38" spans="1:7" x14ac:dyDescent="0.15">
      <c r="A38" s="13" t="s">
        <v>430</v>
      </c>
      <c r="B38" s="103" t="s">
        <v>24</v>
      </c>
      <c r="C38" s="31">
        <v>250000</v>
      </c>
      <c r="D38" s="14"/>
      <c r="F38" s="244"/>
      <c r="G38" s="246"/>
    </row>
    <row r="39" spans="1:7" x14ac:dyDescent="0.15">
      <c r="A39" s="13" t="s">
        <v>465</v>
      </c>
      <c r="B39" s="103" t="s">
        <v>24</v>
      </c>
      <c r="C39" s="31">
        <v>100000</v>
      </c>
      <c r="D39" s="14"/>
      <c r="F39" s="244"/>
      <c r="G39" s="246"/>
    </row>
    <row r="40" spans="1:7" x14ac:dyDescent="0.15">
      <c r="A40" s="13" t="s">
        <v>467</v>
      </c>
      <c r="B40" s="103" t="s">
        <v>24</v>
      </c>
      <c r="C40" s="31">
        <v>150000</v>
      </c>
      <c r="D40" s="14"/>
      <c r="F40" s="244"/>
      <c r="G40" s="246"/>
    </row>
    <row r="41" spans="1:7" x14ac:dyDescent="0.15">
      <c r="A41" s="13" t="s">
        <v>497</v>
      </c>
      <c r="B41" s="103" t="s">
        <v>24</v>
      </c>
      <c r="C41" s="31">
        <v>150000</v>
      </c>
      <c r="D41" s="14"/>
      <c r="F41" s="244"/>
      <c r="G41" s="246"/>
    </row>
    <row r="42" spans="1:7" x14ac:dyDescent="0.15">
      <c r="A42" s="13" t="s">
        <v>504</v>
      </c>
      <c r="B42" s="103" t="s">
        <v>24</v>
      </c>
      <c r="C42" s="31">
        <v>372000</v>
      </c>
      <c r="D42" s="14"/>
      <c r="F42" s="244"/>
      <c r="G42" s="246"/>
    </row>
    <row r="43" spans="1:7" x14ac:dyDescent="0.15">
      <c r="A43" s="13" t="s">
        <v>407</v>
      </c>
      <c r="B43" s="182" t="s">
        <v>324</v>
      </c>
      <c r="C43" s="31"/>
      <c r="D43" s="14">
        <v>2000</v>
      </c>
      <c r="F43" s="244"/>
      <c r="G43" s="246"/>
    </row>
    <row r="44" spans="1:7" x14ac:dyDescent="0.15">
      <c r="A44" s="13" t="s">
        <v>413</v>
      </c>
      <c r="B44" s="182" t="s">
        <v>414</v>
      </c>
      <c r="C44" s="31"/>
      <c r="D44" s="14">
        <v>2000</v>
      </c>
      <c r="F44" s="244"/>
      <c r="G44" s="246"/>
    </row>
    <row r="45" spans="1:7" x14ac:dyDescent="0.15">
      <c r="A45" s="13" t="s">
        <v>410</v>
      </c>
      <c r="B45" s="182" t="s">
        <v>412</v>
      </c>
      <c r="C45" s="31"/>
      <c r="D45" s="14">
        <v>2000</v>
      </c>
      <c r="F45" s="244"/>
      <c r="G45" s="246"/>
    </row>
    <row r="46" spans="1:7" x14ac:dyDescent="0.15">
      <c r="A46" s="13" t="s">
        <v>408</v>
      </c>
      <c r="B46" s="182" t="s">
        <v>409</v>
      </c>
      <c r="C46" s="31"/>
      <c r="D46" s="14">
        <v>2000</v>
      </c>
      <c r="F46" s="244">
        <v>8000</v>
      </c>
      <c r="G46" s="246" t="s">
        <v>21</v>
      </c>
    </row>
    <row r="47" spans="1:7" x14ac:dyDescent="0.15">
      <c r="A47" s="13" t="s">
        <v>459</v>
      </c>
      <c r="B47" s="103" t="s">
        <v>25</v>
      </c>
      <c r="C47" s="31"/>
      <c r="D47" s="14">
        <v>1</v>
      </c>
      <c r="F47" s="245">
        <v>3</v>
      </c>
      <c r="G47" s="246" t="s">
        <v>510</v>
      </c>
    </row>
    <row r="48" spans="1:7" ht="14.25" thickBot="1" x14ac:dyDescent="0.2">
      <c r="A48" s="16" t="s">
        <v>497</v>
      </c>
      <c r="B48" s="17" t="s">
        <v>25</v>
      </c>
      <c r="C48" s="37"/>
      <c r="D48" s="18">
        <v>2</v>
      </c>
    </row>
    <row r="49" ht="14.25" thickTop="1" x14ac:dyDescent="0.15"/>
  </sheetData>
  <sortState xmlns:xlrd2="http://schemas.microsoft.com/office/spreadsheetml/2017/richdata2" ref="A32:D48">
    <sortCondition ref="B32:B48"/>
  </sortState>
  <phoneticPr fontId="2"/>
  <pageMargins left="0.75" right="0.34" top="0.53" bottom="0.44" header="0.33" footer="0.23"/>
  <pageSetup paperSize="9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H76"/>
  <sheetViews>
    <sheetView topLeftCell="A4" workbookViewId="0">
      <selection activeCell="K25" sqref="K25"/>
    </sheetView>
  </sheetViews>
  <sheetFormatPr defaultColWidth="9" defaultRowHeight="13.5" x14ac:dyDescent="0.15"/>
  <cols>
    <col min="1" max="1" width="10.25" customWidth="1"/>
    <col min="2" max="2" width="30.125" customWidth="1"/>
    <col min="3" max="3" width="21.25" customWidth="1"/>
    <col min="6" max="6" width="12.375" customWidth="1"/>
    <col min="7" max="7" width="10" bestFit="1" customWidth="1"/>
  </cols>
  <sheetData>
    <row r="4" spans="1:8" ht="14.25" thickBot="1" x14ac:dyDescent="0.2">
      <c r="A4" s="282"/>
      <c r="B4" s="282"/>
      <c r="C4" s="282"/>
      <c r="D4" s="282"/>
      <c r="E4" s="282"/>
      <c r="F4" s="282"/>
    </row>
    <row r="5" spans="1:8" ht="14.25" thickTop="1" x14ac:dyDescent="0.15">
      <c r="A5" s="33" t="s">
        <v>381</v>
      </c>
      <c r="B5" s="34" t="s">
        <v>316</v>
      </c>
      <c r="C5" s="41" t="s">
        <v>244</v>
      </c>
      <c r="D5" s="218"/>
      <c r="E5" s="35">
        <v>3260</v>
      </c>
      <c r="F5" s="277" t="s">
        <v>239</v>
      </c>
    </row>
    <row r="6" spans="1:8" x14ac:dyDescent="0.15">
      <c r="A6" s="5" t="s">
        <v>434</v>
      </c>
      <c r="B6" s="7" t="s">
        <v>316</v>
      </c>
      <c r="C6" s="8" t="s">
        <v>244</v>
      </c>
      <c r="D6" s="146"/>
      <c r="E6" s="4">
        <v>3534</v>
      </c>
      <c r="F6" s="278" t="s">
        <v>239</v>
      </c>
    </row>
    <row r="7" spans="1:8" x14ac:dyDescent="0.15">
      <c r="A7" s="5" t="s">
        <v>437</v>
      </c>
      <c r="B7" s="26" t="s">
        <v>438</v>
      </c>
      <c r="C7" s="32" t="s">
        <v>439</v>
      </c>
      <c r="D7" s="146"/>
      <c r="E7" s="4">
        <v>20570</v>
      </c>
      <c r="F7" s="278" t="s">
        <v>239</v>
      </c>
    </row>
    <row r="8" spans="1:8" x14ac:dyDescent="0.15">
      <c r="A8" s="5" t="s">
        <v>446</v>
      </c>
      <c r="B8" s="7" t="s">
        <v>316</v>
      </c>
      <c r="C8" s="32" t="s">
        <v>244</v>
      </c>
      <c r="D8" s="146"/>
      <c r="E8" s="4">
        <v>7560</v>
      </c>
      <c r="F8" s="278" t="s">
        <v>239</v>
      </c>
    </row>
    <row r="9" spans="1:8" x14ac:dyDescent="0.15">
      <c r="A9" s="5" t="s">
        <v>456</v>
      </c>
      <c r="B9" s="103" t="s">
        <v>316</v>
      </c>
      <c r="C9" s="8" t="s">
        <v>244</v>
      </c>
      <c r="D9" s="146"/>
      <c r="E9" s="4">
        <v>1710</v>
      </c>
      <c r="F9" s="278" t="s">
        <v>239</v>
      </c>
    </row>
    <row r="10" spans="1:8" x14ac:dyDescent="0.15">
      <c r="A10" s="5" t="s">
        <v>461</v>
      </c>
      <c r="B10" s="103" t="s">
        <v>316</v>
      </c>
      <c r="C10" s="8" t="s">
        <v>244</v>
      </c>
      <c r="D10" s="146"/>
      <c r="E10" s="4">
        <v>10220</v>
      </c>
      <c r="F10" s="278" t="s">
        <v>239</v>
      </c>
    </row>
    <row r="11" spans="1:8" x14ac:dyDescent="0.15">
      <c r="A11" s="5" t="s">
        <v>469</v>
      </c>
      <c r="B11" s="103" t="s">
        <v>243</v>
      </c>
      <c r="C11" s="8" t="s">
        <v>268</v>
      </c>
      <c r="D11" s="146"/>
      <c r="E11" s="4">
        <v>40000</v>
      </c>
      <c r="F11" s="278" t="s">
        <v>239</v>
      </c>
    </row>
    <row r="12" spans="1:8" x14ac:dyDescent="0.15">
      <c r="A12" s="5" t="s">
        <v>468</v>
      </c>
      <c r="B12" s="7" t="s">
        <v>297</v>
      </c>
      <c r="C12" s="8" t="s">
        <v>268</v>
      </c>
      <c r="D12" s="146"/>
      <c r="E12" s="4">
        <v>20250</v>
      </c>
      <c r="F12" s="272" t="s">
        <v>239</v>
      </c>
    </row>
    <row r="13" spans="1:8" x14ac:dyDescent="0.15">
      <c r="A13" s="5" t="s">
        <v>498</v>
      </c>
      <c r="B13" s="103" t="s">
        <v>316</v>
      </c>
      <c r="C13" s="8" t="s">
        <v>244</v>
      </c>
      <c r="D13" s="146"/>
      <c r="E13" s="4">
        <v>1440</v>
      </c>
      <c r="F13" s="278" t="s">
        <v>239</v>
      </c>
    </row>
    <row r="14" spans="1:8" x14ac:dyDescent="0.15">
      <c r="A14" s="5" t="s">
        <v>499</v>
      </c>
      <c r="B14" s="103" t="s">
        <v>246</v>
      </c>
      <c r="C14" s="8" t="s">
        <v>247</v>
      </c>
      <c r="D14" s="146"/>
      <c r="E14" s="4">
        <v>73500</v>
      </c>
      <c r="F14" s="278" t="s">
        <v>239</v>
      </c>
    </row>
    <row r="15" spans="1:8" x14ac:dyDescent="0.15">
      <c r="A15" s="5" t="s">
        <v>506</v>
      </c>
      <c r="B15" s="103" t="s">
        <v>246</v>
      </c>
      <c r="C15" s="8" t="s">
        <v>247</v>
      </c>
      <c r="D15" s="146"/>
      <c r="E15" s="4">
        <v>414300</v>
      </c>
      <c r="F15" s="278" t="s">
        <v>239</v>
      </c>
      <c r="H15" s="243">
        <f>SUM(E5:E15)</f>
        <v>596344</v>
      </c>
    </row>
    <row r="16" spans="1:8" x14ac:dyDescent="0.15">
      <c r="A16" s="5" t="s">
        <v>390</v>
      </c>
      <c r="B16" s="103" t="s">
        <v>395</v>
      </c>
      <c r="C16" s="8" t="s">
        <v>396</v>
      </c>
      <c r="D16" s="146"/>
      <c r="E16" s="4">
        <v>810</v>
      </c>
      <c r="F16" s="278" t="s">
        <v>394</v>
      </c>
      <c r="H16" s="243">
        <f>E16</f>
        <v>810</v>
      </c>
    </row>
    <row r="17" spans="1:7" x14ac:dyDescent="0.15">
      <c r="A17" s="5" t="s">
        <v>373</v>
      </c>
      <c r="B17" s="103" t="s">
        <v>374</v>
      </c>
      <c r="C17" s="8" t="s">
        <v>376</v>
      </c>
      <c r="D17" s="248">
        <v>2000</v>
      </c>
      <c r="E17" s="248"/>
      <c r="F17" s="257" t="s">
        <v>21</v>
      </c>
    </row>
    <row r="18" spans="1:7" x14ac:dyDescent="0.15">
      <c r="A18" s="5" t="s">
        <v>378</v>
      </c>
      <c r="B18" s="103" t="s">
        <v>350</v>
      </c>
      <c r="C18" s="8" t="s">
        <v>377</v>
      </c>
      <c r="D18" s="248">
        <v>1000</v>
      </c>
      <c r="E18" s="248"/>
      <c r="F18" s="257" t="s">
        <v>21</v>
      </c>
    </row>
    <row r="19" spans="1:7" x14ac:dyDescent="0.15">
      <c r="A19" s="5" t="s">
        <v>378</v>
      </c>
      <c r="B19" s="103" t="s">
        <v>379</v>
      </c>
      <c r="C19" s="8" t="s">
        <v>380</v>
      </c>
      <c r="D19" s="248">
        <v>2000</v>
      </c>
      <c r="E19" s="248"/>
      <c r="F19" s="257" t="s">
        <v>21</v>
      </c>
    </row>
    <row r="20" spans="1:7" x14ac:dyDescent="0.15">
      <c r="A20" s="5" t="s">
        <v>381</v>
      </c>
      <c r="B20" s="103" t="s">
        <v>382</v>
      </c>
      <c r="C20" s="8" t="s">
        <v>377</v>
      </c>
      <c r="D20" s="248">
        <v>1000</v>
      </c>
      <c r="E20" s="248"/>
      <c r="F20" s="257" t="s">
        <v>21</v>
      </c>
    </row>
    <row r="21" spans="1:7" x14ac:dyDescent="0.15">
      <c r="A21" s="5" t="s">
        <v>381</v>
      </c>
      <c r="B21" s="103" t="s">
        <v>383</v>
      </c>
      <c r="C21" s="8" t="s">
        <v>377</v>
      </c>
      <c r="D21" s="248">
        <v>1000</v>
      </c>
      <c r="E21" s="248"/>
      <c r="F21" s="257" t="s">
        <v>21</v>
      </c>
    </row>
    <row r="22" spans="1:7" x14ac:dyDescent="0.15">
      <c r="A22" s="5" t="s">
        <v>381</v>
      </c>
      <c r="B22" s="103" t="s">
        <v>384</v>
      </c>
      <c r="C22" s="8" t="s">
        <v>377</v>
      </c>
      <c r="D22" s="248">
        <v>1000</v>
      </c>
      <c r="E22" s="248"/>
      <c r="F22" s="257" t="s">
        <v>21</v>
      </c>
    </row>
    <row r="23" spans="1:7" x14ac:dyDescent="0.15">
      <c r="A23" s="5" t="s">
        <v>385</v>
      </c>
      <c r="B23" s="103" t="s">
        <v>386</v>
      </c>
      <c r="C23" s="8" t="s">
        <v>380</v>
      </c>
      <c r="D23" s="248">
        <v>2000</v>
      </c>
      <c r="E23" s="248"/>
      <c r="F23" s="257" t="s">
        <v>21</v>
      </c>
    </row>
    <row r="24" spans="1:7" x14ac:dyDescent="0.15">
      <c r="A24" s="5" t="s">
        <v>387</v>
      </c>
      <c r="B24" s="7" t="s">
        <v>388</v>
      </c>
      <c r="C24" s="8" t="s">
        <v>377</v>
      </c>
      <c r="D24" s="248">
        <v>1000</v>
      </c>
      <c r="E24" s="248"/>
      <c r="F24" s="257" t="s">
        <v>21</v>
      </c>
    </row>
    <row r="25" spans="1:7" x14ac:dyDescent="0.15">
      <c r="A25" s="5" t="s">
        <v>389</v>
      </c>
      <c r="B25" s="7" t="s">
        <v>356</v>
      </c>
      <c r="C25" s="32" t="s">
        <v>377</v>
      </c>
      <c r="D25" s="248">
        <v>1000</v>
      </c>
      <c r="E25" s="248"/>
      <c r="F25" s="265" t="s">
        <v>21</v>
      </c>
    </row>
    <row r="26" spans="1:7" x14ac:dyDescent="0.15">
      <c r="A26" s="5" t="s">
        <v>389</v>
      </c>
      <c r="B26" s="7" t="s">
        <v>231</v>
      </c>
      <c r="C26" s="8" t="s">
        <v>377</v>
      </c>
      <c r="D26" s="248">
        <v>1000</v>
      </c>
      <c r="E26" s="248"/>
      <c r="F26" s="257" t="s">
        <v>21</v>
      </c>
    </row>
    <row r="27" spans="1:7" x14ac:dyDescent="0.15">
      <c r="A27" s="5" t="s">
        <v>391</v>
      </c>
      <c r="B27" s="7" t="s">
        <v>310</v>
      </c>
      <c r="C27" s="8" t="s">
        <v>377</v>
      </c>
      <c r="D27" s="248">
        <v>1000</v>
      </c>
      <c r="E27" s="248"/>
      <c r="F27" s="265" t="s">
        <v>21</v>
      </c>
    </row>
    <row r="28" spans="1:7" x14ac:dyDescent="0.15">
      <c r="A28" s="5" t="s">
        <v>391</v>
      </c>
      <c r="B28" s="7" t="s">
        <v>392</v>
      </c>
      <c r="C28" s="8" t="s">
        <v>377</v>
      </c>
      <c r="D28" s="248">
        <v>1000</v>
      </c>
      <c r="E28" s="248"/>
      <c r="F28" s="265" t="s">
        <v>21</v>
      </c>
    </row>
    <row r="29" spans="1:7" x14ac:dyDescent="0.15">
      <c r="A29" s="5" t="s">
        <v>391</v>
      </c>
      <c r="B29" s="7" t="s">
        <v>393</v>
      </c>
      <c r="C29" s="8" t="s">
        <v>377</v>
      </c>
      <c r="D29" s="248">
        <v>1000</v>
      </c>
      <c r="E29" s="248"/>
      <c r="F29" s="257" t="s">
        <v>21</v>
      </c>
    </row>
    <row r="30" spans="1:7" x14ac:dyDescent="0.15">
      <c r="A30" s="5" t="s">
        <v>390</v>
      </c>
      <c r="B30" s="26" t="s">
        <v>311</v>
      </c>
      <c r="C30" s="32" t="s">
        <v>377</v>
      </c>
      <c r="D30" s="248">
        <v>1000</v>
      </c>
      <c r="E30" s="248"/>
      <c r="F30" s="257" t="s">
        <v>21</v>
      </c>
    </row>
    <row r="31" spans="1:7" x14ac:dyDescent="0.15">
      <c r="A31" s="5" t="s">
        <v>428</v>
      </c>
      <c r="B31" s="7" t="s">
        <v>431</v>
      </c>
      <c r="C31" s="8" t="s">
        <v>433</v>
      </c>
      <c r="D31" s="248">
        <v>2000</v>
      </c>
      <c r="E31" s="248"/>
      <c r="F31" s="257" t="s">
        <v>21</v>
      </c>
    </row>
    <row r="32" spans="1:7" x14ac:dyDescent="0.15">
      <c r="A32" s="5" t="s">
        <v>478</v>
      </c>
      <c r="B32" s="26" t="s">
        <v>379</v>
      </c>
      <c r="C32" s="8" t="s">
        <v>479</v>
      </c>
      <c r="D32" s="248">
        <v>1000</v>
      </c>
      <c r="E32" s="248"/>
      <c r="F32" s="265" t="s">
        <v>21</v>
      </c>
      <c r="G32" s="243"/>
    </row>
    <row r="33" spans="1:8" x14ac:dyDescent="0.15">
      <c r="A33" s="5" t="s">
        <v>407</v>
      </c>
      <c r="B33" s="247" t="s">
        <v>324</v>
      </c>
      <c r="C33" s="8"/>
      <c r="D33" s="4">
        <v>2000</v>
      </c>
      <c r="E33" s="4"/>
      <c r="F33" s="12" t="s">
        <v>21</v>
      </c>
      <c r="G33" s="243"/>
    </row>
    <row r="34" spans="1:8" x14ac:dyDescent="0.15">
      <c r="A34" s="5" t="s">
        <v>408</v>
      </c>
      <c r="B34" s="247" t="s">
        <v>409</v>
      </c>
      <c r="C34" s="8"/>
      <c r="D34" s="4">
        <v>2000</v>
      </c>
      <c r="E34" s="4"/>
      <c r="F34" s="38" t="s">
        <v>21</v>
      </c>
    </row>
    <row r="35" spans="1:8" x14ac:dyDescent="0.15">
      <c r="A35" s="5" t="s">
        <v>410</v>
      </c>
      <c r="B35" s="247" t="s">
        <v>412</v>
      </c>
      <c r="C35" s="8"/>
      <c r="D35" s="4">
        <v>2000</v>
      </c>
      <c r="E35" s="4"/>
      <c r="F35" s="38" t="s">
        <v>21</v>
      </c>
    </row>
    <row r="36" spans="1:8" x14ac:dyDescent="0.15">
      <c r="A36" s="5" t="s">
        <v>413</v>
      </c>
      <c r="B36" s="247" t="s">
        <v>414</v>
      </c>
      <c r="C36" s="8"/>
      <c r="D36" s="4">
        <v>2000</v>
      </c>
      <c r="E36" s="4"/>
      <c r="F36" s="38" t="s">
        <v>21</v>
      </c>
      <c r="G36" s="243">
        <f>SUM(D17:D36)</f>
        <v>28000</v>
      </c>
      <c r="H36" s="243"/>
    </row>
    <row r="37" spans="1:8" ht="19.899999999999999" customHeight="1" x14ac:dyDescent="0.15">
      <c r="A37" s="5" t="s">
        <v>477</v>
      </c>
      <c r="B37" s="7" t="s">
        <v>480</v>
      </c>
      <c r="C37" s="8" t="s">
        <v>114</v>
      </c>
      <c r="D37" s="248">
        <v>2000</v>
      </c>
      <c r="E37" s="248"/>
      <c r="F37" s="263" t="s">
        <v>481</v>
      </c>
      <c r="G37" s="243">
        <f>D37</f>
        <v>2000</v>
      </c>
    </row>
    <row r="38" spans="1:8" x14ac:dyDescent="0.15">
      <c r="A38" s="5" t="s">
        <v>457</v>
      </c>
      <c r="B38" s="26" t="s">
        <v>458</v>
      </c>
      <c r="C38" s="8"/>
      <c r="D38" s="4">
        <v>6984</v>
      </c>
      <c r="E38" s="4"/>
      <c r="F38" s="12" t="s">
        <v>514</v>
      </c>
    </row>
    <row r="39" spans="1:8" x14ac:dyDescent="0.15">
      <c r="A39" s="5" t="s">
        <v>459</v>
      </c>
      <c r="B39" s="26" t="s">
        <v>25</v>
      </c>
      <c r="C39" s="8"/>
      <c r="D39" s="4">
        <v>1</v>
      </c>
      <c r="E39" s="4"/>
      <c r="F39" s="38" t="s">
        <v>514</v>
      </c>
    </row>
    <row r="40" spans="1:8" x14ac:dyDescent="0.15">
      <c r="A40" s="5" t="s">
        <v>497</v>
      </c>
      <c r="B40" s="26" t="s">
        <v>25</v>
      </c>
      <c r="C40" s="8"/>
      <c r="D40" s="4">
        <v>2</v>
      </c>
      <c r="E40" s="4"/>
      <c r="F40" s="12" t="s">
        <v>514</v>
      </c>
      <c r="G40" s="243">
        <f>SUM(D38:D40)</f>
        <v>6987</v>
      </c>
    </row>
    <row r="41" spans="1:8" x14ac:dyDescent="0.15">
      <c r="A41" s="5" t="s">
        <v>427</v>
      </c>
      <c r="B41" s="26" t="s">
        <v>357</v>
      </c>
      <c r="C41" s="8" t="s">
        <v>233</v>
      </c>
      <c r="D41" s="248"/>
      <c r="E41" s="248">
        <v>5220</v>
      </c>
      <c r="F41" s="257" t="s">
        <v>236</v>
      </c>
    </row>
    <row r="42" spans="1:8" x14ac:dyDescent="0.15">
      <c r="A42" s="5" t="s">
        <v>451</v>
      </c>
      <c r="B42" s="7" t="s">
        <v>452</v>
      </c>
      <c r="C42" s="8" t="s">
        <v>361</v>
      </c>
      <c r="D42" s="248"/>
      <c r="E42" s="248">
        <v>5330</v>
      </c>
      <c r="F42" s="265" t="s">
        <v>236</v>
      </c>
    </row>
    <row r="43" spans="1:8" x14ac:dyDescent="0.15">
      <c r="A43" s="5" t="s">
        <v>478</v>
      </c>
      <c r="B43" s="26" t="s">
        <v>299</v>
      </c>
      <c r="C43" s="32" t="s">
        <v>114</v>
      </c>
      <c r="D43" s="248"/>
      <c r="E43" s="248">
        <v>3000</v>
      </c>
      <c r="F43" s="257" t="s">
        <v>236</v>
      </c>
      <c r="H43" s="243">
        <f>SUM(E41:E43)</f>
        <v>13550</v>
      </c>
    </row>
    <row r="44" spans="1:8" ht="21" x14ac:dyDescent="0.15">
      <c r="A44" s="5" t="s">
        <v>372</v>
      </c>
      <c r="B44" s="234" t="s">
        <v>359</v>
      </c>
      <c r="C44" s="8" t="s">
        <v>289</v>
      </c>
      <c r="D44" s="248"/>
      <c r="E44" s="248">
        <v>6787</v>
      </c>
      <c r="F44" s="257" t="s">
        <v>235</v>
      </c>
    </row>
    <row r="45" spans="1:8" x14ac:dyDescent="0.15">
      <c r="A45" s="5" t="s">
        <v>401</v>
      </c>
      <c r="B45" s="26" t="s">
        <v>403</v>
      </c>
      <c r="C45" s="32" t="s">
        <v>402</v>
      </c>
      <c r="D45" s="248"/>
      <c r="E45" s="248">
        <v>990</v>
      </c>
      <c r="F45" s="257" t="s">
        <v>235</v>
      </c>
    </row>
    <row r="46" spans="1:8" x14ac:dyDescent="0.15">
      <c r="A46" s="5" t="s">
        <v>400</v>
      </c>
      <c r="B46" s="26" t="s">
        <v>404</v>
      </c>
      <c r="C46" s="8" t="s">
        <v>240</v>
      </c>
      <c r="D46" s="248"/>
      <c r="E46" s="248">
        <v>183330</v>
      </c>
      <c r="F46" s="257" t="s">
        <v>235</v>
      </c>
      <c r="H46" s="243"/>
    </row>
    <row r="47" spans="1:8" x14ac:dyDescent="0.15">
      <c r="A47" s="5" t="s">
        <v>416</v>
      </c>
      <c r="B47" s="7" t="s">
        <v>423</v>
      </c>
      <c r="C47" s="8" t="s">
        <v>417</v>
      </c>
      <c r="D47" s="248"/>
      <c r="E47" s="248">
        <v>12375</v>
      </c>
      <c r="F47" s="265" t="s">
        <v>235</v>
      </c>
    </row>
    <row r="48" spans="1:8" x14ac:dyDescent="0.15">
      <c r="A48" s="5" t="s">
        <v>435</v>
      </c>
      <c r="B48" s="26" t="s">
        <v>436</v>
      </c>
      <c r="C48" s="8" t="s">
        <v>270</v>
      </c>
      <c r="D48" s="248"/>
      <c r="E48" s="248">
        <v>3419</v>
      </c>
      <c r="F48" s="257" t="s">
        <v>235</v>
      </c>
    </row>
    <row r="49" spans="1:8" x14ac:dyDescent="0.15">
      <c r="A49" s="5" t="s">
        <v>495</v>
      </c>
      <c r="B49" s="7" t="s">
        <v>496</v>
      </c>
      <c r="C49" s="8" t="s">
        <v>240</v>
      </c>
      <c r="D49" s="248"/>
      <c r="E49" s="248">
        <v>25780</v>
      </c>
      <c r="F49" s="265" t="s">
        <v>235</v>
      </c>
    </row>
    <row r="50" spans="1:8" x14ac:dyDescent="0.15">
      <c r="A50" s="5" t="s">
        <v>470</v>
      </c>
      <c r="B50" s="241" t="s">
        <v>471</v>
      </c>
      <c r="C50" s="8" t="s">
        <v>270</v>
      </c>
      <c r="D50" s="248"/>
      <c r="E50" s="248">
        <v>4412</v>
      </c>
      <c r="F50" s="257" t="s">
        <v>235</v>
      </c>
    </row>
    <row r="51" spans="1:8" x14ac:dyDescent="0.15">
      <c r="A51" s="5" t="s">
        <v>476</v>
      </c>
      <c r="B51" s="26" t="s">
        <v>472</v>
      </c>
      <c r="C51" s="8" t="s">
        <v>241</v>
      </c>
      <c r="D51" s="248"/>
      <c r="E51" s="248">
        <v>5020</v>
      </c>
      <c r="F51" s="265" t="s">
        <v>235</v>
      </c>
      <c r="H51" s="243"/>
    </row>
    <row r="52" spans="1:8" x14ac:dyDescent="0.15">
      <c r="A52" s="5" t="s">
        <v>487</v>
      </c>
      <c r="B52" s="26" t="s">
        <v>488</v>
      </c>
      <c r="C52" s="8" t="s">
        <v>244</v>
      </c>
      <c r="D52" s="248"/>
      <c r="E52" s="248">
        <v>5370</v>
      </c>
      <c r="F52" s="257" t="s">
        <v>235</v>
      </c>
    </row>
    <row r="53" spans="1:8" x14ac:dyDescent="0.15">
      <c r="A53" s="5" t="s">
        <v>487</v>
      </c>
      <c r="B53" s="26" t="s">
        <v>489</v>
      </c>
      <c r="C53" s="32" t="s">
        <v>244</v>
      </c>
      <c r="D53" s="248"/>
      <c r="E53" s="248">
        <v>670</v>
      </c>
      <c r="F53" s="257" t="s">
        <v>235</v>
      </c>
      <c r="H53" s="243">
        <f>SUM(E44:E53)</f>
        <v>248153</v>
      </c>
    </row>
    <row r="54" spans="1:8" x14ac:dyDescent="0.15">
      <c r="A54" s="5" t="s">
        <v>410</v>
      </c>
      <c r="B54" s="7" t="s">
        <v>411</v>
      </c>
      <c r="C54" s="8"/>
      <c r="D54" s="4">
        <v>800000</v>
      </c>
      <c r="E54" s="4"/>
      <c r="F54" s="12" t="s">
        <v>508</v>
      </c>
    </row>
    <row r="55" spans="1:8" x14ac:dyDescent="0.15">
      <c r="A55" s="5" t="s">
        <v>504</v>
      </c>
      <c r="B55" s="26" t="s">
        <v>279</v>
      </c>
      <c r="C55" s="32"/>
      <c r="D55" s="4">
        <v>200000</v>
      </c>
      <c r="E55" s="4"/>
      <c r="F55" s="38" t="s">
        <v>508</v>
      </c>
      <c r="G55" s="243">
        <f>D55+D54</f>
        <v>1000000</v>
      </c>
    </row>
    <row r="56" spans="1:8" x14ac:dyDescent="0.15">
      <c r="A56" s="5" t="s">
        <v>373</v>
      </c>
      <c r="B56" s="26" t="s">
        <v>375</v>
      </c>
      <c r="C56" s="32" t="s">
        <v>347</v>
      </c>
      <c r="D56" s="248"/>
      <c r="E56" s="248">
        <v>1876</v>
      </c>
      <c r="F56" s="279" t="s">
        <v>237</v>
      </c>
      <c r="H56" s="243"/>
    </row>
    <row r="57" spans="1:8" x14ac:dyDescent="0.15">
      <c r="A57" s="5" t="s">
        <v>424</v>
      </c>
      <c r="B57" s="26" t="s">
        <v>425</v>
      </c>
      <c r="C57" s="8" t="s">
        <v>426</v>
      </c>
      <c r="D57" s="248"/>
      <c r="E57" s="248">
        <v>264</v>
      </c>
      <c r="F57" s="279" t="s">
        <v>237</v>
      </c>
    </row>
    <row r="58" spans="1:8" x14ac:dyDescent="0.15">
      <c r="A58" s="5" t="s">
        <v>449</v>
      </c>
      <c r="B58" s="7" t="s">
        <v>360</v>
      </c>
      <c r="C58" s="8" t="s">
        <v>448</v>
      </c>
      <c r="D58" s="248"/>
      <c r="E58" s="248">
        <v>1400</v>
      </c>
      <c r="F58" s="261" t="s">
        <v>237</v>
      </c>
    </row>
    <row r="59" spans="1:8" x14ac:dyDescent="0.15">
      <c r="A59" s="5" t="s">
        <v>466</v>
      </c>
      <c r="B59" s="241" t="s">
        <v>366</v>
      </c>
      <c r="C59" s="8" t="s">
        <v>367</v>
      </c>
      <c r="D59" s="248"/>
      <c r="E59" s="248">
        <v>8000</v>
      </c>
      <c r="F59" s="279" t="s">
        <v>237</v>
      </c>
    </row>
    <row r="60" spans="1:8" x14ac:dyDescent="0.15">
      <c r="A60" s="5" t="s">
        <v>501</v>
      </c>
      <c r="B60" s="7" t="s">
        <v>245</v>
      </c>
      <c r="C60" s="32" t="s">
        <v>17</v>
      </c>
      <c r="D60" s="248"/>
      <c r="E60" s="248">
        <v>24000</v>
      </c>
      <c r="F60" s="261" t="s">
        <v>237</v>
      </c>
      <c r="H60" s="243">
        <f>SUM(E56:E60)</f>
        <v>35540</v>
      </c>
    </row>
    <row r="61" spans="1:8" x14ac:dyDescent="0.15">
      <c r="A61" s="5" t="s">
        <v>428</v>
      </c>
      <c r="B61" s="242" t="s">
        <v>317</v>
      </c>
      <c r="C61" s="8" t="s">
        <v>288</v>
      </c>
      <c r="D61" s="248"/>
      <c r="E61" s="248">
        <v>4200</v>
      </c>
      <c r="F61" s="257" t="s">
        <v>234</v>
      </c>
    </row>
    <row r="62" spans="1:8" x14ac:dyDescent="0.15">
      <c r="A62" s="5" t="s">
        <v>474</v>
      </c>
      <c r="B62" s="103" t="s">
        <v>475</v>
      </c>
      <c r="C62" s="32" t="s">
        <v>288</v>
      </c>
      <c r="D62" s="248"/>
      <c r="E62" s="248">
        <v>910</v>
      </c>
      <c r="F62" s="257" t="s">
        <v>234</v>
      </c>
    </row>
    <row r="63" spans="1:8" x14ac:dyDescent="0.15">
      <c r="A63" s="5" t="s">
        <v>507</v>
      </c>
      <c r="B63" s="241" t="s">
        <v>317</v>
      </c>
      <c r="C63" s="8" t="s">
        <v>288</v>
      </c>
      <c r="D63" s="248"/>
      <c r="E63" s="248">
        <v>5000</v>
      </c>
      <c r="F63" s="257" t="s">
        <v>234</v>
      </c>
    </row>
    <row r="64" spans="1:8" x14ac:dyDescent="0.15">
      <c r="A64" s="5" t="s">
        <v>476</v>
      </c>
      <c r="B64" s="26" t="s">
        <v>473</v>
      </c>
      <c r="C64" s="8" t="s">
        <v>288</v>
      </c>
      <c r="D64" s="248"/>
      <c r="E64" s="248">
        <v>21000</v>
      </c>
      <c r="F64" s="257" t="s">
        <v>234</v>
      </c>
    </row>
    <row r="65" spans="1:8" x14ac:dyDescent="0.15">
      <c r="A65" s="5" t="s">
        <v>487</v>
      </c>
      <c r="B65" s="7" t="s">
        <v>298</v>
      </c>
      <c r="C65" s="8" t="s">
        <v>288</v>
      </c>
      <c r="D65" s="248"/>
      <c r="E65" s="248">
        <v>2520</v>
      </c>
      <c r="F65" s="265" t="s">
        <v>234</v>
      </c>
      <c r="H65" s="243">
        <f>SUM(E61:E65)</f>
        <v>33630</v>
      </c>
    </row>
    <row r="66" spans="1:8" x14ac:dyDescent="0.15">
      <c r="A66" s="5" t="s">
        <v>405</v>
      </c>
      <c r="B66" s="7" t="s">
        <v>358</v>
      </c>
      <c r="C66" s="8"/>
      <c r="D66" s="21"/>
      <c r="E66" s="4">
        <v>200000</v>
      </c>
      <c r="F66" s="12" t="s">
        <v>512</v>
      </c>
      <c r="H66" s="243">
        <f>E66</f>
        <v>200000</v>
      </c>
    </row>
    <row r="67" spans="1:8" x14ac:dyDescent="0.15">
      <c r="A67" s="13" t="s">
        <v>440</v>
      </c>
      <c r="B67" s="242" t="s">
        <v>441</v>
      </c>
      <c r="C67" s="15" t="s">
        <v>442</v>
      </c>
      <c r="D67" s="280"/>
      <c r="E67" s="280">
        <v>4875</v>
      </c>
      <c r="F67" s="281" t="s">
        <v>238</v>
      </c>
    </row>
    <row r="68" spans="1:8" x14ac:dyDescent="0.15">
      <c r="A68" s="13" t="s">
        <v>443</v>
      </c>
      <c r="B68" s="242" t="s">
        <v>444</v>
      </c>
      <c r="C68" s="15" t="s">
        <v>445</v>
      </c>
      <c r="D68" s="280"/>
      <c r="E68" s="280">
        <v>23100</v>
      </c>
      <c r="F68" s="281" t="s">
        <v>238</v>
      </c>
    </row>
    <row r="69" spans="1:8" x14ac:dyDescent="0.15">
      <c r="A69" s="13" t="s">
        <v>443</v>
      </c>
      <c r="B69" s="242" t="s">
        <v>325</v>
      </c>
      <c r="C69" s="15" t="s">
        <v>312</v>
      </c>
      <c r="D69" s="280"/>
      <c r="E69" s="280">
        <v>33440</v>
      </c>
      <c r="F69" s="281" t="s">
        <v>238</v>
      </c>
    </row>
    <row r="70" spans="1:8" x14ac:dyDescent="0.15">
      <c r="A70" s="13" t="s">
        <v>450</v>
      </c>
      <c r="B70" s="103" t="s">
        <v>447</v>
      </c>
      <c r="C70" s="15" t="s">
        <v>362</v>
      </c>
      <c r="D70" s="280"/>
      <c r="E70" s="280">
        <v>77000</v>
      </c>
      <c r="F70" s="281" t="s">
        <v>238</v>
      </c>
    </row>
    <row r="71" spans="1:8" x14ac:dyDescent="0.15">
      <c r="A71" s="13" t="s">
        <v>455</v>
      </c>
      <c r="B71" s="242" t="s">
        <v>242</v>
      </c>
      <c r="C71" s="15" t="s">
        <v>442</v>
      </c>
      <c r="D71" s="280"/>
      <c r="E71" s="280">
        <v>11375</v>
      </c>
      <c r="F71" s="281" t="s">
        <v>238</v>
      </c>
    </row>
    <row r="72" spans="1:8" x14ac:dyDescent="0.15">
      <c r="A72" s="13" t="s">
        <v>460</v>
      </c>
      <c r="B72" s="242" t="s">
        <v>325</v>
      </c>
      <c r="C72" s="15" t="s">
        <v>312</v>
      </c>
      <c r="D72" s="280"/>
      <c r="E72" s="280">
        <v>33440</v>
      </c>
      <c r="F72" s="281" t="s">
        <v>238</v>
      </c>
    </row>
    <row r="73" spans="1:8" x14ac:dyDescent="0.15">
      <c r="A73" s="13" t="s">
        <v>462</v>
      </c>
      <c r="B73" s="242" t="s">
        <v>463</v>
      </c>
      <c r="C73" s="15" t="s">
        <v>445</v>
      </c>
      <c r="D73" s="280"/>
      <c r="E73" s="280">
        <v>63800</v>
      </c>
      <c r="F73" s="281" t="s">
        <v>238</v>
      </c>
    </row>
    <row r="74" spans="1:8" x14ac:dyDescent="0.15">
      <c r="A74" s="13" t="s">
        <v>482</v>
      </c>
      <c r="B74" s="103" t="s">
        <v>483</v>
      </c>
      <c r="C74" s="15" t="s">
        <v>442</v>
      </c>
      <c r="D74" s="280"/>
      <c r="E74" s="280">
        <v>9750</v>
      </c>
      <c r="F74" s="281" t="s">
        <v>238</v>
      </c>
    </row>
    <row r="75" spans="1:8" x14ac:dyDescent="0.15">
      <c r="A75" s="13" t="s">
        <v>484</v>
      </c>
      <c r="B75" s="242" t="s">
        <v>485</v>
      </c>
      <c r="C75" s="15" t="s">
        <v>486</v>
      </c>
      <c r="D75" s="280"/>
      <c r="E75" s="280">
        <v>40490</v>
      </c>
      <c r="F75" s="281" t="s">
        <v>238</v>
      </c>
    </row>
    <row r="76" spans="1:8" x14ac:dyDescent="0.15">
      <c r="A76" s="13" t="s">
        <v>501</v>
      </c>
      <c r="B76" s="103" t="s">
        <v>345</v>
      </c>
      <c r="C76" s="15" t="s">
        <v>502</v>
      </c>
      <c r="D76" s="280"/>
      <c r="E76" s="280">
        <v>7680</v>
      </c>
      <c r="F76" s="281" t="s">
        <v>238</v>
      </c>
      <c r="H76" s="243">
        <f>SUM(E67:E76)</f>
        <v>304950</v>
      </c>
    </row>
  </sheetData>
  <sortState xmlns:xlrd2="http://schemas.microsoft.com/office/spreadsheetml/2017/richdata2" ref="A5:F76">
    <sortCondition ref="F5:F76"/>
  </sortState>
  <phoneticPr fontId="2"/>
  <pageMargins left="0.75" right="0.31" top="0.47" bottom="0.39" header="0.36" footer="0.28000000000000003"/>
  <pageSetup paperSize="9" orientation="landscape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58CC-C391-41A5-9D82-2209786130CB}">
  <dimension ref="A1:E170"/>
  <sheetViews>
    <sheetView topLeftCell="A100" zoomScaleNormal="100" workbookViewId="0">
      <selection activeCell="G165" sqref="G165"/>
    </sheetView>
  </sheetViews>
  <sheetFormatPr defaultColWidth="9" defaultRowHeight="13.5" x14ac:dyDescent="0.15"/>
  <cols>
    <col min="1" max="1" width="10.875" customWidth="1"/>
    <col min="2" max="2" width="25.25" customWidth="1"/>
    <col min="3" max="3" width="12.75" customWidth="1"/>
    <col min="4" max="4" width="13.25" customWidth="1"/>
    <col min="5" max="5" width="15" customWidth="1"/>
  </cols>
  <sheetData>
    <row r="1" spans="1:5" ht="25.5" customHeight="1" x14ac:dyDescent="0.15">
      <c r="A1" s="421" t="s">
        <v>515</v>
      </c>
      <c r="B1" s="421"/>
      <c r="C1" s="421"/>
      <c r="D1" s="421"/>
      <c r="E1" s="421"/>
    </row>
    <row r="2" spans="1:5" ht="8.25" customHeight="1" x14ac:dyDescent="0.15">
      <c r="A2" s="422"/>
      <c r="B2" s="422"/>
      <c r="C2" s="422"/>
      <c r="D2" s="422"/>
      <c r="E2" s="422"/>
    </row>
    <row r="3" spans="1:5" ht="17.25" x14ac:dyDescent="0.15">
      <c r="A3" s="419" t="s">
        <v>516</v>
      </c>
      <c r="B3" s="419"/>
      <c r="C3" s="419"/>
      <c r="D3" s="419"/>
      <c r="E3" s="419"/>
    </row>
    <row r="4" spans="1:5" ht="7.5" customHeight="1" x14ac:dyDescent="0.15">
      <c r="A4" s="283"/>
      <c r="B4" s="284"/>
      <c r="C4" s="285"/>
      <c r="D4" s="285"/>
      <c r="E4" s="286"/>
    </row>
    <row r="5" spans="1:5" x14ac:dyDescent="0.15">
      <c r="A5" s="420" t="s">
        <v>1</v>
      </c>
      <c r="B5" s="420" t="s">
        <v>517</v>
      </c>
      <c r="C5" s="420" t="s">
        <v>19</v>
      </c>
      <c r="D5" s="420"/>
      <c r="E5" s="420" t="s">
        <v>518</v>
      </c>
    </row>
    <row r="6" spans="1:5" x14ac:dyDescent="0.15">
      <c r="A6" s="420"/>
      <c r="B6" s="420"/>
      <c r="C6" s="287" t="s">
        <v>2</v>
      </c>
      <c r="D6" s="287" t="s">
        <v>3</v>
      </c>
      <c r="E6" s="420"/>
    </row>
    <row r="7" spans="1:5" x14ac:dyDescent="0.15">
      <c r="A7" s="379" t="s">
        <v>373</v>
      </c>
      <c r="B7" s="132" t="s">
        <v>374</v>
      </c>
      <c r="C7" s="380">
        <v>2000</v>
      </c>
      <c r="D7" s="317"/>
      <c r="E7" s="367">
        <f>C7</f>
        <v>2000</v>
      </c>
    </row>
    <row r="8" spans="1:5" x14ac:dyDescent="0.15">
      <c r="A8" s="291" t="s">
        <v>378</v>
      </c>
      <c r="B8" s="288" t="s">
        <v>350</v>
      </c>
      <c r="C8" s="395">
        <v>1000</v>
      </c>
      <c r="D8" s="372"/>
      <c r="E8" s="373">
        <f>E7+C8-D8</f>
        <v>3000</v>
      </c>
    </row>
    <row r="9" spans="1:5" x14ac:dyDescent="0.15">
      <c r="A9" s="291" t="s">
        <v>378</v>
      </c>
      <c r="B9" s="288" t="s">
        <v>379</v>
      </c>
      <c r="C9" s="395">
        <v>2000</v>
      </c>
      <c r="D9" s="372"/>
      <c r="E9" s="373">
        <f t="shared" ref="E9:E26" si="0">E8+C9-D9</f>
        <v>5000</v>
      </c>
    </row>
    <row r="10" spans="1:5" x14ac:dyDescent="0.15">
      <c r="A10" s="291" t="s">
        <v>381</v>
      </c>
      <c r="B10" s="288" t="s">
        <v>382</v>
      </c>
      <c r="C10" s="395">
        <v>1000</v>
      </c>
      <c r="D10" s="372"/>
      <c r="E10" s="373">
        <f t="shared" si="0"/>
        <v>6000</v>
      </c>
    </row>
    <row r="11" spans="1:5" x14ac:dyDescent="0.15">
      <c r="A11" s="291" t="s">
        <v>381</v>
      </c>
      <c r="B11" s="288" t="s">
        <v>383</v>
      </c>
      <c r="C11" s="395">
        <v>1000</v>
      </c>
      <c r="D11" s="372"/>
      <c r="E11" s="373">
        <f t="shared" si="0"/>
        <v>7000</v>
      </c>
    </row>
    <row r="12" spans="1:5" x14ac:dyDescent="0.15">
      <c r="A12" s="291" t="s">
        <v>381</v>
      </c>
      <c r="B12" s="288" t="s">
        <v>384</v>
      </c>
      <c r="C12" s="395">
        <v>1000</v>
      </c>
      <c r="D12" s="372"/>
      <c r="E12" s="373">
        <f t="shared" si="0"/>
        <v>8000</v>
      </c>
    </row>
    <row r="13" spans="1:5" x14ac:dyDescent="0.15">
      <c r="A13" s="291" t="s">
        <v>385</v>
      </c>
      <c r="B13" s="288" t="s">
        <v>386</v>
      </c>
      <c r="C13" s="395">
        <v>2000</v>
      </c>
      <c r="D13" s="372"/>
      <c r="E13" s="373">
        <f t="shared" si="0"/>
        <v>10000</v>
      </c>
    </row>
    <row r="14" spans="1:5" x14ac:dyDescent="0.15">
      <c r="A14" s="291" t="s">
        <v>387</v>
      </c>
      <c r="B14" s="288" t="s">
        <v>388</v>
      </c>
      <c r="C14" s="395">
        <v>1000</v>
      </c>
      <c r="D14" s="372"/>
      <c r="E14" s="373">
        <f t="shared" si="0"/>
        <v>11000</v>
      </c>
    </row>
    <row r="15" spans="1:5" x14ac:dyDescent="0.15">
      <c r="A15" s="291" t="s">
        <v>389</v>
      </c>
      <c r="B15" s="288" t="s">
        <v>356</v>
      </c>
      <c r="C15" s="395">
        <v>1000</v>
      </c>
      <c r="D15" s="372"/>
      <c r="E15" s="373">
        <f t="shared" si="0"/>
        <v>12000</v>
      </c>
    </row>
    <row r="16" spans="1:5" x14ac:dyDescent="0.15">
      <c r="A16" s="291" t="s">
        <v>389</v>
      </c>
      <c r="B16" s="288" t="s">
        <v>231</v>
      </c>
      <c r="C16" s="395">
        <v>1000</v>
      </c>
      <c r="D16" s="372"/>
      <c r="E16" s="373">
        <f t="shared" si="0"/>
        <v>13000</v>
      </c>
    </row>
    <row r="17" spans="1:5" ht="16.5" customHeight="1" x14ac:dyDescent="0.15">
      <c r="A17" s="291" t="s">
        <v>391</v>
      </c>
      <c r="B17" s="288" t="s">
        <v>310</v>
      </c>
      <c r="C17" s="395">
        <v>1000</v>
      </c>
      <c r="D17" s="289"/>
      <c r="E17" s="373">
        <f t="shared" si="0"/>
        <v>14000</v>
      </c>
    </row>
    <row r="18" spans="1:5" ht="16.5" customHeight="1" x14ac:dyDescent="0.15">
      <c r="A18" s="291" t="s">
        <v>391</v>
      </c>
      <c r="B18" s="288" t="s">
        <v>392</v>
      </c>
      <c r="C18" s="395">
        <v>1000</v>
      </c>
      <c r="D18" s="289"/>
      <c r="E18" s="373">
        <f t="shared" si="0"/>
        <v>15000</v>
      </c>
    </row>
    <row r="19" spans="1:5" ht="16.5" customHeight="1" x14ac:dyDescent="0.15">
      <c r="A19" s="291" t="s">
        <v>391</v>
      </c>
      <c r="B19" s="288" t="s">
        <v>393</v>
      </c>
      <c r="C19" s="395">
        <v>1000</v>
      </c>
      <c r="D19" s="289"/>
      <c r="E19" s="373">
        <f t="shared" si="0"/>
        <v>16000</v>
      </c>
    </row>
    <row r="20" spans="1:5" ht="16.5" customHeight="1" x14ac:dyDescent="0.15">
      <c r="A20" s="291" t="s">
        <v>390</v>
      </c>
      <c r="B20" s="288" t="s">
        <v>311</v>
      </c>
      <c r="C20" s="395">
        <v>1000</v>
      </c>
      <c r="D20" s="289"/>
      <c r="E20" s="373">
        <f t="shared" si="0"/>
        <v>17000</v>
      </c>
    </row>
    <row r="21" spans="1:5" ht="16.5" customHeight="1" x14ac:dyDescent="0.15">
      <c r="A21" s="291" t="s">
        <v>428</v>
      </c>
      <c r="B21" s="288" t="s">
        <v>431</v>
      </c>
      <c r="C21" s="395">
        <v>2000</v>
      </c>
      <c r="D21" s="289"/>
      <c r="E21" s="373">
        <f t="shared" si="0"/>
        <v>19000</v>
      </c>
    </row>
    <row r="22" spans="1:5" ht="16.5" customHeight="1" x14ac:dyDescent="0.15">
      <c r="A22" s="291" t="s">
        <v>478</v>
      </c>
      <c r="B22" s="288" t="s">
        <v>379</v>
      </c>
      <c r="C22" s="395">
        <v>1000</v>
      </c>
      <c r="D22" s="289"/>
      <c r="E22" s="373">
        <f t="shared" si="0"/>
        <v>20000</v>
      </c>
    </row>
    <row r="23" spans="1:5" ht="16.5" customHeight="1" x14ac:dyDescent="0.15">
      <c r="A23" s="291" t="s">
        <v>385</v>
      </c>
      <c r="B23" s="396" t="s">
        <v>324</v>
      </c>
      <c r="C23" s="289">
        <v>2000</v>
      </c>
      <c r="D23" s="289"/>
      <c r="E23" s="373">
        <f t="shared" si="0"/>
        <v>22000</v>
      </c>
    </row>
    <row r="24" spans="1:5" ht="16.5" customHeight="1" x14ac:dyDescent="0.15">
      <c r="A24" s="291" t="s">
        <v>419</v>
      </c>
      <c r="B24" s="396" t="s">
        <v>409</v>
      </c>
      <c r="C24" s="289">
        <v>2000</v>
      </c>
      <c r="D24" s="289"/>
      <c r="E24" s="373">
        <f t="shared" si="0"/>
        <v>24000</v>
      </c>
    </row>
    <row r="25" spans="1:5" ht="16.5" customHeight="1" x14ac:dyDescent="0.15">
      <c r="A25" s="291" t="s">
        <v>420</v>
      </c>
      <c r="B25" s="396" t="s">
        <v>412</v>
      </c>
      <c r="C25" s="289">
        <v>2000</v>
      </c>
      <c r="D25" s="374"/>
      <c r="E25" s="373">
        <f t="shared" si="0"/>
        <v>26000</v>
      </c>
    </row>
    <row r="26" spans="1:5" ht="16.5" customHeight="1" x14ac:dyDescent="0.15">
      <c r="A26" s="13" t="s">
        <v>418</v>
      </c>
      <c r="B26" s="389" t="s">
        <v>414</v>
      </c>
      <c r="C26" s="14">
        <v>2000</v>
      </c>
      <c r="D26" s="301"/>
      <c r="E26" s="390">
        <f t="shared" si="0"/>
        <v>28000</v>
      </c>
    </row>
    <row r="27" spans="1:5" ht="18" customHeight="1" x14ac:dyDescent="0.15">
      <c r="A27" s="283"/>
      <c r="B27" s="284"/>
      <c r="C27" s="285"/>
      <c r="D27" s="285"/>
      <c r="E27" s="297"/>
    </row>
    <row r="28" spans="1:5" ht="18" customHeight="1" x14ac:dyDescent="0.15">
      <c r="A28" s="419" t="s">
        <v>519</v>
      </c>
      <c r="B28" s="419"/>
      <c r="C28" s="419"/>
      <c r="D28" s="419"/>
      <c r="E28" s="419"/>
    </row>
    <row r="29" spans="1:5" ht="7.5" customHeight="1" x14ac:dyDescent="0.15">
      <c r="A29" s="298"/>
      <c r="B29" s="298"/>
      <c r="C29" s="298"/>
      <c r="D29" s="298"/>
      <c r="E29" s="298"/>
    </row>
    <row r="30" spans="1:5" ht="18" customHeight="1" x14ac:dyDescent="0.15">
      <c r="A30" s="420" t="s">
        <v>1</v>
      </c>
      <c r="B30" s="420" t="s">
        <v>517</v>
      </c>
      <c r="C30" s="420" t="s">
        <v>19</v>
      </c>
      <c r="D30" s="420"/>
      <c r="E30" s="420" t="s">
        <v>518</v>
      </c>
    </row>
    <row r="31" spans="1:5" ht="18" customHeight="1" x14ac:dyDescent="0.15">
      <c r="A31" s="420"/>
      <c r="B31" s="420"/>
      <c r="C31" s="287" t="s">
        <v>2</v>
      </c>
      <c r="D31" s="287" t="s">
        <v>3</v>
      </c>
      <c r="E31" s="420"/>
    </row>
    <row r="32" spans="1:5" ht="13.5" customHeight="1" x14ac:dyDescent="0.15">
      <c r="A32" s="368" t="s">
        <v>477</v>
      </c>
      <c r="B32" s="307" t="s">
        <v>480</v>
      </c>
      <c r="C32" s="404">
        <v>2000</v>
      </c>
      <c r="D32" s="299"/>
      <c r="E32" s="300">
        <f>C32</f>
        <v>2000</v>
      </c>
    </row>
    <row r="33" spans="1:5" x14ac:dyDescent="0.15">
      <c r="A33" s="13"/>
      <c r="B33" s="103"/>
      <c r="C33" s="14"/>
      <c r="D33" s="301"/>
      <c r="E33" s="302">
        <f>E32+C33</f>
        <v>2000</v>
      </c>
    </row>
    <row r="34" spans="1:5" x14ac:dyDescent="0.15">
      <c r="A34" s="11"/>
      <c r="B34" s="23"/>
      <c r="C34" s="243"/>
      <c r="D34" s="285"/>
      <c r="E34" s="303"/>
    </row>
    <row r="35" spans="1:5" ht="17.25" x14ac:dyDescent="0.15">
      <c r="A35" s="419" t="s">
        <v>520</v>
      </c>
      <c r="B35" s="419"/>
      <c r="C35" s="419"/>
      <c r="D35" s="419"/>
      <c r="E35" s="419"/>
    </row>
    <row r="36" spans="1:5" ht="7.5" customHeight="1" x14ac:dyDescent="0.15">
      <c r="A36" s="298"/>
      <c r="B36" s="298"/>
      <c r="C36" s="298"/>
      <c r="D36" s="298"/>
      <c r="E36" s="298"/>
    </row>
    <row r="37" spans="1:5" x14ac:dyDescent="0.15">
      <c r="A37" s="420" t="s">
        <v>1</v>
      </c>
      <c r="B37" s="420" t="s">
        <v>517</v>
      </c>
      <c r="C37" s="420" t="s">
        <v>19</v>
      </c>
      <c r="D37" s="420"/>
      <c r="E37" s="420" t="s">
        <v>518</v>
      </c>
    </row>
    <row r="38" spans="1:5" x14ac:dyDescent="0.15">
      <c r="A38" s="420"/>
      <c r="B38" s="420"/>
      <c r="C38" s="287" t="s">
        <v>2</v>
      </c>
      <c r="D38" s="287" t="s">
        <v>3</v>
      </c>
      <c r="E38" s="420"/>
    </row>
    <row r="39" spans="1:5" x14ac:dyDescent="0.15">
      <c r="A39" s="379" t="s">
        <v>420</v>
      </c>
      <c r="B39" s="26" t="s">
        <v>595</v>
      </c>
      <c r="C39" s="25">
        <v>800000</v>
      </c>
      <c r="D39" s="25"/>
      <c r="E39" s="381">
        <f>C39</f>
        <v>800000</v>
      </c>
    </row>
    <row r="40" spans="1:5" x14ac:dyDescent="0.15">
      <c r="A40" s="291" t="s">
        <v>503</v>
      </c>
      <c r="B40" s="288" t="s">
        <v>279</v>
      </c>
      <c r="C40" s="289">
        <v>200000</v>
      </c>
      <c r="D40" s="289"/>
      <c r="E40" s="310">
        <f>E39+C40-D40</f>
        <v>1000000</v>
      </c>
    </row>
    <row r="41" spans="1:5" x14ac:dyDescent="0.15">
      <c r="A41" s="291" t="s">
        <v>601</v>
      </c>
      <c r="B41" s="288" t="s">
        <v>596</v>
      </c>
      <c r="C41" s="289">
        <v>200000</v>
      </c>
      <c r="D41" s="305"/>
      <c r="E41" s="310">
        <f>E40+C41-D41</f>
        <v>1200000</v>
      </c>
    </row>
    <row r="42" spans="1:5" x14ac:dyDescent="0.15">
      <c r="A42" s="13"/>
      <c r="B42" s="103"/>
      <c r="C42" s="14"/>
      <c r="D42" s="301"/>
      <c r="E42" s="302">
        <v>1200000</v>
      </c>
    </row>
    <row r="43" spans="1:5" x14ac:dyDescent="0.15">
      <c r="A43" s="11"/>
      <c r="B43" s="23"/>
      <c r="C43" s="243"/>
      <c r="D43" s="285"/>
      <c r="E43" s="303"/>
    </row>
    <row r="44" spans="1:5" ht="17.25" x14ac:dyDescent="0.15">
      <c r="A44" s="419" t="s">
        <v>521</v>
      </c>
      <c r="B44" s="419"/>
      <c r="C44" s="419"/>
      <c r="D44" s="419"/>
      <c r="E44" s="419"/>
    </row>
    <row r="45" spans="1:5" ht="7.5" customHeight="1" x14ac:dyDescent="0.15">
      <c r="A45" s="298"/>
      <c r="B45" s="298"/>
      <c r="C45" s="298"/>
      <c r="D45" s="298"/>
      <c r="E45" s="298"/>
    </row>
    <row r="46" spans="1:5" x14ac:dyDescent="0.15">
      <c r="A46" s="420" t="s">
        <v>1</v>
      </c>
      <c r="B46" s="420" t="s">
        <v>517</v>
      </c>
      <c r="C46" s="420" t="s">
        <v>19</v>
      </c>
      <c r="D46" s="420"/>
      <c r="E46" s="420" t="s">
        <v>518</v>
      </c>
    </row>
    <row r="47" spans="1:5" x14ac:dyDescent="0.15">
      <c r="A47" s="420"/>
      <c r="B47" s="420"/>
      <c r="C47" s="287" t="s">
        <v>2</v>
      </c>
      <c r="D47" s="287" t="s">
        <v>3</v>
      </c>
      <c r="E47" s="420"/>
    </row>
    <row r="48" spans="1:5" x14ac:dyDescent="0.15">
      <c r="A48" s="368" t="s">
        <v>602</v>
      </c>
      <c r="B48" s="307" t="s">
        <v>458</v>
      </c>
      <c r="C48" s="369">
        <v>6984</v>
      </c>
      <c r="D48" s="370"/>
      <c r="E48" s="371">
        <f>C48</f>
        <v>6984</v>
      </c>
    </row>
    <row r="49" spans="1:5" x14ac:dyDescent="0.15">
      <c r="A49" s="291" t="s">
        <v>603</v>
      </c>
      <c r="B49" s="288" t="s">
        <v>25</v>
      </c>
      <c r="C49" s="289">
        <v>1</v>
      </c>
      <c r="D49" s="372"/>
      <c r="E49" s="373">
        <f>E48+C49-D49</f>
        <v>6985</v>
      </c>
    </row>
    <row r="50" spans="1:5" ht="16.5" customHeight="1" x14ac:dyDescent="0.15">
      <c r="A50" s="291" t="s">
        <v>498</v>
      </c>
      <c r="B50" s="288" t="s">
        <v>25</v>
      </c>
      <c r="C50" s="289">
        <v>2</v>
      </c>
      <c r="D50" s="374"/>
      <c r="E50" s="373">
        <f t="shared" ref="E50:E51" si="1">E49+C50-D50</f>
        <v>6987</v>
      </c>
    </row>
    <row r="51" spans="1:5" ht="16.5" customHeight="1" x14ac:dyDescent="0.15">
      <c r="A51" s="375"/>
      <c r="B51" s="376"/>
      <c r="C51" s="377"/>
      <c r="D51" s="295"/>
      <c r="E51" s="378">
        <f t="shared" si="1"/>
        <v>6987</v>
      </c>
    </row>
    <row r="52" spans="1:5" ht="13.5" customHeight="1" x14ac:dyDescent="0.15">
      <c r="A52" s="283"/>
      <c r="B52" s="284"/>
      <c r="C52" s="285"/>
      <c r="D52" s="285"/>
      <c r="E52" s="308"/>
    </row>
    <row r="53" spans="1:5" ht="17.25" x14ac:dyDescent="0.15">
      <c r="A53" s="419" t="s">
        <v>522</v>
      </c>
      <c r="B53" s="419"/>
      <c r="C53" s="419"/>
      <c r="D53" s="419"/>
      <c r="E53" s="419"/>
    </row>
    <row r="54" spans="1:5" ht="7.5" customHeight="1" x14ac:dyDescent="0.15">
      <c r="A54" s="298"/>
      <c r="B54" s="298"/>
      <c r="C54" s="298"/>
      <c r="D54" s="298"/>
      <c r="E54" s="298"/>
    </row>
    <row r="55" spans="1:5" x14ac:dyDescent="0.15">
      <c r="A55" s="420" t="s">
        <v>1</v>
      </c>
      <c r="B55" s="420" t="s">
        <v>517</v>
      </c>
      <c r="C55" s="420" t="s">
        <v>19</v>
      </c>
      <c r="D55" s="420"/>
      <c r="E55" s="420" t="s">
        <v>518</v>
      </c>
    </row>
    <row r="56" spans="1:5" x14ac:dyDescent="0.15">
      <c r="A56" s="420"/>
      <c r="B56" s="420"/>
      <c r="C56" s="287" t="s">
        <v>2</v>
      </c>
      <c r="D56" s="287" t="s">
        <v>3</v>
      </c>
      <c r="E56" s="420"/>
    </row>
    <row r="57" spans="1:5" ht="15" customHeight="1" x14ac:dyDescent="0.15">
      <c r="A57" s="379" t="s">
        <v>427</v>
      </c>
      <c r="B57" s="26" t="s">
        <v>357</v>
      </c>
      <c r="C57" s="380"/>
      <c r="D57" s="380">
        <v>5220</v>
      </c>
      <c r="E57" s="382">
        <f>D57</f>
        <v>5220</v>
      </c>
    </row>
    <row r="58" spans="1:5" ht="15" customHeight="1" x14ac:dyDescent="0.15">
      <c r="A58" s="291" t="s">
        <v>451</v>
      </c>
      <c r="B58" s="288" t="s">
        <v>452</v>
      </c>
      <c r="C58" s="395"/>
      <c r="D58" s="395">
        <v>5330</v>
      </c>
      <c r="E58" s="290">
        <f>E57+D58</f>
        <v>10550</v>
      </c>
    </row>
    <row r="59" spans="1:5" ht="15" customHeight="1" x14ac:dyDescent="0.15">
      <c r="A59" s="13" t="s">
        <v>478</v>
      </c>
      <c r="B59" s="405" t="s">
        <v>299</v>
      </c>
      <c r="C59" s="280"/>
      <c r="D59" s="280">
        <v>3000</v>
      </c>
      <c r="E59" s="391">
        <f>E58+D59</f>
        <v>13550</v>
      </c>
    </row>
    <row r="60" spans="1:5" ht="17.45" customHeight="1" x14ac:dyDescent="0.15">
      <c r="A60" s="283"/>
      <c r="B60" s="284"/>
      <c r="C60" s="285"/>
      <c r="D60" s="285"/>
      <c r="E60" s="306"/>
    </row>
    <row r="61" spans="1:5" ht="17.25" x14ac:dyDescent="0.15">
      <c r="A61" s="419" t="s">
        <v>523</v>
      </c>
      <c r="B61" s="419"/>
      <c r="C61" s="419"/>
      <c r="D61" s="419"/>
      <c r="E61" s="419"/>
    </row>
    <row r="62" spans="1:5" ht="7.5" customHeight="1" x14ac:dyDescent="0.15">
      <c r="A62" s="298"/>
      <c r="B62" s="298"/>
      <c r="C62" s="298"/>
      <c r="D62" s="298"/>
      <c r="E62" s="298"/>
    </row>
    <row r="63" spans="1:5" x14ac:dyDescent="0.15">
      <c r="A63" s="420" t="s">
        <v>1</v>
      </c>
      <c r="B63" s="420" t="s">
        <v>517</v>
      </c>
      <c r="C63" s="420" t="s">
        <v>19</v>
      </c>
      <c r="D63" s="420"/>
      <c r="E63" s="420" t="s">
        <v>518</v>
      </c>
    </row>
    <row r="64" spans="1:5" x14ac:dyDescent="0.15">
      <c r="A64" s="420"/>
      <c r="B64" s="420"/>
      <c r="C64" s="287" t="s">
        <v>2</v>
      </c>
      <c r="D64" s="287" t="s">
        <v>3</v>
      </c>
      <c r="E64" s="420"/>
    </row>
    <row r="65" spans="1:5" ht="21" x14ac:dyDescent="0.15">
      <c r="A65" s="379" t="s">
        <v>372</v>
      </c>
      <c r="B65" s="234" t="s">
        <v>359</v>
      </c>
      <c r="C65" s="380"/>
      <c r="D65" s="380">
        <v>6787</v>
      </c>
      <c r="E65" s="383">
        <f>D65</f>
        <v>6787</v>
      </c>
    </row>
    <row r="66" spans="1:5" x14ac:dyDescent="0.15">
      <c r="A66" s="291" t="s">
        <v>401</v>
      </c>
      <c r="B66" s="288" t="s">
        <v>403</v>
      </c>
      <c r="C66" s="395"/>
      <c r="D66" s="395">
        <v>990</v>
      </c>
      <c r="E66" s="290">
        <f t="shared" ref="E66:E75" si="2">E65+D66</f>
        <v>7777</v>
      </c>
    </row>
    <row r="67" spans="1:5" x14ac:dyDescent="0.15">
      <c r="A67" s="291" t="s">
        <v>400</v>
      </c>
      <c r="B67" s="288" t="s">
        <v>404</v>
      </c>
      <c r="C67" s="395"/>
      <c r="D67" s="395">
        <v>183330</v>
      </c>
      <c r="E67" s="290">
        <f t="shared" si="2"/>
        <v>191107</v>
      </c>
    </row>
    <row r="68" spans="1:5" ht="15" customHeight="1" x14ac:dyDescent="0.15">
      <c r="A68" s="291" t="s">
        <v>416</v>
      </c>
      <c r="B68" s="288" t="s">
        <v>423</v>
      </c>
      <c r="C68" s="395"/>
      <c r="D68" s="395">
        <v>12375</v>
      </c>
      <c r="E68" s="290">
        <f t="shared" si="2"/>
        <v>203482</v>
      </c>
    </row>
    <row r="69" spans="1:5" ht="15" customHeight="1" x14ac:dyDescent="0.15">
      <c r="A69" s="291" t="s">
        <v>435</v>
      </c>
      <c r="B69" s="288" t="s">
        <v>436</v>
      </c>
      <c r="C69" s="395"/>
      <c r="D69" s="395">
        <v>3419</v>
      </c>
      <c r="E69" s="290">
        <f t="shared" si="2"/>
        <v>206901</v>
      </c>
    </row>
    <row r="70" spans="1:5" ht="15" customHeight="1" x14ac:dyDescent="0.15">
      <c r="A70" s="291" t="s">
        <v>495</v>
      </c>
      <c r="B70" s="288" t="s">
        <v>496</v>
      </c>
      <c r="C70" s="395"/>
      <c r="D70" s="395">
        <v>25780</v>
      </c>
      <c r="E70" s="290">
        <f t="shared" si="2"/>
        <v>232681</v>
      </c>
    </row>
    <row r="71" spans="1:5" ht="15" customHeight="1" x14ac:dyDescent="0.15">
      <c r="A71" s="291" t="s">
        <v>470</v>
      </c>
      <c r="B71" s="397" t="s">
        <v>471</v>
      </c>
      <c r="C71" s="395"/>
      <c r="D71" s="395">
        <v>4412</v>
      </c>
      <c r="E71" s="290">
        <f t="shared" si="2"/>
        <v>237093</v>
      </c>
    </row>
    <row r="72" spans="1:5" ht="15" customHeight="1" x14ac:dyDescent="0.15">
      <c r="A72" s="291" t="s">
        <v>476</v>
      </c>
      <c r="B72" s="288" t="s">
        <v>472</v>
      </c>
      <c r="C72" s="395"/>
      <c r="D72" s="395">
        <v>5020</v>
      </c>
      <c r="E72" s="290">
        <f t="shared" si="2"/>
        <v>242113</v>
      </c>
    </row>
    <row r="73" spans="1:5" ht="15" customHeight="1" x14ac:dyDescent="0.15">
      <c r="A73" s="291" t="s">
        <v>487</v>
      </c>
      <c r="B73" s="288" t="s">
        <v>488</v>
      </c>
      <c r="C73" s="395"/>
      <c r="D73" s="395">
        <v>5370</v>
      </c>
      <c r="E73" s="290">
        <f t="shared" si="2"/>
        <v>247483</v>
      </c>
    </row>
    <row r="74" spans="1:5" ht="15" customHeight="1" x14ac:dyDescent="0.15">
      <c r="A74" s="291" t="s">
        <v>487</v>
      </c>
      <c r="B74" s="288" t="s">
        <v>489</v>
      </c>
      <c r="C74" s="395"/>
      <c r="D74" s="395">
        <v>670</v>
      </c>
      <c r="E74" s="290">
        <f t="shared" si="2"/>
        <v>248153</v>
      </c>
    </row>
    <row r="75" spans="1:5" ht="15" customHeight="1" x14ac:dyDescent="0.15">
      <c r="A75" s="392"/>
      <c r="B75" s="393"/>
      <c r="C75" s="394"/>
      <c r="D75" s="394"/>
      <c r="E75" s="292">
        <f t="shared" si="2"/>
        <v>248153</v>
      </c>
    </row>
    <row r="76" spans="1:5" ht="15" customHeight="1" x14ac:dyDescent="0.15">
      <c r="A76" s="293"/>
      <c r="B76" s="294"/>
      <c r="C76" s="295"/>
      <c r="D76" s="295"/>
      <c r="E76" s="296">
        <f>E75+D76</f>
        <v>248153</v>
      </c>
    </row>
    <row r="77" spans="1:5" x14ac:dyDescent="0.15">
      <c r="A77" s="283"/>
      <c r="B77" s="284"/>
      <c r="C77" s="285"/>
      <c r="D77" s="285"/>
      <c r="E77" s="306"/>
    </row>
    <row r="78" spans="1:5" ht="17.25" x14ac:dyDescent="0.15">
      <c r="A78" s="419" t="s">
        <v>524</v>
      </c>
      <c r="B78" s="419"/>
      <c r="C78" s="419"/>
      <c r="D78" s="419"/>
      <c r="E78" s="419"/>
    </row>
    <row r="79" spans="1:5" ht="7.5" customHeight="1" x14ac:dyDescent="0.15">
      <c r="A79" s="298"/>
      <c r="B79" s="298"/>
      <c r="C79" s="298"/>
      <c r="D79" s="298"/>
      <c r="E79" s="298"/>
    </row>
    <row r="80" spans="1:5" x14ac:dyDescent="0.15">
      <c r="A80" s="420" t="s">
        <v>1</v>
      </c>
      <c r="B80" s="420" t="s">
        <v>517</v>
      </c>
      <c r="C80" s="420" t="s">
        <v>19</v>
      </c>
      <c r="D80" s="420"/>
      <c r="E80" s="420" t="s">
        <v>518</v>
      </c>
    </row>
    <row r="81" spans="1:5" x14ac:dyDescent="0.15">
      <c r="A81" s="420"/>
      <c r="B81" s="420"/>
      <c r="C81" s="287" t="s">
        <v>2</v>
      </c>
      <c r="D81" s="287" t="s">
        <v>3</v>
      </c>
      <c r="E81" s="420"/>
    </row>
    <row r="82" spans="1:5" ht="15" customHeight="1" x14ac:dyDescent="0.15">
      <c r="A82" s="379" t="s">
        <v>373</v>
      </c>
      <c r="B82" s="26" t="s">
        <v>375</v>
      </c>
      <c r="C82" s="380"/>
      <c r="D82" s="380">
        <v>1876</v>
      </c>
      <c r="E82" s="381">
        <f>D82</f>
        <v>1876</v>
      </c>
    </row>
    <row r="83" spans="1:5" ht="15" customHeight="1" x14ac:dyDescent="0.15">
      <c r="A83" s="291" t="s">
        <v>424</v>
      </c>
      <c r="B83" s="288" t="s">
        <v>425</v>
      </c>
      <c r="C83" s="395"/>
      <c r="D83" s="395">
        <v>264</v>
      </c>
      <c r="E83" s="310">
        <f>E82+D83</f>
        <v>2140</v>
      </c>
    </row>
    <row r="84" spans="1:5" ht="15" customHeight="1" x14ac:dyDescent="0.15">
      <c r="A84" s="291" t="s">
        <v>449</v>
      </c>
      <c r="B84" s="288" t="s">
        <v>360</v>
      </c>
      <c r="C84" s="395"/>
      <c r="D84" s="395">
        <v>1400</v>
      </c>
      <c r="E84" s="310">
        <f t="shared" ref="E84:E87" si="3">E83+D84</f>
        <v>3540</v>
      </c>
    </row>
    <row r="85" spans="1:5" ht="15" customHeight="1" x14ac:dyDescent="0.15">
      <c r="A85" s="291" t="s">
        <v>466</v>
      </c>
      <c r="B85" s="397" t="s">
        <v>366</v>
      </c>
      <c r="C85" s="395"/>
      <c r="D85" s="395">
        <v>8000</v>
      </c>
      <c r="E85" s="310">
        <f t="shared" si="3"/>
        <v>11540</v>
      </c>
    </row>
    <row r="86" spans="1:5" ht="15" customHeight="1" x14ac:dyDescent="0.15">
      <c r="A86" s="291" t="s">
        <v>501</v>
      </c>
      <c r="B86" s="288" t="s">
        <v>245</v>
      </c>
      <c r="C86" s="395"/>
      <c r="D86" s="395">
        <v>24000</v>
      </c>
      <c r="E86" s="310">
        <f t="shared" si="3"/>
        <v>35540</v>
      </c>
    </row>
    <row r="87" spans="1:5" ht="15" customHeight="1" x14ac:dyDescent="0.15">
      <c r="A87" s="311"/>
      <c r="B87" s="312"/>
      <c r="C87" s="301"/>
      <c r="D87" s="301"/>
      <c r="E87" s="302">
        <f t="shared" si="3"/>
        <v>35540</v>
      </c>
    </row>
    <row r="88" spans="1:5" x14ac:dyDescent="0.15">
      <c r="A88" s="283"/>
      <c r="B88" s="284"/>
      <c r="C88" s="285"/>
      <c r="D88" s="285"/>
      <c r="E88" s="313"/>
    </row>
    <row r="89" spans="1:5" ht="17.25" x14ac:dyDescent="0.15">
      <c r="A89" s="419" t="s">
        <v>525</v>
      </c>
      <c r="B89" s="419"/>
      <c r="C89" s="419"/>
      <c r="D89" s="419"/>
      <c r="E89" s="419"/>
    </row>
    <row r="90" spans="1:5" ht="7.5" customHeight="1" x14ac:dyDescent="0.15">
      <c r="A90" s="298"/>
      <c r="B90" s="298"/>
      <c r="C90" s="298"/>
      <c r="D90" s="298"/>
      <c r="E90" s="298"/>
    </row>
    <row r="91" spans="1:5" x14ac:dyDescent="0.15">
      <c r="A91" s="420" t="s">
        <v>1</v>
      </c>
      <c r="B91" s="420" t="s">
        <v>517</v>
      </c>
      <c r="C91" s="420" t="s">
        <v>19</v>
      </c>
      <c r="D91" s="420"/>
      <c r="E91" s="420" t="s">
        <v>518</v>
      </c>
    </row>
    <row r="92" spans="1:5" x14ac:dyDescent="0.15">
      <c r="A92" s="420"/>
      <c r="B92" s="420"/>
      <c r="C92" s="287" t="s">
        <v>2</v>
      </c>
      <c r="D92" s="287" t="s">
        <v>3</v>
      </c>
      <c r="E92" s="420"/>
    </row>
    <row r="93" spans="1:5" ht="15" customHeight="1" x14ac:dyDescent="0.15">
      <c r="A93" s="379" t="s">
        <v>428</v>
      </c>
      <c r="B93" s="384" t="s">
        <v>317</v>
      </c>
      <c r="C93" s="380"/>
      <c r="D93" s="380">
        <v>4200</v>
      </c>
      <c r="E93" s="314">
        <f>D93</f>
        <v>4200</v>
      </c>
    </row>
    <row r="94" spans="1:5" ht="15" customHeight="1" x14ac:dyDescent="0.15">
      <c r="A94" s="291" t="s">
        <v>474</v>
      </c>
      <c r="B94" s="288" t="s">
        <v>475</v>
      </c>
      <c r="C94" s="395"/>
      <c r="D94" s="395">
        <v>910</v>
      </c>
      <c r="E94" s="315">
        <f>E93+D94</f>
        <v>5110</v>
      </c>
    </row>
    <row r="95" spans="1:5" ht="15" customHeight="1" x14ac:dyDescent="0.15">
      <c r="A95" s="291" t="s">
        <v>507</v>
      </c>
      <c r="B95" s="397" t="s">
        <v>317</v>
      </c>
      <c r="C95" s="395"/>
      <c r="D95" s="395">
        <v>5000</v>
      </c>
      <c r="E95" s="315">
        <f t="shared" ref="E95:E98" si="4">E94+D95</f>
        <v>10110</v>
      </c>
    </row>
    <row r="96" spans="1:5" ht="15" customHeight="1" x14ac:dyDescent="0.15">
      <c r="A96" s="291" t="s">
        <v>476</v>
      </c>
      <c r="B96" s="288" t="s">
        <v>473</v>
      </c>
      <c r="C96" s="395"/>
      <c r="D96" s="395">
        <v>21000</v>
      </c>
      <c r="E96" s="315">
        <f t="shared" si="4"/>
        <v>31110</v>
      </c>
    </row>
    <row r="97" spans="1:5" ht="15" customHeight="1" x14ac:dyDescent="0.15">
      <c r="A97" s="291" t="s">
        <v>487</v>
      </c>
      <c r="B97" s="288" t="s">
        <v>298</v>
      </c>
      <c r="C97" s="395"/>
      <c r="D97" s="395">
        <v>2520</v>
      </c>
      <c r="E97" s="315">
        <f t="shared" si="4"/>
        <v>33630</v>
      </c>
    </row>
    <row r="98" spans="1:5" ht="15" customHeight="1" x14ac:dyDescent="0.15">
      <c r="A98" s="311"/>
      <c r="B98" s="312"/>
      <c r="C98" s="301"/>
      <c r="D98" s="301"/>
      <c r="E98" s="316">
        <f t="shared" si="4"/>
        <v>33630</v>
      </c>
    </row>
    <row r="99" spans="1:5" ht="9" customHeight="1" x14ac:dyDescent="0.15">
      <c r="A99" s="283"/>
      <c r="B99" s="284"/>
      <c r="C99" s="285"/>
      <c r="D99" s="285"/>
      <c r="E99" s="306"/>
    </row>
    <row r="100" spans="1:5" ht="17.25" x14ac:dyDescent="0.15">
      <c r="A100" s="419" t="s">
        <v>238</v>
      </c>
      <c r="B100" s="419"/>
      <c r="C100" s="419"/>
      <c r="D100" s="419"/>
      <c r="E100" s="419"/>
    </row>
    <row r="101" spans="1:5" ht="7.5" customHeight="1" x14ac:dyDescent="0.15">
      <c r="A101" s="298"/>
      <c r="B101" s="298"/>
      <c r="C101" s="298"/>
      <c r="D101" s="298"/>
      <c r="E101" s="298"/>
    </row>
    <row r="102" spans="1:5" x14ac:dyDescent="0.15">
      <c r="A102" s="420" t="s">
        <v>1</v>
      </c>
      <c r="B102" s="420" t="s">
        <v>517</v>
      </c>
      <c r="C102" s="420" t="s">
        <v>19</v>
      </c>
      <c r="D102" s="420"/>
      <c r="E102" s="420" t="s">
        <v>518</v>
      </c>
    </row>
    <row r="103" spans="1:5" x14ac:dyDescent="0.15">
      <c r="A103" s="420"/>
      <c r="B103" s="420"/>
      <c r="C103" s="287" t="s">
        <v>2</v>
      </c>
      <c r="D103" s="287" t="s">
        <v>3</v>
      </c>
      <c r="E103" s="420"/>
    </row>
    <row r="104" spans="1:5" ht="15" customHeight="1" x14ac:dyDescent="0.15">
      <c r="A104" s="116" t="s">
        <v>440</v>
      </c>
      <c r="B104" s="384" t="s">
        <v>441</v>
      </c>
      <c r="C104" s="385"/>
      <c r="D104" s="385">
        <v>4875</v>
      </c>
      <c r="E104" s="383">
        <f>D104</f>
        <v>4875</v>
      </c>
    </row>
    <row r="105" spans="1:5" ht="15" customHeight="1" x14ac:dyDescent="0.15">
      <c r="A105" s="291" t="s">
        <v>443</v>
      </c>
      <c r="B105" s="397" t="s">
        <v>444</v>
      </c>
      <c r="C105" s="395"/>
      <c r="D105" s="395">
        <v>23100</v>
      </c>
      <c r="E105" s="290">
        <f>E104+D105</f>
        <v>27975</v>
      </c>
    </row>
    <row r="106" spans="1:5" ht="15" customHeight="1" x14ac:dyDescent="0.15">
      <c r="A106" s="291" t="s">
        <v>443</v>
      </c>
      <c r="B106" s="397" t="s">
        <v>325</v>
      </c>
      <c r="C106" s="395"/>
      <c r="D106" s="395">
        <v>33440</v>
      </c>
      <c r="E106" s="290">
        <f t="shared" ref="E106:E113" si="5">E105+D106</f>
        <v>61415</v>
      </c>
    </row>
    <row r="107" spans="1:5" ht="15" customHeight="1" x14ac:dyDescent="0.15">
      <c r="A107" s="291" t="s">
        <v>450</v>
      </c>
      <c r="B107" s="288" t="s">
        <v>447</v>
      </c>
      <c r="C107" s="395"/>
      <c r="D107" s="395">
        <v>77000</v>
      </c>
      <c r="E107" s="290">
        <f t="shared" si="5"/>
        <v>138415</v>
      </c>
    </row>
    <row r="108" spans="1:5" ht="15" customHeight="1" x14ac:dyDescent="0.15">
      <c r="A108" s="291" t="s">
        <v>455</v>
      </c>
      <c r="B108" s="397" t="s">
        <v>242</v>
      </c>
      <c r="C108" s="395"/>
      <c r="D108" s="395">
        <v>11375</v>
      </c>
      <c r="E108" s="290">
        <f t="shared" si="5"/>
        <v>149790</v>
      </c>
    </row>
    <row r="109" spans="1:5" ht="15" customHeight="1" x14ac:dyDescent="0.15">
      <c r="A109" s="291" t="s">
        <v>460</v>
      </c>
      <c r="B109" s="397" t="s">
        <v>325</v>
      </c>
      <c r="C109" s="395"/>
      <c r="D109" s="395">
        <v>33440</v>
      </c>
      <c r="E109" s="290">
        <f t="shared" si="5"/>
        <v>183230</v>
      </c>
    </row>
    <row r="110" spans="1:5" ht="15" customHeight="1" x14ac:dyDescent="0.15">
      <c r="A110" s="291" t="s">
        <v>462</v>
      </c>
      <c r="B110" s="397" t="s">
        <v>463</v>
      </c>
      <c r="C110" s="395"/>
      <c r="D110" s="395">
        <v>63800</v>
      </c>
      <c r="E110" s="290">
        <f t="shared" si="5"/>
        <v>247030</v>
      </c>
    </row>
    <row r="111" spans="1:5" ht="15" customHeight="1" x14ac:dyDescent="0.15">
      <c r="A111" s="291" t="s">
        <v>482</v>
      </c>
      <c r="B111" s="288" t="s">
        <v>483</v>
      </c>
      <c r="C111" s="395"/>
      <c r="D111" s="395">
        <v>9750</v>
      </c>
      <c r="E111" s="290">
        <f t="shared" si="5"/>
        <v>256780</v>
      </c>
    </row>
    <row r="112" spans="1:5" ht="15" customHeight="1" x14ac:dyDescent="0.15">
      <c r="A112" s="291" t="s">
        <v>484</v>
      </c>
      <c r="B112" s="397" t="s">
        <v>485</v>
      </c>
      <c r="C112" s="395"/>
      <c r="D112" s="395">
        <v>40490</v>
      </c>
      <c r="E112" s="290">
        <f t="shared" si="5"/>
        <v>297270</v>
      </c>
    </row>
    <row r="113" spans="1:5" ht="15" customHeight="1" x14ac:dyDescent="0.15">
      <c r="A113" s="291" t="s">
        <v>501</v>
      </c>
      <c r="B113" s="288" t="s">
        <v>345</v>
      </c>
      <c r="C113" s="395"/>
      <c r="D113" s="395">
        <v>7680</v>
      </c>
      <c r="E113" s="290">
        <f t="shared" si="5"/>
        <v>304950</v>
      </c>
    </row>
    <row r="114" spans="1:5" ht="15" customHeight="1" x14ac:dyDescent="0.15">
      <c r="A114" s="311"/>
      <c r="B114" s="312"/>
      <c r="C114" s="301"/>
      <c r="D114" s="301"/>
      <c r="E114" s="391">
        <f>E113+D114</f>
        <v>304950</v>
      </c>
    </row>
    <row r="115" spans="1:5" ht="12.75" customHeight="1" x14ac:dyDescent="0.15">
      <c r="A115" s="283"/>
      <c r="B115" s="284"/>
      <c r="C115" s="285"/>
      <c r="D115" s="285"/>
      <c r="E115" s="297"/>
    </row>
    <row r="116" spans="1:5" ht="18" customHeight="1" x14ac:dyDescent="0.15">
      <c r="A116" s="419" t="s">
        <v>526</v>
      </c>
      <c r="B116" s="419"/>
      <c r="C116" s="419"/>
      <c r="D116" s="419"/>
      <c r="E116" s="419"/>
    </row>
    <row r="117" spans="1:5" ht="7.5" customHeight="1" x14ac:dyDescent="0.15">
      <c r="A117" s="298"/>
      <c r="B117" s="298"/>
      <c r="C117" s="298"/>
      <c r="D117" s="298"/>
      <c r="E117" s="298"/>
    </row>
    <row r="118" spans="1:5" ht="18" customHeight="1" x14ac:dyDescent="0.15">
      <c r="A118" s="420" t="s">
        <v>1</v>
      </c>
      <c r="B118" s="420" t="s">
        <v>517</v>
      </c>
      <c r="C118" s="420" t="s">
        <v>19</v>
      </c>
      <c r="D118" s="420"/>
      <c r="E118" s="420" t="s">
        <v>518</v>
      </c>
    </row>
    <row r="119" spans="1:5" ht="18" customHeight="1" thickBot="1" x14ac:dyDescent="0.2">
      <c r="A119" s="420"/>
      <c r="B119" s="420"/>
      <c r="C119" s="287" t="s">
        <v>2</v>
      </c>
      <c r="D119" s="287" t="s">
        <v>3</v>
      </c>
      <c r="E119" s="420"/>
    </row>
    <row r="120" spans="1:5" ht="15" customHeight="1" thickTop="1" x14ac:dyDescent="0.15">
      <c r="A120" s="386" t="s">
        <v>381</v>
      </c>
      <c r="B120" s="387" t="s">
        <v>316</v>
      </c>
      <c r="C120" s="388"/>
      <c r="D120" s="126">
        <v>3260</v>
      </c>
      <c r="E120" s="314">
        <f>D120</f>
        <v>3260</v>
      </c>
    </row>
    <row r="121" spans="1:5" ht="15" customHeight="1" x14ac:dyDescent="0.15">
      <c r="A121" s="291" t="s">
        <v>434</v>
      </c>
      <c r="B121" s="288" t="s">
        <v>316</v>
      </c>
      <c r="C121" s="398"/>
      <c r="D121" s="289">
        <v>3534</v>
      </c>
      <c r="E121" s="315">
        <f>E120+D121</f>
        <v>6794</v>
      </c>
    </row>
    <row r="122" spans="1:5" ht="15" customHeight="1" x14ac:dyDescent="0.15">
      <c r="A122" s="291" t="s">
        <v>437</v>
      </c>
      <c r="B122" s="288" t="s">
        <v>438</v>
      </c>
      <c r="C122" s="398"/>
      <c r="D122" s="289">
        <v>20570</v>
      </c>
      <c r="E122" s="315">
        <f t="shared" ref="E122:E131" si="6">E121+D122</f>
        <v>27364</v>
      </c>
    </row>
    <row r="123" spans="1:5" ht="15" customHeight="1" x14ac:dyDescent="0.15">
      <c r="A123" s="291" t="s">
        <v>446</v>
      </c>
      <c r="B123" s="288" t="s">
        <v>316</v>
      </c>
      <c r="C123" s="398"/>
      <c r="D123" s="289">
        <v>7560</v>
      </c>
      <c r="E123" s="315">
        <f t="shared" si="6"/>
        <v>34924</v>
      </c>
    </row>
    <row r="124" spans="1:5" ht="15" customHeight="1" x14ac:dyDescent="0.15">
      <c r="A124" s="291" t="s">
        <v>456</v>
      </c>
      <c r="B124" s="288" t="s">
        <v>316</v>
      </c>
      <c r="C124" s="398"/>
      <c r="D124" s="289">
        <v>1710</v>
      </c>
      <c r="E124" s="315">
        <f t="shared" si="6"/>
        <v>36634</v>
      </c>
    </row>
    <row r="125" spans="1:5" ht="15" customHeight="1" x14ac:dyDescent="0.15">
      <c r="A125" s="291" t="s">
        <v>461</v>
      </c>
      <c r="B125" s="288" t="s">
        <v>316</v>
      </c>
      <c r="C125" s="398"/>
      <c r="D125" s="289">
        <v>10220</v>
      </c>
      <c r="E125" s="315">
        <f t="shared" si="6"/>
        <v>46854</v>
      </c>
    </row>
    <row r="126" spans="1:5" ht="15" customHeight="1" x14ac:dyDescent="0.15">
      <c r="A126" s="291" t="s">
        <v>469</v>
      </c>
      <c r="B126" s="288" t="s">
        <v>243</v>
      </c>
      <c r="C126" s="398"/>
      <c r="D126" s="289">
        <v>40000</v>
      </c>
      <c r="E126" s="315">
        <f t="shared" si="6"/>
        <v>86854</v>
      </c>
    </row>
    <row r="127" spans="1:5" ht="15" customHeight="1" x14ac:dyDescent="0.15">
      <c r="A127" s="291" t="s">
        <v>468</v>
      </c>
      <c r="B127" s="288" t="s">
        <v>297</v>
      </c>
      <c r="C127" s="398"/>
      <c r="D127" s="289">
        <v>20250</v>
      </c>
      <c r="E127" s="315">
        <f t="shared" si="6"/>
        <v>107104</v>
      </c>
    </row>
    <row r="128" spans="1:5" ht="15" customHeight="1" x14ac:dyDescent="0.15">
      <c r="A128" s="291" t="s">
        <v>498</v>
      </c>
      <c r="B128" s="288" t="s">
        <v>316</v>
      </c>
      <c r="C128" s="398"/>
      <c r="D128" s="289">
        <v>1440</v>
      </c>
      <c r="E128" s="315">
        <f t="shared" si="6"/>
        <v>108544</v>
      </c>
    </row>
    <row r="129" spans="1:5" ht="15" customHeight="1" x14ac:dyDescent="0.15">
      <c r="A129" s="291" t="s">
        <v>499</v>
      </c>
      <c r="B129" s="288" t="s">
        <v>246</v>
      </c>
      <c r="C129" s="398"/>
      <c r="D129" s="289">
        <v>73500</v>
      </c>
      <c r="E129" s="315">
        <f t="shared" si="6"/>
        <v>182044</v>
      </c>
    </row>
    <row r="130" spans="1:5" ht="15" customHeight="1" x14ac:dyDescent="0.15">
      <c r="A130" s="291" t="s">
        <v>506</v>
      </c>
      <c r="B130" s="288" t="s">
        <v>246</v>
      </c>
      <c r="C130" s="398"/>
      <c r="D130" s="289">
        <v>414300</v>
      </c>
      <c r="E130" s="315">
        <f t="shared" si="6"/>
        <v>596344</v>
      </c>
    </row>
    <row r="131" spans="1:5" ht="15" customHeight="1" x14ac:dyDescent="0.15">
      <c r="A131" s="13"/>
      <c r="B131" s="103"/>
      <c r="C131" s="14"/>
      <c r="D131" s="14"/>
      <c r="E131" s="414">
        <f t="shared" si="6"/>
        <v>596344</v>
      </c>
    </row>
    <row r="132" spans="1:5" x14ac:dyDescent="0.15">
      <c r="A132" s="283"/>
      <c r="B132" s="284"/>
      <c r="C132" s="285"/>
      <c r="D132" s="285"/>
      <c r="E132" s="306"/>
    </row>
    <row r="133" spans="1:5" ht="17.25" x14ac:dyDescent="0.15">
      <c r="A133" s="419" t="s">
        <v>394</v>
      </c>
      <c r="B133" s="419"/>
      <c r="C133" s="419"/>
      <c r="D133" s="419"/>
      <c r="E133" s="419"/>
    </row>
    <row r="134" spans="1:5" ht="7.5" customHeight="1" x14ac:dyDescent="0.15">
      <c r="A134" s="298"/>
      <c r="B134" s="298"/>
      <c r="C134" s="298"/>
      <c r="D134" s="298"/>
      <c r="E134" s="298"/>
    </row>
    <row r="135" spans="1:5" x14ac:dyDescent="0.15">
      <c r="A135" s="420" t="s">
        <v>1</v>
      </c>
      <c r="B135" s="420" t="s">
        <v>517</v>
      </c>
      <c r="C135" s="420" t="s">
        <v>19</v>
      </c>
      <c r="D135" s="420"/>
      <c r="E135" s="420" t="s">
        <v>518</v>
      </c>
    </row>
    <row r="136" spans="1:5" x14ac:dyDescent="0.15">
      <c r="A136" s="420"/>
      <c r="B136" s="420"/>
      <c r="C136" s="287" t="s">
        <v>2</v>
      </c>
      <c r="D136" s="287" t="s">
        <v>3</v>
      </c>
      <c r="E136" s="420"/>
    </row>
    <row r="137" spans="1:5" x14ac:dyDescent="0.15">
      <c r="A137" s="368" t="s">
        <v>390</v>
      </c>
      <c r="B137" s="307" t="s">
        <v>395</v>
      </c>
      <c r="C137" s="403"/>
      <c r="D137" s="369">
        <v>810</v>
      </c>
      <c r="E137" s="300">
        <f>D137</f>
        <v>810</v>
      </c>
    </row>
    <row r="138" spans="1:5" x14ac:dyDescent="0.15">
      <c r="A138" s="13"/>
      <c r="B138" s="103"/>
      <c r="C138" s="14"/>
      <c r="D138" s="301"/>
      <c r="E138" s="302">
        <f>E137-C138+D138</f>
        <v>810</v>
      </c>
    </row>
    <row r="139" spans="1:5" x14ac:dyDescent="0.15">
      <c r="A139" s="283"/>
      <c r="B139" s="284"/>
      <c r="C139" s="285"/>
      <c r="D139" s="285"/>
      <c r="E139" s="306"/>
    </row>
    <row r="140" spans="1:5" ht="17.25" x14ac:dyDescent="0.15">
      <c r="A140" s="419" t="s">
        <v>512</v>
      </c>
      <c r="B140" s="419"/>
      <c r="C140" s="419"/>
      <c r="D140" s="419"/>
      <c r="E140" s="419"/>
    </row>
    <row r="141" spans="1:5" ht="7.5" customHeight="1" x14ac:dyDescent="0.15">
      <c r="A141" s="298"/>
      <c r="B141" s="298"/>
      <c r="C141" s="298"/>
      <c r="D141" s="298"/>
      <c r="E141" s="298"/>
    </row>
    <row r="142" spans="1:5" x14ac:dyDescent="0.15">
      <c r="A142" s="420" t="s">
        <v>1</v>
      </c>
      <c r="B142" s="420" t="s">
        <v>517</v>
      </c>
      <c r="C142" s="420" t="s">
        <v>19</v>
      </c>
      <c r="D142" s="420"/>
      <c r="E142" s="420" t="s">
        <v>518</v>
      </c>
    </row>
    <row r="143" spans="1:5" x14ac:dyDescent="0.15">
      <c r="A143" s="420"/>
      <c r="B143" s="420"/>
      <c r="C143" s="287" t="s">
        <v>527</v>
      </c>
      <c r="D143" s="287" t="s">
        <v>528</v>
      </c>
      <c r="E143" s="420"/>
    </row>
    <row r="144" spans="1:5" ht="15" customHeight="1" x14ac:dyDescent="0.15">
      <c r="A144" s="317"/>
      <c r="B144" s="318" t="s">
        <v>511</v>
      </c>
      <c r="C144" s="319">
        <v>200000</v>
      </c>
      <c r="D144" s="317"/>
      <c r="E144" s="320">
        <v>200000</v>
      </c>
    </row>
    <row r="145" spans="1:5" ht="15" customHeight="1" x14ac:dyDescent="0.15">
      <c r="A145" s="291" t="s">
        <v>381</v>
      </c>
      <c r="B145" s="288" t="s">
        <v>358</v>
      </c>
      <c r="C145" s="399"/>
      <c r="D145" s="289">
        <v>200000</v>
      </c>
      <c r="E145" s="310">
        <f>E144+C145-D145</f>
        <v>0</v>
      </c>
    </row>
    <row r="146" spans="1:5" ht="15" customHeight="1" x14ac:dyDescent="0.15">
      <c r="A146" s="13" t="s">
        <v>601</v>
      </c>
      <c r="B146" s="103" t="s">
        <v>411</v>
      </c>
      <c r="C146" s="14">
        <v>200000</v>
      </c>
      <c r="D146" s="14"/>
      <c r="E146" s="302">
        <f>E145+C146-D146</f>
        <v>200000</v>
      </c>
    </row>
    <row r="147" spans="1:5" x14ac:dyDescent="0.15">
      <c r="A147" s="283"/>
      <c r="B147" s="284"/>
      <c r="C147" s="285"/>
      <c r="D147" s="285"/>
      <c r="E147" s="308"/>
    </row>
    <row r="148" spans="1:5" ht="17.25" x14ac:dyDescent="0.15">
      <c r="A148" s="419" t="s">
        <v>529</v>
      </c>
      <c r="B148" s="419"/>
      <c r="C148" s="419"/>
      <c r="D148" s="419"/>
      <c r="E148" s="419"/>
    </row>
    <row r="149" spans="1:5" ht="7.5" customHeight="1" x14ac:dyDescent="0.15">
      <c r="A149" s="298"/>
      <c r="B149" s="298"/>
      <c r="C149" s="298"/>
      <c r="D149" s="298"/>
      <c r="E149" s="298"/>
    </row>
    <row r="150" spans="1:5" x14ac:dyDescent="0.15">
      <c r="A150" s="420" t="s">
        <v>1</v>
      </c>
      <c r="B150" s="420" t="s">
        <v>517</v>
      </c>
      <c r="C150" s="420" t="s">
        <v>19</v>
      </c>
      <c r="D150" s="420"/>
      <c r="E150" s="420" t="s">
        <v>518</v>
      </c>
    </row>
    <row r="151" spans="1:5" x14ac:dyDescent="0.15">
      <c r="A151" s="420"/>
      <c r="B151" s="420"/>
      <c r="C151" s="287" t="s">
        <v>527</v>
      </c>
      <c r="D151" s="287" t="s">
        <v>528</v>
      </c>
      <c r="E151" s="420"/>
    </row>
    <row r="152" spans="1:5" ht="11.25" customHeight="1" x14ac:dyDescent="0.15">
      <c r="A152" s="321"/>
      <c r="B152" s="307"/>
      <c r="C152" s="299"/>
      <c r="D152" s="309"/>
      <c r="E152" s="322"/>
    </row>
    <row r="153" spans="1:5" ht="11.25" customHeight="1" x14ac:dyDescent="0.15">
      <c r="A153" s="13"/>
      <c r="B153" s="103"/>
      <c r="C153" s="14"/>
      <c r="D153" s="323"/>
      <c r="E153" s="302"/>
    </row>
    <row r="155" spans="1:5" ht="17.25" x14ac:dyDescent="0.15">
      <c r="A155" s="419" t="s">
        <v>513</v>
      </c>
      <c r="B155" s="419"/>
      <c r="C155" s="419"/>
      <c r="D155" s="419"/>
      <c r="E155" s="419"/>
    </row>
    <row r="156" spans="1:5" ht="7.5" customHeight="1" x14ac:dyDescent="0.15">
      <c r="A156" s="298"/>
      <c r="B156" s="298"/>
      <c r="C156" s="298"/>
      <c r="D156" s="298"/>
      <c r="E156" s="298"/>
    </row>
    <row r="157" spans="1:5" x14ac:dyDescent="0.15">
      <c r="A157" s="420" t="s">
        <v>1</v>
      </c>
      <c r="B157" s="420" t="s">
        <v>517</v>
      </c>
      <c r="C157" s="420" t="s">
        <v>19</v>
      </c>
      <c r="D157" s="420"/>
      <c r="E157" s="420" t="s">
        <v>518</v>
      </c>
    </row>
    <row r="158" spans="1:5" x14ac:dyDescent="0.15">
      <c r="A158" s="420"/>
      <c r="B158" s="420"/>
      <c r="C158" s="287" t="s">
        <v>527</v>
      </c>
      <c r="D158" s="287" t="s">
        <v>528</v>
      </c>
      <c r="E158" s="420"/>
    </row>
    <row r="159" spans="1:5" ht="15" customHeight="1" x14ac:dyDescent="0.15">
      <c r="A159" s="116"/>
      <c r="B159" s="318" t="s">
        <v>511</v>
      </c>
      <c r="C159" s="25"/>
      <c r="D159" s="25">
        <v>200000</v>
      </c>
      <c r="E159" s="304">
        <f>D159</f>
        <v>200000</v>
      </c>
    </row>
    <row r="160" spans="1:5" ht="15" customHeight="1" x14ac:dyDescent="0.15">
      <c r="A160" s="400" t="s">
        <v>369</v>
      </c>
      <c r="B160" s="401" t="s">
        <v>594</v>
      </c>
      <c r="C160" s="402">
        <v>200000</v>
      </c>
      <c r="D160" s="402"/>
      <c r="E160" s="310">
        <f>E159-C160+D160</f>
        <v>0</v>
      </c>
    </row>
    <row r="161" spans="1:5" ht="15" customHeight="1" x14ac:dyDescent="0.15">
      <c r="A161" s="13"/>
      <c r="B161" s="103"/>
      <c r="C161" s="324"/>
      <c r="D161" s="14"/>
      <c r="E161" s="302">
        <f>E160-C161+D161</f>
        <v>0</v>
      </c>
    </row>
    <row r="164" spans="1:5" ht="17.25" x14ac:dyDescent="0.15">
      <c r="A164" s="419" t="s">
        <v>599</v>
      </c>
      <c r="B164" s="419"/>
      <c r="C164" s="419"/>
      <c r="D164" s="419"/>
      <c r="E164" s="419"/>
    </row>
    <row r="165" spans="1:5" x14ac:dyDescent="0.15">
      <c r="A165" s="298"/>
      <c r="B165" s="298"/>
      <c r="C165" s="298"/>
      <c r="D165" s="298"/>
      <c r="E165" s="298"/>
    </row>
    <row r="166" spans="1:5" x14ac:dyDescent="0.15">
      <c r="A166" s="420" t="s">
        <v>1</v>
      </c>
      <c r="B166" s="420" t="s">
        <v>517</v>
      </c>
      <c r="C166" s="420" t="s">
        <v>19</v>
      </c>
      <c r="D166" s="420"/>
      <c r="E166" s="420" t="s">
        <v>518</v>
      </c>
    </row>
    <row r="167" spans="1:5" x14ac:dyDescent="0.15">
      <c r="A167" s="420"/>
      <c r="B167" s="420"/>
      <c r="C167" s="415" t="s">
        <v>527</v>
      </c>
      <c r="D167" s="415" t="s">
        <v>528</v>
      </c>
      <c r="E167" s="420"/>
    </row>
    <row r="168" spans="1:5" x14ac:dyDescent="0.15">
      <c r="A168" s="116"/>
      <c r="B168" s="318" t="s">
        <v>511</v>
      </c>
      <c r="C168" s="25">
        <v>1</v>
      </c>
      <c r="D168" s="25"/>
      <c r="E168" s="304">
        <v>1</v>
      </c>
    </row>
    <row r="169" spans="1:5" x14ac:dyDescent="0.15">
      <c r="A169" s="13" t="s">
        <v>601</v>
      </c>
      <c r="B169" s="401" t="s">
        <v>600</v>
      </c>
      <c r="C169" s="402"/>
      <c r="D169" s="402">
        <v>1</v>
      </c>
      <c r="E169" s="310">
        <v>0</v>
      </c>
    </row>
    <row r="170" spans="1:5" x14ac:dyDescent="0.15">
      <c r="A170" s="13"/>
      <c r="B170" s="103"/>
      <c r="C170" s="324"/>
      <c r="D170" s="14"/>
      <c r="E170" s="302"/>
    </row>
  </sheetData>
  <mergeCells count="77">
    <mergeCell ref="A1:E1"/>
    <mergeCell ref="A2:E2"/>
    <mergeCell ref="A3:E3"/>
    <mergeCell ref="A5:A6"/>
    <mergeCell ref="B5:B6"/>
    <mergeCell ref="C5:D5"/>
    <mergeCell ref="E5:E6"/>
    <mergeCell ref="A46:A47"/>
    <mergeCell ref="B46:B47"/>
    <mergeCell ref="C46:D46"/>
    <mergeCell ref="E46:E47"/>
    <mergeCell ref="A28:E28"/>
    <mergeCell ref="A30:A31"/>
    <mergeCell ref="B30:B31"/>
    <mergeCell ref="C30:D30"/>
    <mergeCell ref="E30:E31"/>
    <mergeCell ref="A35:E35"/>
    <mergeCell ref="A37:A38"/>
    <mergeCell ref="B37:B38"/>
    <mergeCell ref="C37:D37"/>
    <mergeCell ref="E37:E38"/>
    <mergeCell ref="A44:E44"/>
    <mergeCell ref="A80:A81"/>
    <mergeCell ref="B80:B81"/>
    <mergeCell ref="C80:D80"/>
    <mergeCell ref="E80:E81"/>
    <mergeCell ref="A53:E53"/>
    <mergeCell ref="A55:A56"/>
    <mergeCell ref="B55:B56"/>
    <mergeCell ref="C55:D55"/>
    <mergeCell ref="E55:E56"/>
    <mergeCell ref="A61:E61"/>
    <mergeCell ref="A63:A64"/>
    <mergeCell ref="B63:B64"/>
    <mergeCell ref="C63:D63"/>
    <mergeCell ref="E63:E64"/>
    <mergeCell ref="A78:E78"/>
    <mergeCell ref="A118:A119"/>
    <mergeCell ref="B118:B119"/>
    <mergeCell ref="C118:D118"/>
    <mergeCell ref="E118:E119"/>
    <mergeCell ref="A89:E89"/>
    <mergeCell ref="A91:A92"/>
    <mergeCell ref="B91:B92"/>
    <mergeCell ref="C91:D91"/>
    <mergeCell ref="E91:E92"/>
    <mergeCell ref="A100:E100"/>
    <mergeCell ref="A102:A103"/>
    <mergeCell ref="B102:B103"/>
    <mergeCell ref="C102:D102"/>
    <mergeCell ref="E102:E103"/>
    <mergeCell ref="A116:E116"/>
    <mergeCell ref="A157:A158"/>
    <mergeCell ref="B157:B158"/>
    <mergeCell ref="C157:D157"/>
    <mergeCell ref="E157:E158"/>
    <mergeCell ref="A140:E140"/>
    <mergeCell ref="A142:A143"/>
    <mergeCell ref="B142:B143"/>
    <mergeCell ref="C142:D142"/>
    <mergeCell ref="E142:E143"/>
    <mergeCell ref="A148:E148"/>
    <mergeCell ref="A150:A151"/>
    <mergeCell ref="B150:B151"/>
    <mergeCell ref="C150:D150"/>
    <mergeCell ref="E150:E151"/>
    <mergeCell ref="A155:E155"/>
    <mergeCell ref="A133:E133"/>
    <mergeCell ref="A135:A136"/>
    <mergeCell ref="B135:B136"/>
    <mergeCell ref="C135:D135"/>
    <mergeCell ref="E135:E136"/>
    <mergeCell ref="A164:E164"/>
    <mergeCell ref="A166:A167"/>
    <mergeCell ref="B166:B167"/>
    <mergeCell ref="C166:D166"/>
    <mergeCell ref="E166:E167"/>
  </mergeCells>
  <phoneticPr fontId="2"/>
  <pageMargins left="0.70866141732283472" right="0.70866141732283472" top="0.74803149606299213" bottom="0.55118110236220474" header="0" footer="0"/>
  <pageSetup paperSize="9" scale="93" orientation="portrait" horizontalDpi="4294967293" verticalDpi="0" r:id="rId1"/>
  <rowBreaks count="2" manualBreakCount="2">
    <brk id="59" max="16383" man="1"/>
    <brk id="11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B5FB1-D1D3-42AF-8AE6-55CCB5580E1C}">
  <dimension ref="A1:F45"/>
  <sheetViews>
    <sheetView tabSelected="1" workbookViewId="0">
      <selection activeCell="B38" sqref="B38"/>
    </sheetView>
  </sheetViews>
  <sheetFormatPr defaultRowHeight="13.5" x14ac:dyDescent="0.15"/>
  <cols>
    <col min="1" max="1" width="29.625" customWidth="1"/>
    <col min="2" max="4" width="17.625" customWidth="1"/>
    <col min="6" max="6" width="11" bestFit="1" customWidth="1"/>
    <col min="257" max="257" width="29.625" customWidth="1"/>
    <col min="258" max="260" width="17.625" customWidth="1"/>
    <col min="262" max="262" width="11" bestFit="1" customWidth="1"/>
    <col min="513" max="513" width="29.625" customWidth="1"/>
    <col min="514" max="516" width="17.625" customWidth="1"/>
    <col min="518" max="518" width="11" bestFit="1" customWidth="1"/>
    <col min="769" max="769" width="29.625" customWidth="1"/>
    <col min="770" max="772" width="17.625" customWidth="1"/>
    <col min="774" max="774" width="11" bestFit="1" customWidth="1"/>
    <col min="1025" max="1025" width="29.625" customWidth="1"/>
    <col min="1026" max="1028" width="17.625" customWidth="1"/>
    <col min="1030" max="1030" width="11" bestFit="1" customWidth="1"/>
    <col min="1281" max="1281" width="29.625" customWidth="1"/>
    <col min="1282" max="1284" width="17.625" customWidth="1"/>
    <col min="1286" max="1286" width="11" bestFit="1" customWidth="1"/>
    <col min="1537" max="1537" width="29.625" customWidth="1"/>
    <col min="1538" max="1540" width="17.625" customWidth="1"/>
    <col min="1542" max="1542" width="11" bestFit="1" customWidth="1"/>
    <col min="1793" max="1793" width="29.625" customWidth="1"/>
    <col min="1794" max="1796" width="17.625" customWidth="1"/>
    <col min="1798" max="1798" width="11" bestFit="1" customWidth="1"/>
    <col min="2049" max="2049" width="29.625" customWidth="1"/>
    <col min="2050" max="2052" width="17.625" customWidth="1"/>
    <col min="2054" max="2054" width="11" bestFit="1" customWidth="1"/>
    <col min="2305" max="2305" width="29.625" customWidth="1"/>
    <col min="2306" max="2308" width="17.625" customWidth="1"/>
    <col min="2310" max="2310" width="11" bestFit="1" customWidth="1"/>
    <col min="2561" max="2561" width="29.625" customWidth="1"/>
    <col min="2562" max="2564" width="17.625" customWidth="1"/>
    <col min="2566" max="2566" width="11" bestFit="1" customWidth="1"/>
    <col min="2817" max="2817" width="29.625" customWidth="1"/>
    <col min="2818" max="2820" width="17.625" customWidth="1"/>
    <col min="2822" max="2822" width="11" bestFit="1" customWidth="1"/>
    <col min="3073" max="3073" width="29.625" customWidth="1"/>
    <col min="3074" max="3076" width="17.625" customWidth="1"/>
    <col min="3078" max="3078" width="11" bestFit="1" customWidth="1"/>
    <col min="3329" max="3329" width="29.625" customWidth="1"/>
    <col min="3330" max="3332" width="17.625" customWidth="1"/>
    <col min="3334" max="3334" width="11" bestFit="1" customWidth="1"/>
    <col min="3585" max="3585" width="29.625" customWidth="1"/>
    <col min="3586" max="3588" width="17.625" customWidth="1"/>
    <col min="3590" max="3590" width="11" bestFit="1" customWidth="1"/>
    <col min="3841" max="3841" width="29.625" customWidth="1"/>
    <col min="3842" max="3844" width="17.625" customWidth="1"/>
    <col min="3846" max="3846" width="11" bestFit="1" customWidth="1"/>
    <col min="4097" max="4097" width="29.625" customWidth="1"/>
    <col min="4098" max="4100" width="17.625" customWidth="1"/>
    <col min="4102" max="4102" width="11" bestFit="1" customWidth="1"/>
    <col min="4353" max="4353" width="29.625" customWidth="1"/>
    <col min="4354" max="4356" width="17.625" customWidth="1"/>
    <col min="4358" max="4358" width="11" bestFit="1" customWidth="1"/>
    <col min="4609" max="4609" width="29.625" customWidth="1"/>
    <col min="4610" max="4612" width="17.625" customWidth="1"/>
    <col min="4614" max="4614" width="11" bestFit="1" customWidth="1"/>
    <col min="4865" max="4865" width="29.625" customWidth="1"/>
    <col min="4866" max="4868" width="17.625" customWidth="1"/>
    <col min="4870" max="4870" width="11" bestFit="1" customWidth="1"/>
    <col min="5121" max="5121" width="29.625" customWidth="1"/>
    <col min="5122" max="5124" width="17.625" customWidth="1"/>
    <col min="5126" max="5126" width="11" bestFit="1" customWidth="1"/>
    <col min="5377" max="5377" width="29.625" customWidth="1"/>
    <col min="5378" max="5380" width="17.625" customWidth="1"/>
    <col min="5382" max="5382" width="11" bestFit="1" customWidth="1"/>
    <col min="5633" max="5633" width="29.625" customWidth="1"/>
    <col min="5634" max="5636" width="17.625" customWidth="1"/>
    <col min="5638" max="5638" width="11" bestFit="1" customWidth="1"/>
    <col min="5889" max="5889" width="29.625" customWidth="1"/>
    <col min="5890" max="5892" width="17.625" customWidth="1"/>
    <col min="5894" max="5894" width="11" bestFit="1" customWidth="1"/>
    <col min="6145" max="6145" width="29.625" customWidth="1"/>
    <col min="6146" max="6148" width="17.625" customWidth="1"/>
    <col min="6150" max="6150" width="11" bestFit="1" customWidth="1"/>
    <col min="6401" max="6401" width="29.625" customWidth="1"/>
    <col min="6402" max="6404" width="17.625" customWidth="1"/>
    <col min="6406" max="6406" width="11" bestFit="1" customWidth="1"/>
    <col min="6657" max="6657" width="29.625" customWidth="1"/>
    <col min="6658" max="6660" width="17.625" customWidth="1"/>
    <col min="6662" max="6662" width="11" bestFit="1" customWidth="1"/>
    <col min="6913" max="6913" width="29.625" customWidth="1"/>
    <col min="6914" max="6916" width="17.625" customWidth="1"/>
    <col min="6918" max="6918" width="11" bestFit="1" customWidth="1"/>
    <col min="7169" max="7169" width="29.625" customWidth="1"/>
    <col min="7170" max="7172" width="17.625" customWidth="1"/>
    <col min="7174" max="7174" width="11" bestFit="1" customWidth="1"/>
    <col min="7425" max="7425" width="29.625" customWidth="1"/>
    <col min="7426" max="7428" width="17.625" customWidth="1"/>
    <col min="7430" max="7430" width="11" bestFit="1" customWidth="1"/>
    <col min="7681" max="7681" width="29.625" customWidth="1"/>
    <col min="7682" max="7684" width="17.625" customWidth="1"/>
    <col min="7686" max="7686" width="11" bestFit="1" customWidth="1"/>
    <col min="7937" max="7937" width="29.625" customWidth="1"/>
    <col min="7938" max="7940" width="17.625" customWidth="1"/>
    <col min="7942" max="7942" width="11" bestFit="1" customWidth="1"/>
    <col min="8193" max="8193" width="29.625" customWidth="1"/>
    <col min="8194" max="8196" width="17.625" customWidth="1"/>
    <col min="8198" max="8198" width="11" bestFit="1" customWidth="1"/>
    <col min="8449" max="8449" width="29.625" customWidth="1"/>
    <col min="8450" max="8452" width="17.625" customWidth="1"/>
    <col min="8454" max="8454" width="11" bestFit="1" customWidth="1"/>
    <col min="8705" max="8705" width="29.625" customWidth="1"/>
    <col min="8706" max="8708" width="17.625" customWidth="1"/>
    <col min="8710" max="8710" width="11" bestFit="1" customWidth="1"/>
    <col min="8961" max="8961" width="29.625" customWidth="1"/>
    <col min="8962" max="8964" width="17.625" customWidth="1"/>
    <col min="8966" max="8966" width="11" bestFit="1" customWidth="1"/>
    <col min="9217" max="9217" width="29.625" customWidth="1"/>
    <col min="9218" max="9220" width="17.625" customWidth="1"/>
    <col min="9222" max="9222" width="11" bestFit="1" customWidth="1"/>
    <col min="9473" max="9473" width="29.625" customWidth="1"/>
    <col min="9474" max="9476" width="17.625" customWidth="1"/>
    <col min="9478" max="9478" width="11" bestFit="1" customWidth="1"/>
    <col min="9729" max="9729" width="29.625" customWidth="1"/>
    <col min="9730" max="9732" width="17.625" customWidth="1"/>
    <col min="9734" max="9734" width="11" bestFit="1" customWidth="1"/>
    <col min="9985" max="9985" width="29.625" customWidth="1"/>
    <col min="9986" max="9988" width="17.625" customWidth="1"/>
    <col min="9990" max="9990" width="11" bestFit="1" customWidth="1"/>
    <col min="10241" max="10241" width="29.625" customWidth="1"/>
    <col min="10242" max="10244" width="17.625" customWidth="1"/>
    <col min="10246" max="10246" width="11" bestFit="1" customWidth="1"/>
    <col min="10497" max="10497" width="29.625" customWidth="1"/>
    <col min="10498" max="10500" width="17.625" customWidth="1"/>
    <col min="10502" max="10502" width="11" bestFit="1" customWidth="1"/>
    <col min="10753" max="10753" width="29.625" customWidth="1"/>
    <col min="10754" max="10756" width="17.625" customWidth="1"/>
    <col min="10758" max="10758" width="11" bestFit="1" customWidth="1"/>
    <col min="11009" max="11009" width="29.625" customWidth="1"/>
    <col min="11010" max="11012" width="17.625" customWidth="1"/>
    <col min="11014" max="11014" width="11" bestFit="1" customWidth="1"/>
    <col min="11265" max="11265" width="29.625" customWidth="1"/>
    <col min="11266" max="11268" width="17.625" customWidth="1"/>
    <col min="11270" max="11270" width="11" bestFit="1" customWidth="1"/>
    <col min="11521" max="11521" width="29.625" customWidth="1"/>
    <col min="11522" max="11524" width="17.625" customWidth="1"/>
    <col min="11526" max="11526" width="11" bestFit="1" customWidth="1"/>
    <col min="11777" max="11777" width="29.625" customWidth="1"/>
    <col min="11778" max="11780" width="17.625" customWidth="1"/>
    <col min="11782" max="11782" width="11" bestFit="1" customWidth="1"/>
    <col min="12033" max="12033" width="29.625" customWidth="1"/>
    <col min="12034" max="12036" width="17.625" customWidth="1"/>
    <col min="12038" max="12038" width="11" bestFit="1" customWidth="1"/>
    <col min="12289" max="12289" width="29.625" customWidth="1"/>
    <col min="12290" max="12292" width="17.625" customWidth="1"/>
    <col min="12294" max="12294" width="11" bestFit="1" customWidth="1"/>
    <col min="12545" max="12545" width="29.625" customWidth="1"/>
    <col min="12546" max="12548" width="17.625" customWidth="1"/>
    <col min="12550" max="12550" width="11" bestFit="1" customWidth="1"/>
    <col min="12801" max="12801" width="29.625" customWidth="1"/>
    <col min="12802" max="12804" width="17.625" customWidth="1"/>
    <col min="12806" max="12806" width="11" bestFit="1" customWidth="1"/>
    <col min="13057" max="13057" width="29.625" customWidth="1"/>
    <col min="13058" max="13060" width="17.625" customWidth="1"/>
    <col min="13062" max="13062" width="11" bestFit="1" customWidth="1"/>
    <col min="13313" max="13313" width="29.625" customWidth="1"/>
    <col min="13314" max="13316" width="17.625" customWidth="1"/>
    <col min="13318" max="13318" width="11" bestFit="1" customWidth="1"/>
    <col min="13569" max="13569" width="29.625" customWidth="1"/>
    <col min="13570" max="13572" width="17.625" customWidth="1"/>
    <col min="13574" max="13574" width="11" bestFit="1" customWidth="1"/>
    <col min="13825" max="13825" width="29.625" customWidth="1"/>
    <col min="13826" max="13828" width="17.625" customWidth="1"/>
    <col min="13830" max="13830" width="11" bestFit="1" customWidth="1"/>
    <col min="14081" max="14081" width="29.625" customWidth="1"/>
    <col min="14082" max="14084" width="17.625" customWidth="1"/>
    <col min="14086" max="14086" width="11" bestFit="1" customWidth="1"/>
    <col min="14337" max="14337" width="29.625" customWidth="1"/>
    <col min="14338" max="14340" width="17.625" customWidth="1"/>
    <col min="14342" max="14342" width="11" bestFit="1" customWidth="1"/>
    <col min="14593" max="14593" width="29.625" customWidth="1"/>
    <col min="14594" max="14596" width="17.625" customWidth="1"/>
    <col min="14598" max="14598" width="11" bestFit="1" customWidth="1"/>
    <col min="14849" max="14849" width="29.625" customWidth="1"/>
    <col min="14850" max="14852" width="17.625" customWidth="1"/>
    <col min="14854" max="14854" width="11" bestFit="1" customWidth="1"/>
    <col min="15105" max="15105" width="29.625" customWidth="1"/>
    <col min="15106" max="15108" width="17.625" customWidth="1"/>
    <col min="15110" max="15110" width="11" bestFit="1" customWidth="1"/>
    <col min="15361" max="15361" width="29.625" customWidth="1"/>
    <col min="15362" max="15364" width="17.625" customWidth="1"/>
    <col min="15366" max="15366" width="11" bestFit="1" customWidth="1"/>
    <col min="15617" max="15617" width="29.625" customWidth="1"/>
    <col min="15618" max="15620" width="17.625" customWidth="1"/>
    <col min="15622" max="15622" width="11" bestFit="1" customWidth="1"/>
    <col min="15873" max="15873" width="29.625" customWidth="1"/>
    <col min="15874" max="15876" width="17.625" customWidth="1"/>
    <col min="15878" max="15878" width="11" bestFit="1" customWidth="1"/>
    <col min="16129" max="16129" width="29.625" customWidth="1"/>
    <col min="16130" max="16132" width="17.625" customWidth="1"/>
    <col min="16134" max="16134" width="11" bestFit="1" customWidth="1"/>
  </cols>
  <sheetData>
    <row r="1" spans="1:6" ht="18" customHeight="1" x14ac:dyDescent="0.15">
      <c r="A1" s="325" t="s">
        <v>530</v>
      </c>
    </row>
    <row r="2" spans="1:6" ht="21.2" customHeight="1" x14ac:dyDescent="0.15">
      <c r="A2" s="423" t="s">
        <v>565</v>
      </c>
      <c r="B2" s="423"/>
      <c r="C2" s="423"/>
      <c r="D2" s="423"/>
    </row>
    <row r="3" spans="1:6" ht="19.5" customHeight="1" x14ac:dyDescent="0.15">
      <c r="A3" s="424" t="s">
        <v>597</v>
      </c>
      <c r="B3" s="424"/>
      <c r="C3" s="424"/>
      <c r="D3" s="424"/>
    </row>
    <row r="4" spans="1:6" ht="15.75" customHeight="1" x14ac:dyDescent="0.15">
      <c r="A4" s="337"/>
      <c r="D4" s="326" t="s">
        <v>532</v>
      </c>
    </row>
    <row r="5" spans="1:6" ht="28.5" customHeight="1" x14ac:dyDescent="0.15">
      <c r="A5" s="425" t="s">
        <v>566</v>
      </c>
      <c r="B5" s="338" t="s">
        <v>567</v>
      </c>
      <c r="C5" s="338"/>
      <c r="D5" s="425" t="s">
        <v>20</v>
      </c>
    </row>
    <row r="6" spans="1:6" ht="3.2" hidden="1" customHeight="1" x14ac:dyDescent="0.15">
      <c r="A6" s="425"/>
      <c r="B6" s="338" t="s">
        <v>568</v>
      </c>
      <c r="C6" s="338"/>
      <c r="D6" s="425"/>
    </row>
    <row r="7" spans="1:6" ht="22.7" customHeight="1" x14ac:dyDescent="0.15">
      <c r="A7" s="339" t="s">
        <v>569</v>
      </c>
      <c r="B7" s="340"/>
      <c r="C7" s="340"/>
      <c r="D7" s="341"/>
    </row>
    <row r="8" spans="1:6" ht="22.7" customHeight="1" x14ac:dyDescent="0.15">
      <c r="A8" s="342" t="s">
        <v>570</v>
      </c>
      <c r="B8" s="343">
        <v>28000</v>
      </c>
      <c r="C8" s="344"/>
      <c r="D8" s="344">
        <f>B8+C8</f>
        <v>28000</v>
      </c>
    </row>
    <row r="9" spans="1:6" ht="22.7" customHeight="1" x14ac:dyDescent="0.15">
      <c r="A9" s="342" t="s">
        <v>571</v>
      </c>
      <c r="B9" s="343">
        <v>2000</v>
      </c>
      <c r="C9" s="344"/>
      <c r="D9" s="344">
        <f>B9+C9</f>
        <v>2000</v>
      </c>
    </row>
    <row r="10" spans="1:6" ht="22.7" customHeight="1" x14ac:dyDescent="0.15">
      <c r="A10" s="342" t="s">
        <v>572</v>
      </c>
      <c r="B10" s="343">
        <v>1200000</v>
      </c>
      <c r="C10" s="344"/>
      <c r="D10" s="344">
        <f>B10+C10</f>
        <v>1200000</v>
      </c>
    </row>
    <row r="11" spans="1:6" ht="22.7" customHeight="1" x14ac:dyDescent="0.15">
      <c r="A11" s="342" t="s">
        <v>573</v>
      </c>
      <c r="B11" s="343"/>
      <c r="C11" s="344"/>
      <c r="D11" s="344">
        <f>B11+C11</f>
        <v>0</v>
      </c>
    </row>
    <row r="12" spans="1:6" ht="22.7" customHeight="1" x14ac:dyDescent="0.15">
      <c r="A12" s="342" t="s">
        <v>574</v>
      </c>
      <c r="B12" s="343">
        <v>6987</v>
      </c>
      <c r="C12" s="344"/>
      <c r="D12" s="344">
        <f>B12+C12</f>
        <v>6987</v>
      </c>
    </row>
    <row r="13" spans="1:6" ht="22.7" customHeight="1" x14ac:dyDescent="0.15">
      <c r="A13" s="342" t="s">
        <v>575</v>
      </c>
      <c r="B13" s="345">
        <f>SUM(B8:B12)</f>
        <v>1236987</v>
      </c>
      <c r="C13" s="345"/>
      <c r="D13" s="346">
        <f>SUM(B13:B13)</f>
        <v>1236987</v>
      </c>
      <c r="F13" s="347"/>
    </row>
    <row r="14" spans="1:6" ht="22.7" customHeight="1" x14ac:dyDescent="0.15">
      <c r="A14" s="348"/>
      <c r="B14" s="340"/>
      <c r="C14" s="340"/>
      <c r="D14" s="341"/>
    </row>
    <row r="15" spans="1:6" ht="22.7" customHeight="1" x14ac:dyDescent="0.15">
      <c r="A15" s="349" t="s">
        <v>576</v>
      </c>
      <c r="B15" s="343"/>
      <c r="C15" s="343"/>
      <c r="D15" s="348"/>
    </row>
    <row r="16" spans="1:6" ht="22.7" customHeight="1" x14ac:dyDescent="0.15">
      <c r="A16" s="348" t="s">
        <v>577</v>
      </c>
      <c r="B16" s="343"/>
      <c r="C16" s="343"/>
      <c r="D16" s="344"/>
    </row>
    <row r="17" spans="1:4" ht="22.7" customHeight="1" x14ac:dyDescent="0.15">
      <c r="A17" s="348" t="s">
        <v>578</v>
      </c>
      <c r="B17" s="343">
        <v>0</v>
      </c>
      <c r="C17" s="344"/>
      <c r="D17" s="344">
        <f t="shared" ref="D17:D24" si="0">B17+C17</f>
        <v>0</v>
      </c>
    </row>
    <row r="18" spans="1:4" ht="22.7" customHeight="1" x14ac:dyDescent="0.15">
      <c r="A18" s="348" t="s">
        <v>579</v>
      </c>
      <c r="B18" s="343"/>
      <c r="C18" s="344"/>
      <c r="D18" s="344">
        <f t="shared" si="0"/>
        <v>0</v>
      </c>
    </row>
    <row r="19" spans="1:4" ht="22.7" customHeight="1" x14ac:dyDescent="0.15">
      <c r="A19" s="348" t="s">
        <v>580</v>
      </c>
      <c r="B19" s="343">
        <v>596344</v>
      </c>
      <c r="C19" s="344"/>
      <c r="D19" s="344">
        <f t="shared" si="0"/>
        <v>596344</v>
      </c>
    </row>
    <row r="20" spans="1:4" ht="22.7" customHeight="1" x14ac:dyDescent="0.15">
      <c r="A20" s="348" t="s">
        <v>581</v>
      </c>
      <c r="B20" s="343">
        <v>248153</v>
      </c>
      <c r="C20" s="344"/>
      <c r="D20" s="344">
        <f t="shared" si="0"/>
        <v>248153</v>
      </c>
    </row>
    <row r="21" spans="1:4" ht="22.7" customHeight="1" x14ac:dyDescent="0.15">
      <c r="A21" s="348" t="s">
        <v>582</v>
      </c>
      <c r="B21" s="343">
        <v>13550</v>
      </c>
      <c r="C21" s="344"/>
      <c r="D21" s="344">
        <f t="shared" si="0"/>
        <v>13550</v>
      </c>
    </row>
    <row r="22" spans="1:4" ht="22.7" customHeight="1" x14ac:dyDescent="0.15">
      <c r="A22" s="348" t="s">
        <v>583</v>
      </c>
      <c r="B22" s="343">
        <v>33630</v>
      </c>
      <c r="C22" s="344"/>
      <c r="D22" s="344">
        <f t="shared" si="0"/>
        <v>33630</v>
      </c>
    </row>
    <row r="23" spans="1:4" ht="22.7" customHeight="1" x14ac:dyDescent="0.15">
      <c r="A23" s="348" t="s">
        <v>584</v>
      </c>
      <c r="B23" s="343">
        <v>304950</v>
      </c>
      <c r="C23" s="344"/>
      <c r="D23" s="344">
        <f t="shared" si="0"/>
        <v>304950</v>
      </c>
    </row>
    <row r="24" spans="1:4" ht="22.7" customHeight="1" x14ac:dyDescent="0.15">
      <c r="A24" s="348" t="s">
        <v>585</v>
      </c>
      <c r="B24" s="343">
        <v>36350</v>
      </c>
      <c r="C24" s="344"/>
      <c r="D24" s="344">
        <f t="shared" si="0"/>
        <v>36350</v>
      </c>
    </row>
    <row r="25" spans="1:4" ht="22.7" customHeight="1" x14ac:dyDescent="0.15">
      <c r="A25" s="348" t="s">
        <v>586</v>
      </c>
      <c r="B25" s="345">
        <f>SUM(B19:B24)</f>
        <v>1232977</v>
      </c>
      <c r="C25" s="345"/>
      <c r="D25" s="350">
        <f>SUM(B25:B25)</f>
        <v>1232977</v>
      </c>
    </row>
    <row r="26" spans="1:4" ht="22.7" customHeight="1" x14ac:dyDescent="0.15">
      <c r="A26" s="342" t="s">
        <v>587</v>
      </c>
      <c r="B26" s="345">
        <f>B17+B25</f>
        <v>1232977</v>
      </c>
      <c r="C26" s="345"/>
      <c r="D26" s="350">
        <f>SUM(B26:B26)</f>
        <v>1232977</v>
      </c>
    </row>
    <row r="27" spans="1:4" ht="22.7" customHeight="1" x14ac:dyDescent="0.15">
      <c r="A27" s="348" t="s">
        <v>588</v>
      </c>
      <c r="B27" s="343"/>
      <c r="C27" s="343"/>
      <c r="D27" s="344"/>
    </row>
    <row r="28" spans="1:4" ht="22.7" customHeight="1" x14ac:dyDescent="0.15">
      <c r="A28" s="348" t="s">
        <v>578</v>
      </c>
      <c r="B28" s="343">
        <v>0</v>
      </c>
      <c r="C28" s="343"/>
      <c r="D28" s="344">
        <f>SUM(B28:B28)</f>
        <v>0</v>
      </c>
    </row>
    <row r="29" spans="1:4" ht="22.7" customHeight="1" x14ac:dyDescent="0.15">
      <c r="A29" s="348" t="s">
        <v>579</v>
      </c>
      <c r="B29" s="351">
        <v>1</v>
      </c>
      <c r="C29" s="343"/>
      <c r="D29" s="344">
        <f>SUM(B29:B29)</f>
        <v>1</v>
      </c>
    </row>
    <row r="30" spans="1:4" ht="22.7" customHeight="1" x14ac:dyDescent="0.15">
      <c r="A30" s="342" t="s">
        <v>589</v>
      </c>
      <c r="B30" s="351">
        <v>1</v>
      </c>
      <c r="C30" s="352"/>
      <c r="D30" s="350">
        <f>SUM(B30:B30)</f>
        <v>1</v>
      </c>
    </row>
    <row r="31" spans="1:4" ht="22.7" customHeight="1" x14ac:dyDescent="0.15">
      <c r="A31" s="353" t="s">
        <v>590</v>
      </c>
      <c r="B31" s="354">
        <f>B26+B30</f>
        <v>1232978</v>
      </c>
      <c r="C31" s="354"/>
      <c r="D31" s="346">
        <f>SUM(B31:B31)</f>
        <v>1232978</v>
      </c>
    </row>
    <row r="32" spans="1:4" ht="22.7" customHeight="1" x14ac:dyDescent="0.15">
      <c r="A32" s="353"/>
      <c r="B32" s="355"/>
      <c r="C32" s="355"/>
      <c r="D32" s="356"/>
    </row>
    <row r="33" spans="1:4" ht="22.7" customHeight="1" x14ac:dyDescent="0.15">
      <c r="A33" s="342" t="s">
        <v>591</v>
      </c>
      <c r="B33" s="357">
        <f>B13-B31</f>
        <v>4009</v>
      </c>
      <c r="C33" s="358"/>
      <c r="D33" s="359">
        <f>D13-D31</f>
        <v>4009</v>
      </c>
    </row>
    <row r="34" spans="1:4" ht="22.7" customHeight="1" x14ac:dyDescent="0.15">
      <c r="A34" s="360" t="s">
        <v>592</v>
      </c>
      <c r="B34" s="331">
        <v>221462</v>
      </c>
      <c r="C34" s="361"/>
      <c r="D34" s="331">
        <f>B34</f>
        <v>221462</v>
      </c>
    </row>
    <row r="35" spans="1:4" ht="22.5" customHeight="1" x14ac:dyDescent="0.15">
      <c r="A35" s="362" t="s">
        <v>593</v>
      </c>
      <c r="B35" s="363">
        <f>B33+B34</f>
        <v>225471</v>
      </c>
      <c r="C35" s="363"/>
      <c r="D35" s="418">
        <f>SUM(B35:C35)</f>
        <v>225471</v>
      </c>
    </row>
    <row r="36" spans="1:4" ht="18" customHeight="1" x14ac:dyDescent="0.15">
      <c r="A36" s="364"/>
      <c r="B36" s="365"/>
      <c r="C36" s="365"/>
      <c r="D36" s="365"/>
    </row>
    <row r="37" spans="1:4" ht="20.25" customHeight="1" x14ac:dyDescent="0.15">
      <c r="A37" s="364"/>
      <c r="B37" s="366"/>
      <c r="C37" s="366"/>
      <c r="D37" s="365"/>
    </row>
    <row r="38" spans="1:4" ht="20.25" customHeight="1" x14ac:dyDescent="0.15">
      <c r="A38" s="364"/>
      <c r="B38" s="366"/>
      <c r="C38" s="366"/>
      <c r="D38" s="365"/>
    </row>
    <row r="39" spans="1:4" ht="20.25" customHeight="1" x14ac:dyDescent="0.15">
      <c r="A39" s="364"/>
      <c r="B39" s="366"/>
      <c r="C39" s="366"/>
      <c r="D39" s="365"/>
    </row>
    <row r="40" spans="1:4" ht="20.25" customHeight="1" x14ac:dyDescent="0.15">
      <c r="A40" s="364"/>
      <c r="B40" s="366"/>
      <c r="C40" s="366"/>
      <c r="D40" s="365"/>
    </row>
    <row r="41" spans="1:4" ht="20.25" customHeight="1" x14ac:dyDescent="0.15">
      <c r="A41" s="364"/>
      <c r="B41" s="366"/>
      <c r="C41" s="366"/>
      <c r="D41" s="365"/>
    </row>
    <row r="42" spans="1:4" ht="18" customHeight="1" x14ac:dyDescent="0.15">
      <c r="A42" s="364"/>
      <c r="B42" s="366"/>
      <c r="C42" s="366"/>
      <c r="D42" s="365"/>
    </row>
    <row r="43" spans="1:4" ht="18" customHeight="1" x14ac:dyDescent="0.15">
      <c r="A43" s="364"/>
      <c r="B43" s="366"/>
      <c r="C43" s="366"/>
      <c r="D43" s="365"/>
    </row>
    <row r="44" spans="1:4" ht="18" customHeight="1" x14ac:dyDescent="0.15">
      <c r="A44" s="364"/>
      <c r="B44" s="366"/>
      <c r="C44" s="366"/>
      <c r="D44" s="365"/>
    </row>
    <row r="45" spans="1:4" ht="18" customHeight="1" x14ac:dyDescent="0.15">
      <c r="A45" s="364"/>
      <c r="B45" s="366"/>
      <c r="C45" s="366"/>
      <c r="D45" s="365"/>
    </row>
  </sheetData>
  <mergeCells count="4">
    <mergeCell ref="A2:D2"/>
    <mergeCell ref="A3:D3"/>
    <mergeCell ref="A5:A6"/>
    <mergeCell ref="D5:D6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63625-728D-41EA-A438-278C90B9404B}">
  <dimension ref="A1:G37"/>
  <sheetViews>
    <sheetView topLeftCell="A4" workbookViewId="0">
      <selection activeCell="D34" sqref="D34"/>
    </sheetView>
  </sheetViews>
  <sheetFormatPr defaultRowHeight="13.5" x14ac:dyDescent="0.15"/>
  <cols>
    <col min="1" max="1" width="28.875" customWidth="1"/>
    <col min="2" max="4" width="19.125" customWidth="1"/>
    <col min="257" max="257" width="28.875" customWidth="1"/>
    <col min="258" max="260" width="19.125" customWidth="1"/>
    <col min="513" max="513" width="28.875" customWidth="1"/>
    <col min="514" max="516" width="19.125" customWidth="1"/>
    <col min="769" max="769" width="28.875" customWidth="1"/>
    <col min="770" max="772" width="19.125" customWidth="1"/>
    <col min="1025" max="1025" width="28.875" customWidth="1"/>
    <col min="1026" max="1028" width="19.125" customWidth="1"/>
    <col min="1281" max="1281" width="28.875" customWidth="1"/>
    <col min="1282" max="1284" width="19.125" customWidth="1"/>
    <col min="1537" max="1537" width="28.875" customWidth="1"/>
    <col min="1538" max="1540" width="19.125" customWidth="1"/>
    <col min="1793" max="1793" width="28.875" customWidth="1"/>
    <col min="1794" max="1796" width="19.125" customWidth="1"/>
    <col min="2049" max="2049" width="28.875" customWidth="1"/>
    <col min="2050" max="2052" width="19.125" customWidth="1"/>
    <col min="2305" max="2305" width="28.875" customWidth="1"/>
    <col min="2306" max="2308" width="19.125" customWidth="1"/>
    <col min="2561" max="2561" width="28.875" customWidth="1"/>
    <col min="2562" max="2564" width="19.125" customWidth="1"/>
    <col min="2817" max="2817" width="28.875" customWidth="1"/>
    <col min="2818" max="2820" width="19.125" customWidth="1"/>
    <col min="3073" max="3073" width="28.875" customWidth="1"/>
    <col min="3074" max="3076" width="19.125" customWidth="1"/>
    <col min="3329" max="3329" width="28.875" customWidth="1"/>
    <col min="3330" max="3332" width="19.125" customWidth="1"/>
    <col min="3585" max="3585" width="28.875" customWidth="1"/>
    <col min="3586" max="3588" width="19.125" customWidth="1"/>
    <col min="3841" max="3841" width="28.875" customWidth="1"/>
    <col min="3842" max="3844" width="19.125" customWidth="1"/>
    <col min="4097" max="4097" width="28.875" customWidth="1"/>
    <col min="4098" max="4100" width="19.125" customWidth="1"/>
    <col min="4353" max="4353" width="28.875" customWidth="1"/>
    <col min="4354" max="4356" width="19.125" customWidth="1"/>
    <col min="4609" max="4609" width="28.875" customWidth="1"/>
    <col min="4610" max="4612" width="19.125" customWidth="1"/>
    <col min="4865" max="4865" width="28.875" customWidth="1"/>
    <col min="4866" max="4868" width="19.125" customWidth="1"/>
    <col min="5121" max="5121" width="28.875" customWidth="1"/>
    <col min="5122" max="5124" width="19.125" customWidth="1"/>
    <col min="5377" max="5377" width="28.875" customWidth="1"/>
    <col min="5378" max="5380" width="19.125" customWidth="1"/>
    <col min="5633" max="5633" width="28.875" customWidth="1"/>
    <col min="5634" max="5636" width="19.125" customWidth="1"/>
    <col min="5889" max="5889" width="28.875" customWidth="1"/>
    <col min="5890" max="5892" width="19.125" customWidth="1"/>
    <col min="6145" max="6145" width="28.875" customWidth="1"/>
    <col min="6146" max="6148" width="19.125" customWidth="1"/>
    <col min="6401" max="6401" width="28.875" customWidth="1"/>
    <col min="6402" max="6404" width="19.125" customWidth="1"/>
    <col min="6657" max="6657" width="28.875" customWidth="1"/>
    <col min="6658" max="6660" width="19.125" customWidth="1"/>
    <col min="6913" max="6913" width="28.875" customWidth="1"/>
    <col min="6914" max="6916" width="19.125" customWidth="1"/>
    <col min="7169" max="7169" width="28.875" customWidth="1"/>
    <col min="7170" max="7172" width="19.125" customWidth="1"/>
    <col min="7425" max="7425" width="28.875" customWidth="1"/>
    <col min="7426" max="7428" width="19.125" customWidth="1"/>
    <col min="7681" max="7681" width="28.875" customWidth="1"/>
    <col min="7682" max="7684" width="19.125" customWidth="1"/>
    <col min="7937" max="7937" width="28.875" customWidth="1"/>
    <col min="7938" max="7940" width="19.125" customWidth="1"/>
    <col min="8193" max="8193" width="28.875" customWidth="1"/>
    <col min="8194" max="8196" width="19.125" customWidth="1"/>
    <col min="8449" max="8449" width="28.875" customWidth="1"/>
    <col min="8450" max="8452" width="19.125" customWidth="1"/>
    <col min="8705" max="8705" width="28.875" customWidth="1"/>
    <col min="8706" max="8708" width="19.125" customWidth="1"/>
    <col min="8961" max="8961" width="28.875" customWidth="1"/>
    <col min="8962" max="8964" width="19.125" customWidth="1"/>
    <col min="9217" max="9217" width="28.875" customWidth="1"/>
    <col min="9218" max="9220" width="19.125" customWidth="1"/>
    <col min="9473" max="9473" width="28.875" customWidth="1"/>
    <col min="9474" max="9476" width="19.125" customWidth="1"/>
    <col min="9729" max="9729" width="28.875" customWidth="1"/>
    <col min="9730" max="9732" width="19.125" customWidth="1"/>
    <col min="9985" max="9985" width="28.875" customWidth="1"/>
    <col min="9986" max="9988" width="19.125" customWidth="1"/>
    <col min="10241" max="10241" width="28.875" customWidth="1"/>
    <col min="10242" max="10244" width="19.125" customWidth="1"/>
    <col min="10497" max="10497" width="28.875" customWidth="1"/>
    <col min="10498" max="10500" width="19.125" customWidth="1"/>
    <col min="10753" max="10753" width="28.875" customWidth="1"/>
    <col min="10754" max="10756" width="19.125" customWidth="1"/>
    <col min="11009" max="11009" width="28.875" customWidth="1"/>
    <col min="11010" max="11012" width="19.125" customWidth="1"/>
    <col min="11265" max="11265" width="28.875" customWidth="1"/>
    <col min="11266" max="11268" width="19.125" customWidth="1"/>
    <col min="11521" max="11521" width="28.875" customWidth="1"/>
    <col min="11522" max="11524" width="19.125" customWidth="1"/>
    <col min="11777" max="11777" width="28.875" customWidth="1"/>
    <col min="11778" max="11780" width="19.125" customWidth="1"/>
    <col min="12033" max="12033" width="28.875" customWidth="1"/>
    <col min="12034" max="12036" width="19.125" customWidth="1"/>
    <col min="12289" max="12289" width="28.875" customWidth="1"/>
    <col min="12290" max="12292" width="19.125" customWidth="1"/>
    <col min="12545" max="12545" width="28.875" customWidth="1"/>
    <col min="12546" max="12548" width="19.125" customWidth="1"/>
    <col min="12801" max="12801" width="28.875" customWidth="1"/>
    <col min="12802" max="12804" width="19.125" customWidth="1"/>
    <col min="13057" max="13057" width="28.875" customWidth="1"/>
    <col min="13058" max="13060" width="19.125" customWidth="1"/>
    <col min="13313" max="13313" width="28.875" customWidth="1"/>
    <col min="13314" max="13316" width="19.125" customWidth="1"/>
    <col min="13569" max="13569" width="28.875" customWidth="1"/>
    <col min="13570" max="13572" width="19.125" customWidth="1"/>
    <col min="13825" max="13825" width="28.875" customWidth="1"/>
    <col min="13826" max="13828" width="19.125" customWidth="1"/>
    <col min="14081" max="14081" width="28.875" customWidth="1"/>
    <col min="14082" max="14084" width="19.125" customWidth="1"/>
    <col min="14337" max="14337" width="28.875" customWidth="1"/>
    <col min="14338" max="14340" width="19.125" customWidth="1"/>
    <col min="14593" max="14593" width="28.875" customWidth="1"/>
    <col min="14594" max="14596" width="19.125" customWidth="1"/>
    <col min="14849" max="14849" width="28.875" customWidth="1"/>
    <col min="14850" max="14852" width="19.125" customWidth="1"/>
    <col min="15105" max="15105" width="28.875" customWidth="1"/>
    <col min="15106" max="15108" width="19.125" customWidth="1"/>
    <col min="15361" max="15361" width="28.875" customWidth="1"/>
    <col min="15362" max="15364" width="19.125" customWidth="1"/>
    <col min="15617" max="15617" width="28.875" customWidth="1"/>
    <col min="15618" max="15620" width="19.125" customWidth="1"/>
    <col min="15873" max="15873" width="28.875" customWidth="1"/>
    <col min="15874" max="15876" width="19.125" customWidth="1"/>
    <col min="16129" max="16129" width="28.875" customWidth="1"/>
    <col min="16130" max="16132" width="19.125" customWidth="1"/>
  </cols>
  <sheetData>
    <row r="1" spans="1:4" ht="20.25" customHeight="1" x14ac:dyDescent="0.15">
      <c r="A1" s="325" t="s">
        <v>530</v>
      </c>
    </row>
    <row r="2" spans="1:4" ht="19.5" customHeight="1" x14ac:dyDescent="0.15">
      <c r="A2" s="426" t="s">
        <v>531</v>
      </c>
      <c r="B2" s="426"/>
      <c r="C2" s="426"/>
      <c r="D2" s="426"/>
    </row>
    <row r="3" spans="1:4" ht="18.75" customHeight="1" x14ac:dyDescent="0.15">
      <c r="A3" s="424" t="s">
        <v>598</v>
      </c>
      <c r="B3" s="424"/>
      <c r="C3" s="424"/>
      <c r="D3" s="424"/>
    </row>
    <row r="4" spans="1:4" ht="15.75" customHeight="1" x14ac:dyDescent="0.15">
      <c r="D4" s="326" t="s">
        <v>532</v>
      </c>
    </row>
    <row r="5" spans="1:4" ht="21" customHeight="1" x14ac:dyDescent="0.15">
      <c r="A5" s="416" t="s">
        <v>533</v>
      </c>
      <c r="B5" s="427" t="s">
        <v>534</v>
      </c>
      <c r="C5" s="428"/>
      <c r="D5" s="429"/>
    </row>
    <row r="6" spans="1:4" ht="21" customHeight="1" x14ac:dyDescent="0.15">
      <c r="A6" s="327" t="s">
        <v>535</v>
      </c>
      <c r="B6" s="328"/>
      <c r="C6" s="328"/>
      <c r="D6" s="329"/>
    </row>
    <row r="7" spans="1:4" ht="21" customHeight="1" x14ac:dyDescent="0.15">
      <c r="A7" s="327" t="s">
        <v>536</v>
      </c>
      <c r="B7" s="330"/>
      <c r="C7" s="330"/>
      <c r="D7" s="329"/>
    </row>
    <row r="8" spans="1:4" ht="21" customHeight="1" x14ac:dyDescent="0.15">
      <c r="A8" s="327" t="s">
        <v>537</v>
      </c>
      <c r="B8" s="330">
        <v>24702</v>
      </c>
      <c r="C8" s="330"/>
      <c r="D8" s="329"/>
    </row>
    <row r="9" spans="1:4" ht="21" customHeight="1" x14ac:dyDescent="0.15">
      <c r="A9" s="327" t="s">
        <v>538</v>
      </c>
      <c r="B9" s="330">
        <v>769</v>
      </c>
      <c r="C9" s="330"/>
      <c r="D9" s="329"/>
    </row>
    <row r="10" spans="1:4" ht="21" customHeight="1" x14ac:dyDescent="0.15">
      <c r="A10" s="327" t="s">
        <v>539</v>
      </c>
      <c r="B10" s="330">
        <v>200000</v>
      </c>
      <c r="C10" s="330"/>
      <c r="D10" s="329"/>
    </row>
    <row r="11" spans="1:4" ht="21" customHeight="1" x14ac:dyDescent="0.15">
      <c r="A11" s="327" t="s">
        <v>540</v>
      </c>
      <c r="B11" s="330">
        <v>0</v>
      </c>
      <c r="C11" s="330"/>
      <c r="D11" s="329"/>
    </row>
    <row r="12" spans="1:4" ht="21" customHeight="1" x14ac:dyDescent="0.15">
      <c r="A12" s="327" t="s">
        <v>541</v>
      </c>
      <c r="B12" s="331">
        <v>0</v>
      </c>
      <c r="C12" s="330"/>
      <c r="D12" s="329"/>
    </row>
    <row r="13" spans="1:4" ht="21" customHeight="1" x14ac:dyDescent="0.15">
      <c r="A13" s="327" t="s">
        <v>542</v>
      </c>
      <c r="B13" s="330"/>
      <c r="C13" s="330">
        <f>SUM(B8:B12)</f>
        <v>225471</v>
      </c>
      <c r="D13" s="329"/>
    </row>
    <row r="14" spans="1:4" ht="21" customHeight="1" x14ac:dyDescent="0.15">
      <c r="A14" s="327" t="s">
        <v>543</v>
      </c>
      <c r="B14" s="330"/>
      <c r="C14" s="330"/>
      <c r="D14" s="329"/>
    </row>
    <row r="15" spans="1:4" ht="21" customHeight="1" x14ac:dyDescent="0.15">
      <c r="A15" s="327" t="s">
        <v>544</v>
      </c>
      <c r="B15" s="330">
        <v>0</v>
      </c>
      <c r="C15" s="330"/>
      <c r="D15" s="329"/>
    </row>
    <row r="16" spans="1:4" ht="21" customHeight="1" x14ac:dyDescent="0.15">
      <c r="A16" s="327" t="s">
        <v>545</v>
      </c>
      <c r="B16" s="330"/>
      <c r="C16" s="330">
        <f>SUM(B15)</f>
        <v>0</v>
      </c>
      <c r="D16" s="329"/>
    </row>
    <row r="17" spans="1:7" ht="21" customHeight="1" x14ac:dyDescent="0.15">
      <c r="A17" s="327" t="s">
        <v>546</v>
      </c>
      <c r="B17" s="330"/>
      <c r="C17" s="330"/>
      <c r="D17" s="329"/>
    </row>
    <row r="18" spans="1:7" ht="21" customHeight="1" x14ac:dyDescent="0.15">
      <c r="A18" s="327" t="s">
        <v>547</v>
      </c>
      <c r="B18" s="331">
        <v>0</v>
      </c>
      <c r="C18" s="330"/>
      <c r="D18" s="329"/>
    </row>
    <row r="19" spans="1:7" ht="21" customHeight="1" x14ac:dyDescent="0.15">
      <c r="A19" s="327" t="s">
        <v>548</v>
      </c>
      <c r="B19" s="330"/>
      <c r="C19" s="331">
        <f>SUM(B18)</f>
        <v>0</v>
      </c>
      <c r="D19" s="329"/>
    </row>
    <row r="20" spans="1:7" ht="21" customHeight="1" thickBot="1" x14ac:dyDescent="0.2">
      <c r="A20" s="327" t="s">
        <v>549</v>
      </c>
      <c r="B20" s="330"/>
      <c r="C20" s="330"/>
      <c r="D20" s="332">
        <f>SUM(C8:D19)</f>
        <v>225471</v>
      </c>
    </row>
    <row r="21" spans="1:7" ht="21" customHeight="1" thickTop="1" x14ac:dyDescent="0.15">
      <c r="A21" s="327" t="s">
        <v>550</v>
      </c>
      <c r="B21" s="330"/>
      <c r="C21" s="330"/>
      <c r="D21" s="329"/>
    </row>
    <row r="22" spans="1:7" ht="21" customHeight="1" x14ac:dyDescent="0.15">
      <c r="A22" s="327" t="s">
        <v>551</v>
      </c>
      <c r="B22" s="330"/>
      <c r="C22" s="330"/>
      <c r="D22" s="329"/>
      <c r="G22" s="333"/>
    </row>
    <row r="23" spans="1:7" ht="21" customHeight="1" x14ac:dyDescent="0.15">
      <c r="A23" s="327" t="s">
        <v>552</v>
      </c>
      <c r="B23" s="330">
        <v>0</v>
      </c>
      <c r="C23" s="330"/>
      <c r="D23" s="329"/>
    </row>
    <row r="24" spans="1:7" ht="21" customHeight="1" x14ac:dyDescent="0.15">
      <c r="A24" s="327" t="s">
        <v>553</v>
      </c>
      <c r="B24" s="331">
        <v>0</v>
      </c>
      <c r="C24" s="330"/>
      <c r="D24" s="329"/>
    </row>
    <row r="25" spans="1:7" ht="21" customHeight="1" x14ac:dyDescent="0.15">
      <c r="A25" s="327" t="s">
        <v>554</v>
      </c>
      <c r="B25" s="330"/>
      <c r="C25" s="330">
        <f>SUM(B23:B24)</f>
        <v>0</v>
      </c>
      <c r="D25" s="329"/>
    </row>
    <row r="26" spans="1:7" ht="21" customHeight="1" x14ac:dyDescent="0.15">
      <c r="A26" s="327" t="s">
        <v>555</v>
      </c>
      <c r="B26" s="330"/>
      <c r="C26" s="330"/>
      <c r="D26" s="329"/>
    </row>
    <row r="27" spans="1:7" ht="21" customHeight="1" x14ac:dyDescent="0.15">
      <c r="A27" s="327" t="s">
        <v>556</v>
      </c>
      <c r="B27" s="331">
        <v>0</v>
      </c>
      <c r="C27" s="330"/>
      <c r="D27" s="329"/>
    </row>
    <row r="28" spans="1:7" ht="21" customHeight="1" x14ac:dyDescent="0.15">
      <c r="A28" s="327" t="s">
        <v>557</v>
      </c>
      <c r="B28" s="330"/>
      <c r="C28" s="331">
        <f>SUM(B27)</f>
        <v>0</v>
      </c>
      <c r="D28" s="329"/>
    </row>
    <row r="29" spans="1:7" ht="21" customHeight="1" thickBot="1" x14ac:dyDescent="0.2">
      <c r="A29" s="327" t="s">
        <v>558</v>
      </c>
      <c r="B29" s="330"/>
      <c r="C29" s="330"/>
      <c r="D29" s="329">
        <f>SUM(C22:C28)</f>
        <v>0</v>
      </c>
    </row>
    <row r="30" spans="1:7" ht="21" customHeight="1" thickTop="1" x14ac:dyDescent="0.15">
      <c r="A30" s="327" t="s">
        <v>559</v>
      </c>
      <c r="B30" s="330"/>
      <c r="C30" s="330"/>
      <c r="D30" s="334"/>
    </row>
    <row r="31" spans="1:7" ht="21" customHeight="1" x14ac:dyDescent="0.15">
      <c r="A31" s="327" t="s">
        <v>560</v>
      </c>
      <c r="B31" s="330"/>
      <c r="C31" s="330">
        <v>221462</v>
      </c>
      <c r="D31" s="329"/>
    </row>
    <row r="32" spans="1:7" ht="21" customHeight="1" x14ac:dyDescent="0.15">
      <c r="A32" s="327" t="s">
        <v>561</v>
      </c>
      <c r="B32" s="330"/>
      <c r="C32" s="335">
        <v>4009</v>
      </c>
      <c r="D32" s="329"/>
    </row>
    <row r="33" spans="1:4" ht="21" customHeight="1" x14ac:dyDescent="0.15">
      <c r="A33" s="327" t="s">
        <v>562</v>
      </c>
      <c r="B33" s="330"/>
      <c r="C33" s="330"/>
      <c r="D33" s="331">
        <f>SUM(C31:C32)</f>
        <v>225471</v>
      </c>
    </row>
    <row r="34" spans="1:4" ht="21.75" customHeight="1" thickBot="1" x14ac:dyDescent="0.2">
      <c r="A34" s="336" t="s">
        <v>563</v>
      </c>
      <c r="B34" s="331"/>
      <c r="C34" s="331"/>
      <c r="D34" s="417">
        <f>SUM(D29:D33)</f>
        <v>225471</v>
      </c>
    </row>
    <row r="35" spans="1:4" ht="17.25" customHeight="1" thickTop="1" x14ac:dyDescent="0.15"/>
    <row r="36" spans="1:4" ht="20.25" customHeight="1" x14ac:dyDescent="0.15">
      <c r="A36" s="430" t="s">
        <v>604</v>
      </c>
      <c r="B36" s="431"/>
      <c r="C36" s="431"/>
      <c r="D36" s="432"/>
    </row>
    <row r="37" spans="1:4" ht="50.25" customHeight="1" x14ac:dyDescent="0.15">
      <c r="A37" s="433" t="s">
        <v>605</v>
      </c>
      <c r="B37" s="434"/>
      <c r="C37" s="434"/>
      <c r="D37" s="435"/>
    </row>
  </sheetData>
  <mergeCells count="5">
    <mergeCell ref="A2:D2"/>
    <mergeCell ref="A3:D3"/>
    <mergeCell ref="B5:D5"/>
    <mergeCell ref="A36:D36"/>
    <mergeCell ref="A37:D37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C526-79CB-4650-A641-C2464B006AAB}">
  <dimension ref="A1:G33"/>
  <sheetViews>
    <sheetView topLeftCell="A13" workbookViewId="0">
      <selection activeCell="B14" sqref="B14"/>
    </sheetView>
  </sheetViews>
  <sheetFormatPr defaultRowHeight="13.5" x14ac:dyDescent="0.15"/>
  <cols>
    <col min="1" max="1" width="28.875" customWidth="1"/>
    <col min="2" max="4" width="19.125" customWidth="1"/>
    <col min="257" max="257" width="28.875" customWidth="1"/>
    <col min="258" max="260" width="19.125" customWidth="1"/>
    <col min="513" max="513" width="28.875" customWidth="1"/>
    <col min="514" max="516" width="19.125" customWidth="1"/>
    <col min="769" max="769" width="28.875" customWidth="1"/>
    <col min="770" max="772" width="19.125" customWidth="1"/>
    <col min="1025" max="1025" width="28.875" customWidth="1"/>
    <col min="1026" max="1028" width="19.125" customWidth="1"/>
    <col min="1281" max="1281" width="28.875" customWidth="1"/>
    <col min="1282" max="1284" width="19.125" customWidth="1"/>
    <col min="1537" max="1537" width="28.875" customWidth="1"/>
    <col min="1538" max="1540" width="19.125" customWidth="1"/>
    <col min="1793" max="1793" width="28.875" customWidth="1"/>
    <col min="1794" max="1796" width="19.125" customWidth="1"/>
    <col min="2049" max="2049" width="28.875" customWidth="1"/>
    <col min="2050" max="2052" width="19.125" customWidth="1"/>
    <col min="2305" max="2305" width="28.875" customWidth="1"/>
    <col min="2306" max="2308" width="19.125" customWidth="1"/>
    <col min="2561" max="2561" width="28.875" customWidth="1"/>
    <col min="2562" max="2564" width="19.125" customWidth="1"/>
    <col min="2817" max="2817" width="28.875" customWidth="1"/>
    <col min="2818" max="2820" width="19.125" customWidth="1"/>
    <col min="3073" max="3073" width="28.875" customWidth="1"/>
    <col min="3074" max="3076" width="19.125" customWidth="1"/>
    <col min="3329" max="3329" width="28.875" customWidth="1"/>
    <col min="3330" max="3332" width="19.125" customWidth="1"/>
    <col min="3585" max="3585" width="28.875" customWidth="1"/>
    <col min="3586" max="3588" width="19.125" customWidth="1"/>
    <col min="3841" max="3841" width="28.875" customWidth="1"/>
    <col min="3842" max="3844" width="19.125" customWidth="1"/>
    <col min="4097" max="4097" width="28.875" customWidth="1"/>
    <col min="4098" max="4100" width="19.125" customWidth="1"/>
    <col min="4353" max="4353" width="28.875" customWidth="1"/>
    <col min="4354" max="4356" width="19.125" customWidth="1"/>
    <col min="4609" max="4609" width="28.875" customWidth="1"/>
    <col min="4610" max="4612" width="19.125" customWidth="1"/>
    <col min="4865" max="4865" width="28.875" customWidth="1"/>
    <col min="4866" max="4868" width="19.125" customWidth="1"/>
    <col min="5121" max="5121" width="28.875" customWidth="1"/>
    <col min="5122" max="5124" width="19.125" customWidth="1"/>
    <col min="5377" max="5377" width="28.875" customWidth="1"/>
    <col min="5378" max="5380" width="19.125" customWidth="1"/>
    <col min="5633" max="5633" width="28.875" customWidth="1"/>
    <col min="5634" max="5636" width="19.125" customWidth="1"/>
    <col min="5889" max="5889" width="28.875" customWidth="1"/>
    <col min="5890" max="5892" width="19.125" customWidth="1"/>
    <col min="6145" max="6145" width="28.875" customWidth="1"/>
    <col min="6146" max="6148" width="19.125" customWidth="1"/>
    <col min="6401" max="6401" width="28.875" customWidth="1"/>
    <col min="6402" max="6404" width="19.125" customWidth="1"/>
    <col min="6657" max="6657" width="28.875" customWidth="1"/>
    <col min="6658" max="6660" width="19.125" customWidth="1"/>
    <col min="6913" max="6913" width="28.875" customWidth="1"/>
    <col min="6914" max="6916" width="19.125" customWidth="1"/>
    <col min="7169" max="7169" width="28.875" customWidth="1"/>
    <col min="7170" max="7172" width="19.125" customWidth="1"/>
    <col min="7425" max="7425" width="28.875" customWidth="1"/>
    <col min="7426" max="7428" width="19.125" customWidth="1"/>
    <col min="7681" max="7681" width="28.875" customWidth="1"/>
    <col min="7682" max="7684" width="19.125" customWidth="1"/>
    <col min="7937" max="7937" width="28.875" customWidth="1"/>
    <col min="7938" max="7940" width="19.125" customWidth="1"/>
    <col min="8193" max="8193" width="28.875" customWidth="1"/>
    <col min="8194" max="8196" width="19.125" customWidth="1"/>
    <col min="8449" max="8449" width="28.875" customWidth="1"/>
    <col min="8450" max="8452" width="19.125" customWidth="1"/>
    <col min="8705" max="8705" width="28.875" customWidth="1"/>
    <col min="8706" max="8708" width="19.125" customWidth="1"/>
    <col min="8961" max="8961" width="28.875" customWidth="1"/>
    <col min="8962" max="8964" width="19.125" customWidth="1"/>
    <col min="9217" max="9217" width="28.875" customWidth="1"/>
    <col min="9218" max="9220" width="19.125" customWidth="1"/>
    <col min="9473" max="9473" width="28.875" customWidth="1"/>
    <col min="9474" max="9476" width="19.125" customWidth="1"/>
    <col min="9729" max="9729" width="28.875" customWidth="1"/>
    <col min="9730" max="9732" width="19.125" customWidth="1"/>
    <col min="9985" max="9985" width="28.875" customWidth="1"/>
    <col min="9986" max="9988" width="19.125" customWidth="1"/>
    <col min="10241" max="10241" width="28.875" customWidth="1"/>
    <col min="10242" max="10244" width="19.125" customWidth="1"/>
    <col min="10497" max="10497" width="28.875" customWidth="1"/>
    <col min="10498" max="10500" width="19.125" customWidth="1"/>
    <col min="10753" max="10753" width="28.875" customWidth="1"/>
    <col min="10754" max="10756" width="19.125" customWidth="1"/>
    <col min="11009" max="11009" width="28.875" customWidth="1"/>
    <col min="11010" max="11012" width="19.125" customWidth="1"/>
    <col min="11265" max="11265" width="28.875" customWidth="1"/>
    <col min="11266" max="11268" width="19.125" customWidth="1"/>
    <col min="11521" max="11521" width="28.875" customWidth="1"/>
    <col min="11522" max="11524" width="19.125" customWidth="1"/>
    <col min="11777" max="11777" width="28.875" customWidth="1"/>
    <col min="11778" max="11780" width="19.125" customWidth="1"/>
    <col min="12033" max="12033" width="28.875" customWidth="1"/>
    <col min="12034" max="12036" width="19.125" customWidth="1"/>
    <col min="12289" max="12289" width="28.875" customWidth="1"/>
    <col min="12290" max="12292" width="19.125" customWidth="1"/>
    <col min="12545" max="12545" width="28.875" customWidth="1"/>
    <col min="12546" max="12548" width="19.125" customWidth="1"/>
    <col min="12801" max="12801" width="28.875" customWidth="1"/>
    <col min="12802" max="12804" width="19.125" customWidth="1"/>
    <col min="13057" max="13057" width="28.875" customWidth="1"/>
    <col min="13058" max="13060" width="19.125" customWidth="1"/>
    <col min="13313" max="13313" width="28.875" customWidth="1"/>
    <col min="13314" max="13316" width="19.125" customWidth="1"/>
    <col min="13569" max="13569" width="28.875" customWidth="1"/>
    <col min="13570" max="13572" width="19.125" customWidth="1"/>
    <col min="13825" max="13825" width="28.875" customWidth="1"/>
    <col min="13826" max="13828" width="19.125" customWidth="1"/>
    <col min="14081" max="14081" width="28.875" customWidth="1"/>
    <col min="14082" max="14084" width="19.125" customWidth="1"/>
    <col min="14337" max="14337" width="28.875" customWidth="1"/>
    <col min="14338" max="14340" width="19.125" customWidth="1"/>
    <col min="14593" max="14593" width="28.875" customWidth="1"/>
    <col min="14594" max="14596" width="19.125" customWidth="1"/>
    <col min="14849" max="14849" width="28.875" customWidth="1"/>
    <col min="14850" max="14852" width="19.125" customWidth="1"/>
    <col min="15105" max="15105" width="28.875" customWidth="1"/>
    <col min="15106" max="15108" width="19.125" customWidth="1"/>
    <col min="15361" max="15361" width="28.875" customWidth="1"/>
    <col min="15362" max="15364" width="19.125" customWidth="1"/>
    <col min="15617" max="15617" width="28.875" customWidth="1"/>
    <col min="15618" max="15620" width="19.125" customWidth="1"/>
    <col min="15873" max="15873" width="28.875" customWidth="1"/>
    <col min="15874" max="15876" width="19.125" customWidth="1"/>
    <col min="16129" max="16129" width="28.875" customWidth="1"/>
    <col min="16130" max="16132" width="19.125" customWidth="1"/>
  </cols>
  <sheetData>
    <row r="1" spans="1:4" ht="20.25" customHeight="1" x14ac:dyDescent="0.15">
      <c r="A1" s="325" t="s">
        <v>530</v>
      </c>
    </row>
    <row r="2" spans="1:4" ht="18.75" x14ac:dyDescent="0.15">
      <c r="A2" s="426" t="s">
        <v>564</v>
      </c>
      <c r="B2" s="426"/>
      <c r="C2" s="426"/>
      <c r="D2" s="426"/>
    </row>
    <row r="3" spans="1:4" ht="16.5" customHeight="1" x14ac:dyDescent="0.15">
      <c r="A3" s="424" t="s">
        <v>598</v>
      </c>
      <c r="B3" s="424"/>
      <c r="C3" s="424"/>
      <c r="D3" s="424"/>
    </row>
    <row r="4" spans="1:4" ht="16.5" customHeight="1" x14ac:dyDescent="0.15">
      <c r="D4" s="326" t="s">
        <v>532</v>
      </c>
    </row>
    <row r="5" spans="1:4" ht="21.2" customHeight="1" x14ac:dyDescent="0.15">
      <c r="A5" s="416" t="s">
        <v>533</v>
      </c>
      <c r="B5" s="427" t="s">
        <v>534</v>
      </c>
      <c r="C5" s="428"/>
      <c r="D5" s="429"/>
    </row>
    <row r="6" spans="1:4" ht="24" customHeight="1" x14ac:dyDescent="0.15">
      <c r="A6" s="327" t="s">
        <v>535</v>
      </c>
      <c r="B6" s="328"/>
      <c r="C6" s="328"/>
      <c r="D6" s="329"/>
    </row>
    <row r="7" spans="1:4" ht="24" customHeight="1" x14ac:dyDescent="0.15">
      <c r="A7" s="327" t="s">
        <v>536</v>
      </c>
      <c r="B7" s="330"/>
      <c r="C7" s="330"/>
      <c r="D7" s="329"/>
    </row>
    <row r="8" spans="1:4" ht="24" customHeight="1" x14ac:dyDescent="0.15">
      <c r="A8" s="327" t="s">
        <v>537</v>
      </c>
      <c r="B8" s="330">
        <v>24702</v>
      </c>
      <c r="C8" s="330"/>
      <c r="D8" s="329"/>
    </row>
    <row r="9" spans="1:4" ht="24" customHeight="1" x14ac:dyDescent="0.15">
      <c r="A9" s="327" t="s">
        <v>538</v>
      </c>
      <c r="B9" s="330">
        <v>769</v>
      </c>
      <c r="C9" s="330"/>
      <c r="D9" s="329"/>
    </row>
    <row r="10" spans="1:4" ht="24" customHeight="1" x14ac:dyDescent="0.15">
      <c r="A10" s="327" t="s">
        <v>539</v>
      </c>
      <c r="B10" s="330">
        <v>200000</v>
      </c>
      <c r="C10" s="330"/>
      <c r="D10" s="329"/>
    </row>
    <row r="11" spans="1:4" ht="24" customHeight="1" x14ac:dyDescent="0.15">
      <c r="A11" s="327" t="s">
        <v>540</v>
      </c>
      <c r="B11" s="330">
        <v>0</v>
      </c>
      <c r="C11" s="330"/>
      <c r="D11" s="329"/>
    </row>
    <row r="12" spans="1:4" ht="24" customHeight="1" x14ac:dyDescent="0.15">
      <c r="A12" s="327" t="s">
        <v>541</v>
      </c>
      <c r="B12" s="331">
        <v>0</v>
      </c>
      <c r="C12" s="330"/>
      <c r="D12" s="329"/>
    </row>
    <row r="13" spans="1:4" ht="24" customHeight="1" x14ac:dyDescent="0.15">
      <c r="A13" s="327" t="s">
        <v>542</v>
      </c>
      <c r="B13" s="330"/>
      <c r="C13" s="330">
        <f>SUM(B8:B12)</f>
        <v>225471</v>
      </c>
      <c r="D13" s="329"/>
    </row>
    <row r="14" spans="1:4" ht="24" customHeight="1" x14ac:dyDescent="0.15">
      <c r="A14" s="327" t="s">
        <v>543</v>
      </c>
      <c r="B14" s="330"/>
      <c r="C14" s="330"/>
      <c r="D14" s="329"/>
    </row>
    <row r="15" spans="1:4" ht="24" customHeight="1" x14ac:dyDescent="0.15">
      <c r="A15" s="327" t="s">
        <v>544</v>
      </c>
      <c r="B15" s="330">
        <v>0</v>
      </c>
      <c r="C15" s="330"/>
      <c r="D15" s="329"/>
    </row>
    <row r="16" spans="1:4" ht="24" customHeight="1" x14ac:dyDescent="0.15">
      <c r="A16" s="327" t="s">
        <v>545</v>
      </c>
      <c r="B16" s="330"/>
      <c r="C16" s="330">
        <f>SUM(B15)</f>
        <v>0</v>
      </c>
      <c r="D16" s="329"/>
    </row>
    <row r="17" spans="1:7" ht="24" customHeight="1" x14ac:dyDescent="0.15">
      <c r="A17" s="327" t="s">
        <v>546</v>
      </c>
      <c r="B17" s="330"/>
      <c r="C17" s="330"/>
      <c r="D17" s="329"/>
    </row>
    <row r="18" spans="1:7" ht="24" customHeight="1" x14ac:dyDescent="0.15">
      <c r="A18" s="327" t="s">
        <v>547</v>
      </c>
      <c r="B18" s="331">
        <v>0</v>
      </c>
      <c r="C18" s="330"/>
      <c r="D18" s="329"/>
    </row>
    <row r="19" spans="1:7" ht="24" customHeight="1" x14ac:dyDescent="0.15">
      <c r="A19" s="327" t="s">
        <v>548</v>
      </c>
      <c r="B19" s="330"/>
      <c r="C19" s="331">
        <f>SUM(B18)</f>
        <v>0</v>
      </c>
      <c r="D19" s="329"/>
    </row>
    <row r="20" spans="1:7" ht="24" customHeight="1" thickBot="1" x14ac:dyDescent="0.2">
      <c r="A20" s="327" t="s">
        <v>549</v>
      </c>
      <c r="B20" s="330"/>
      <c r="C20" s="330"/>
      <c r="D20" s="332">
        <f>SUM(C8:D19)</f>
        <v>225471</v>
      </c>
    </row>
    <row r="21" spans="1:7" ht="24" customHeight="1" thickTop="1" x14ac:dyDescent="0.15">
      <c r="A21" s="327" t="s">
        <v>550</v>
      </c>
      <c r="B21" s="330"/>
      <c r="C21" s="330"/>
      <c r="D21" s="329"/>
    </row>
    <row r="22" spans="1:7" ht="24" customHeight="1" x14ac:dyDescent="0.15">
      <c r="A22" s="327" t="s">
        <v>551</v>
      </c>
      <c r="B22" s="330"/>
      <c r="C22" s="330"/>
      <c r="D22" s="329"/>
      <c r="G22" s="333"/>
    </row>
    <row r="23" spans="1:7" ht="24" customHeight="1" x14ac:dyDescent="0.15">
      <c r="A23" s="327" t="s">
        <v>552</v>
      </c>
      <c r="B23" s="330">
        <v>0</v>
      </c>
      <c r="C23" s="330"/>
      <c r="D23" s="329"/>
    </row>
    <row r="24" spans="1:7" ht="24" customHeight="1" x14ac:dyDescent="0.15">
      <c r="A24" s="327" t="s">
        <v>553</v>
      </c>
      <c r="B24" s="331">
        <v>0</v>
      </c>
      <c r="C24" s="330"/>
      <c r="D24" s="329"/>
    </row>
    <row r="25" spans="1:7" ht="24" customHeight="1" x14ac:dyDescent="0.15">
      <c r="A25" s="327" t="s">
        <v>554</v>
      </c>
      <c r="B25" s="330"/>
      <c r="C25" s="330">
        <f>SUM(B23:B24)</f>
        <v>0</v>
      </c>
      <c r="D25" s="329"/>
    </row>
    <row r="26" spans="1:7" ht="24" customHeight="1" x14ac:dyDescent="0.15">
      <c r="A26" s="327" t="s">
        <v>555</v>
      </c>
      <c r="B26" s="330"/>
      <c r="C26" s="330"/>
      <c r="D26" s="329"/>
    </row>
    <row r="27" spans="1:7" ht="24" customHeight="1" x14ac:dyDescent="0.15">
      <c r="A27" s="327" t="s">
        <v>556</v>
      </c>
      <c r="B27" s="331">
        <v>0</v>
      </c>
      <c r="C27" s="330"/>
      <c r="D27" s="329"/>
    </row>
    <row r="28" spans="1:7" ht="24" customHeight="1" x14ac:dyDescent="0.15">
      <c r="A28" s="327" t="s">
        <v>557</v>
      </c>
      <c r="B28" s="330"/>
      <c r="C28" s="331">
        <f>SUM(B27)</f>
        <v>0</v>
      </c>
      <c r="D28" s="329"/>
    </row>
    <row r="29" spans="1:7" ht="24" customHeight="1" thickBot="1" x14ac:dyDescent="0.2">
      <c r="A29" s="327" t="s">
        <v>558</v>
      </c>
      <c r="B29" s="330"/>
      <c r="C29" s="330"/>
      <c r="D29" s="329">
        <f>SUM(C22:C28)</f>
        <v>0</v>
      </c>
    </row>
    <row r="30" spans="1:7" ht="24" customHeight="1" thickTop="1" x14ac:dyDescent="0.15">
      <c r="A30" s="327" t="s">
        <v>559</v>
      </c>
      <c r="B30" s="330"/>
      <c r="C30" s="330"/>
      <c r="D30" s="334"/>
    </row>
    <row r="31" spans="1:7" ht="24" customHeight="1" x14ac:dyDescent="0.15">
      <c r="A31" s="327" t="s">
        <v>562</v>
      </c>
      <c r="B31" s="330"/>
      <c r="C31" s="330">
        <v>225471</v>
      </c>
      <c r="D31" s="331">
        <f>C31</f>
        <v>225471</v>
      </c>
    </row>
    <row r="32" spans="1:7" ht="24" customHeight="1" thickBot="1" x14ac:dyDescent="0.2">
      <c r="A32" s="336" t="s">
        <v>563</v>
      </c>
      <c r="B32" s="331"/>
      <c r="C32" s="331"/>
      <c r="D32" s="417">
        <f>SUM(D29:D31)</f>
        <v>225471</v>
      </c>
    </row>
    <row r="33" ht="14.25" thickTop="1" x14ac:dyDescent="0.15"/>
  </sheetData>
  <mergeCells count="3">
    <mergeCell ref="A2:D2"/>
    <mergeCell ref="A3:D3"/>
    <mergeCell ref="B5:D5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9F4DC-683A-475C-82CF-E7E2F2268F33}">
  <dimension ref="A2:K13"/>
  <sheetViews>
    <sheetView topLeftCell="A7" zoomScaleNormal="100" workbookViewId="0">
      <selection activeCell="O13" sqref="O13"/>
    </sheetView>
  </sheetViews>
  <sheetFormatPr defaultRowHeight="13.5" x14ac:dyDescent="0.15"/>
  <cols>
    <col min="2" max="2" width="19.625" customWidth="1"/>
    <col min="3" max="4" width="10.5" customWidth="1"/>
    <col min="5" max="5" width="13.75" customWidth="1"/>
    <col min="6" max="6" width="8.125" customWidth="1"/>
    <col min="7" max="7" width="6.5" bestFit="1" customWidth="1"/>
    <col min="8" max="8" width="8.875" customWidth="1"/>
    <col min="9" max="9" width="11.125" customWidth="1"/>
    <col min="10" max="10" width="8.875" customWidth="1"/>
    <col min="11" max="11" width="20.625" customWidth="1"/>
  </cols>
  <sheetData>
    <row r="2" spans="1:11" ht="28.5" customHeight="1" x14ac:dyDescent="0.15">
      <c r="A2" s="436" t="s">
        <v>453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</row>
    <row r="3" spans="1:11" ht="21.75" customHeight="1" x14ac:dyDescent="0.15">
      <c r="E3" s="11" t="s">
        <v>16</v>
      </c>
      <c r="F3" s="50" t="s">
        <v>22</v>
      </c>
      <c r="G3" s="50" t="s">
        <v>344</v>
      </c>
    </row>
    <row r="4" spans="1:11" ht="20.25" customHeight="1" x14ac:dyDescent="0.15">
      <c r="A4" s="3" t="s">
        <v>1</v>
      </c>
      <c r="B4" s="3" t="s">
        <v>15</v>
      </c>
      <c r="C4" s="3" t="s">
        <v>13</v>
      </c>
      <c r="D4" s="3" t="s">
        <v>11</v>
      </c>
      <c r="E4" s="3" t="s">
        <v>10</v>
      </c>
      <c r="F4" s="3" t="s">
        <v>9</v>
      </c>
      <c r="G4" s="3" t="s">
        <v>18</v>
      </c>
      <c r="H4" s="3" t="s">
        <v>19</v>
      </c>
      <c r="I4" s="3" t="s">
        <v>12</v>
      </c>
      <c r="J4" s="3" t="s">
        <v>33</v>
      </c>
      <c r="K4" s="2" t="s">
        <v>14</v>
      </c>
    </row>
    <row r="5" spans="1:11" ht="60" customHeight="1" x14ac:dyDescent="0.15">
      <c r="A5" s="5" t="s">
        <v>490</v>
      </c>
      <c r="B5" s="153" t="s">
        <v>31</v>
      </c>
      <c r="C5" s="5" t="s">
        <v>16</v>
      </c>
      <c r="D5" s="9" t="s">
        <v>26</v>
      </c>
      <c r="E5" s="81" t="s">
        <v>343</v>
      </c>
      <c r="F5" s="5">
        <v>146</v>
      </c>
      <c r="G5" s="5">
        <v>12</v>
      </c>
      <c r="H5" s="65">
        <f>F5*G5</f>
        <v>1752</v>
      </c>
      <c r="I5" s="5" t="s">
        <v>17</v>
      </c>
      <c r="J5" s="9"/>
      <c r="K5" s="154" t="s">
        <v>267</v>
      </c>
    </row>
    <row r="6" spans="1:11" ht="42" customHeight="1" x14ac:dyDescent="0.15">
      <c r="A6" s="5" t="s">
        <v>491</v>
      </c>
      <c r="B6" s="153" t="s">
        <v>295</v>
      </c>
      <c r="C6" s="5" t="s">
        <v>16</v>
      </c>
      <c r="D6" s="9" t="s">
        <v>26</v>
      </c>
      <c r="E6" s="81" t="s">
        <v>32</v>
      </c>
      <c r="F6" s="5">
        <v>66</v>
      </c>
      <c r="G6" s="5">
        <v>12</v>
      </c>
      <c r="H6" s="65">
        <f t="shared" ref="H6:H10" si="0">F6*G6</f>
        <v>792</v>
      </c>
      <c r="I6" s="5" t="s">
        <v>17</v>
      </c>
      <c r="J6" s="9"/>
      <c r="K6" s="42" t="s">
        <v>269</v>
      </c>
    </row>
    <row r="7" spans="1:11" ht="42" customHeight="1" x14ac:dyDescent="0.15">
      <c r="A7" s="5" t="s">
        <v>492</v>
      </c>
      <c r="B7" s="153" t="s">
        <v>363</v>
      </c>
      <c r="C7" s="5" t="s">
        <v>16</v>
      </c>
      <c r="D7" s="9" t="s">
        <v>26</v>
      </c>
      <c r="E7" s="81" t="s">
        <v>120</v>
      </c>
      <c r="F7" s="5">
        <v>108</v>
      </c>
      <c r="G7" s="5">
        <v>12</v>
      </c>
      <c r="H7" s="65">
        <f t="shared" si="0"/>
        <v>1296</v>
      </c>
      <c r="I7" s="5" t="s">
        <v>17</v>
      </c>
      <c r="J7" s="9"/>
      <c r="K7" s="42" t="s">
        <v>365</v>
      </c>
    </row>
    <row r="8" spans="1:11" ht="42" customHeight="1" x14ac:dyDescent="0.15">
      <c r="A8" s="238" t="s">
        <v>454</v>
      </c>
      <c r="B8" s="153" t="s">
        <v>364</v>
      </c>
      <c r="C8" s="5" t="s">
        <v>16</v>
      </c>
      <c r="D8" s="9" t="s">
        <v>26</v>
      </c>
      <c r="E8" s="81" t="s">
        <v>120</v>
      </c>
      <c r="F8" s="5">
        <v>108</v>
      </c>
      <c r="G8" s="5">
        <v>12</v>
      </c>
      <c r="H8" s="65">
        <f t="shared" si="0"/>
        <v>1296</v>
      </c>
      <c r="I8" s="5" t="s">
        <v>17</v>
      </c>
      <c r="J8" s="9"/>
      <c r="K8" s="42" t="s">
        <v>365</v>
      </c>
    </row>
    <row r="9" spans="1:11" ht="42" customHeight="1" x14ac:dyDescent="0.15">
      <c r="A9" s="5" t="s">
        <v>493</v>
      </c>
      <c r="B9" s="153" t="s">
        <v>123</v>
      </c>
      <c r="C9" s="5" t="s">
        <v>16</v>
      </c>
      <c r="D9" s="9" t="s">
        <v>26</v>
      </c>
      <c r="E9" s="81" t="s">
        <v>124</v>
      </c>
      <c r="F9" s="5">
        <v>146</v>
      </c>
      <c r="G9" s="5">
        <v>12</v>
      </c>
      <c r="H9" s="65">
        <f t="shared" si="0"/>
        <v>1752</v>
      </c>
      <c r="I9" s="5" t="s">
        <v>17</v>
      </c>
      <c r="J9" s="9"/>
      <c r="K9" s="6" t="s">
        <v>125</v>
      </c>
    </row>
    <row r="10" spans="1:11" ht="42" customHeight="1" x14ac:dyDescent="0.15">
      <c r="A10" s="5" t="s">
        <v>494</v>
      </c>
      <c r="B10" s="115" t="s">
        <v>208</v>
      </c>
      <c r="C10" s="5" t="s">
        <v>16</v>
      </c>
      <c r="D10" s="9" t="s">
        <v>26</v>
      </c>
      <c r="E10" s="81" t="s">
        <v>32</v>
      </c>
      <c r="F10" s="5">
        <v>66</v>
      </c>
      <c r="G10" s="5">
        <v>12</v>
      </c>
      <c r="H10" s="65">
        <f t="shared" si="0"/>
        <v>792</v>
      </c>
      <c r="I10" s="5" t="s">
        <v>17</v>
      </c>
      <c r="J10" s="9"/>
      <c r="K10" s="42" t="s">
        <v>269</v>
      </c>
    </row>
    <row r="11" spans="1:11" ht="42" customHeight="1" x14ac:dyDescent="0.15">
      <c r="A11" s="5"/>
      <c r="B11" s="66"/>
      <c r="C11" s="5"/>
      <c r="D11" s="9"/>
      <c r="F11" s="5"/>
      <c r="G11" s="5" t="s">
        <v>278</v>
      </c>
      <c r="H11" s="155">
        <f>SUM(H5:H10)</f>
        <v>7680</v>
      </c>
      <c r="I11" s="5" t="s">
        <v>17</v>
      </c>
      <c r="J11" s="156">
        <v>44620</v>
      </c>
      <c r="K11" s="6" t="s">
        <v>223</v>
      </c>
    </row>
    <row r="12" spans="1:11" ht="45.75" customHeight="1" x14ac:dyDescent="0.15">
      <c r="A12" s="2"/>
      <c r="B12" s="66"/>
      <c r="C12" s="2"/>
      <c r="D12" s="3"/>
      <c r="E12" s="3"/>
      <c r="F12" s="2"/>
      <c r="G12" s="2" t="s">
        <v>20</v>
      </c>
      <c r="H12" s="125">
        <f>SUM(H11:H11)</f>
        <v>7680</v>
      </c>
      <c r="I12" s="2"/>
      <c r="J12" s="3"/>
      <c r="K12" s="6"/>
    </row>
    <row r="13" spans="1:11" ht="17.25" customHeight="1" x14ac:dyDescent="0.15"/>
  </sheetData>
  <mergeCells count="1">
    <mergeCell ref="A2:K2"/>
  </mergeCells>
  <phoneticPr fontId="2"/>
  <pageMargins left="1.0629921259842521" right="0.51181102362204722" top="0.74803149606299213" bottom="0.19685039370078741" header="3.937007874015748E-2" footer="7.874015748031496E-2"/>
  <pageSetup paperSize="9" orientation="landscape" horizontalDpi="4294967293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47"/>
  <sheetViews>
    <sheetView topLeftCell="Y37" zoomScaleNormal="100" workbookViewId="0">
      <selection activeCell="AQ55" sqref="AQ55"/>
    </sheetView>
  </sheetViews>
  <sheetFormatPr defaultRowHeight="13.5" x14ac:dyDescent="0.15"/>
  <cols>
    <col min="1" max="1" width="2.875" style="50" customWidth="1"/>
    <col min="2" max="2" width="10.875" style="44" customWidth="1"/>
    <col min="3" max="3" width="5.375" style="45" customWidth="1"/>
    <col min="4" max="4" width="6.625" style="45" customWidth="1"/>
    <col min="5" max="5" width="2.125" style="46" customWidth="1"/>
    <col min="6" max="6" width="2.625" style="46" customWidth="1"/>
    <col min="7" max="7" width="5.625" style="47" customWidth="1"/>
    <col min="8" max="8" width="6.625" style="47" customWidth="1"/>
    <col min="9" max="9" width="5.625" style="11" customWidth="1"/>
    <col min="10" max="10" width="6.625" style="11" customWidth="1"/>
    <col min="11" max="11" width="5.625" style="11" customWidth="1"/>
    <col min="12" max="12" width="6.625" style="11" customWidth="1"/>
    <col min="13" max="13" width="5.625" style="48" customWidth="1"/>
    <col min="14" max="14" width="6.625" style="48" customWidth="1"/>
    <col min="15" max="15" width="5.625" style="48" customWidth="1"/>
    <col min="16" max="16" width="7.125" style="48" customWidth="1"/>
    <col min="17" max="17" width="2.875" style="50" customWidth="1"/>
    <col min="18" max="18" width="11.125" style="44" customWidth="1"/>
    <col min="19" max="19" width="4.375" style="48" customWidth="1"/>
    <col min="20" max="20" width="7.125" style="48" customWidth="1"/>
    <col min="21" max="21" width="4.5" style="48" customWidth="1"/>
    <col min="22" max="22" width="6.625" style="48" customWidth="1"/>
    <col min="23" max="23" width="4.375" style="134" customWidth="1"/>
    <col min="24" max="24" width="6.625" style="48" customWidth="1"/>
    <col min="25" max="25" width="4.375" style="48" customWidth="1"/>
    <col min="26" max="26" width="6.625" style="48" customWidth="1"/>
    <col min="27" max="27" width="5.25" style="48" customWidth="1"/>
    <col min="28" max="28" width="6.625" style="48" customWidth="1"/>
    <col min="29" max="29" width="5.125" style="48" customWidth="1"/>
    <col min="30" max="30" width="6.625" style="48" customWidth="1"/>
    <col min="31" max="31" width="5.125" customWidth="1"/>
    <col min="32" max="32" width="6.625" customWidth="1"/>
    <col min="33" max="33" width="11.125" style="44" customWidth="1"/>
    <col min="34" max="34" width="4.375" customWidth="1"/>
    <col min="36" max="36" width="4.375" customWidth="1"/>
    <col min="38" max="38" width="4.375" customWidth="1"/>
    <col min="40" max="40" width="4.375" customWidth="1"/>
    <col min="42" max="42" width="4.375" customWidth="1"/>
    <col min="44" max="44" width="4.375" customWidth="1"/>
    <col min="46" max="46" width="3.25" style="209" customWidth="1"/>
    <col min="47" max="47" width="11.125" style="44" customWidth="1"/>
  </cols>
  <sheetData>
    <row r="1" spans="1:47" ht="19.5" customHeight="1" x14ac:dyDescent="0.15">
      <c r="A1" s="43" t="s">
        <v>34</v>
      </c>
      <c r="Q1" s="43" t="s">
        <v>34</v>
      </c>
      <c r="AG1" s="43" t="s">
        <v>34</v>
      </c>
    </row>
    <row r="2" spans="1:47" s="50" customFormat="1" ht="15" customHeight="1" x14ac:dyDescent="0.15">
      <c r="A2" s="5"/>
      <c r="B2" s="49" t="s">
        <v>35</v>
      </c>
      <c r="C2" s="9" t="s">
        <v>29</v>
      </c>
      <c r="D2" s="24" t="s">
        <v>1</v>
      </c>
      <c r="E2" s="24" t="s">
        <v>36</v>
      </c>
      <c r="F2" s="24" t="s">
        <v>1</v>
      </c>
      <c r="G2" s="24" t="s">
        <v>37</v>
      </c>
      <c r="H2" s="24" t="s">
        <v>1</v>
      </c>
      <c r="I2" s="24" t="s">
        <v>38</v>
      </c>
      <c r="J2" s="24" t="s">
        <v>1</v>
      </c>
      <c r="K2" s="24" t="s">
        <v>39</v>
      </c>
      <c r="L2" s="61" t="s">
        <v>1</v>
      </c>
      <c r="M2" s="63" t="s">
        <v>40</v>
      </c>
      <c r="N2" s="24" t="s">
        <v>1</v>
      </c>
      <c r="O2" s="24" t="s">
        <v>41</v>
      </c>
      <c r="P2" s="24" t="s">
        <v>1</v>
      </c>
      <c r="Q2" s="5"/>
      <c r="R2" s="49" t="s">
        <v>35</v>
      </c>
      <c r="S2" s="24" t="s">
        <v>42</v>
      </c>
      <c r="T2" s="24" t="s">
        <v>1</v>
      </c>
      <c r="U2" s="130" t="s">
        <v>43</v>
      </c>
      <c r="V2" s="24" t="s">
        <v>1</v>
      </c>
      <c r="W2" s="135" t="s">
        <v>116</v>
      </c>
      <c r="X2" s="24" t="s">
        <v>1</v>
      </c>
      <c r="Y2" s="24" t="s">
        <v>218</v>
      </c>
      <c r="Z2" s="24" t="s">
        <v>1</v>
      </c>
      <c r="AA2" s="166" t="s">
        <v>219</v>
      </c>
      <c r="AB2" s="166" t="s">
        <v>1</v>
      </c>
      <c r="AC2" s="181" t="s">
        <v>281</v>
      </c>
      <c r="AD2" s="24" t="s">
        <v>1</v>
      </c>
      <c r="AE2" s="24" t="s">
        <v>308</v>
      </c>
      <c r="AF2" s="24" t="s">
        <v>1</v>
      </c>
      <c r="AG2" s="49" t="s">
        <v>35</v>
      </c>
      <c r="AH2" s="219" t="s">
        <v>332</v>
      </c>
      <c r="AI2" s="205" t="s">
        <v>1</v>
      </c>
      <c r="AJ2" s="438" t="s">
        <v>333</v>
      </c>
      <c r="AK2" s="439"/>
      <c r="AL2" s="205" t="s">
        <v>334</v>
      </c>
      <c r="AM2" s="205" t="s">
        <v>1</v>
      </c>
      <c r="AN2" s="205" t="s">
        <v>335</v>
      </c>
      <c r="AO2" s="205" t="s">
        <v>1</v>
      </c>
      <c r="AP2" s="205" t="s">
        <v>336</v>
      </c>
      <c r="AQ2" s="205" t="s">
        <v>1</v>
      </c>
      <c r="AR2" s="208" t="s">
        <v>337</v>
      </c>
      <c r="AS2" s="205" t="s">
        <v>1</v>
      </c>
      <c r="AT2" s="210"/>
      <c r="AU2" s="49" t="s">
        <v>35</v>
      </c>
    </row>
    <row r="3" spans="1:47" ht="19.5" customHeight="1" x14ac:dyDescent="0.15">
      <c r="A3" s="5">
        <v>1</v>
      </c>
      <c r="B3" s="51" t="s">
        <v>44</v>
      </c>
      <c r="C3" s="59">
        <v>1</v>
      </c>
      <c r="D3" s="9" t="s">
        <v>82</v>
      </c>
      <c r="E3" s="59">
        <v>1</v>
      </c>
      <c r="F3" s="9" t="s">
        <v>102</v>
      </c>
      <c r="G3" s="82">
        <v>1</v>
      </c>
      <c r="H3" s="83" t="s">
        <v>128</v>
      </c>
      <c r="I3" s="82">
        <v>1</v>
      </c>
      <c r="J3" s="83" t="s">
        <v>128</v>
      </c>
      <c r="K3" s="82">
        <v>1</v>
      </c>
      <c r="L3" s="84" t="s">
        <v>129</v>
      </c>
      <c r="M3" s="85">
        <v>1</v>
      </c>
      <c r="N3" s="86" t="s">
        <v>130</v>
      </c>
      <c r="O3" s="79">
        <v>1</v>
      </c>
      <c r="P3" s="74" t="s">
        <v>118</v>
      </c>
      <c r="Q3" s="5">
        <v>1</v>
      </c>
      <c r="R3" s="51" t="s">
        <v>44</v>
      </c>
      <c r="S3" s="118">
        <v>1</v>
      </c>
      <c r="T3" s="118" t="s">
        <v>189</v>
      </c>
      <c r="U3" s="118">
        <v>1</v>
      </c>
      <c r="V3" s="120" t="s">
        <v>209</v>
      </c>
      <c r="W3" s="120">
        <v>1</v>
      </c>
      <c r="X3" s="145" t="s">
        <v>232</v>
      </c>
      <c r="Y3" s="150">
        <v>1</v>
      </c>
      <c r="Z3" s="151" t="s">
        <v>275</v>
      </c>
      <c r="AA3" s="178">
        <v>1</v>
      </c>
      <c r="AB3" s="178" t="s">
        <v>314</v>
      </c>
      <c r="AC3" s="178">
        <v>1</v>
      </c>
      <c r="AD3" s="178" t="s">
        <v>314</v>
      </c>
      <c r="AE3" s="133"/>
      <c r="AF3" s="118"/>
      <c r="AG3" s="51" t="s">
        <v>44</v>
      </c>
      <c r="AH3" s="184">
        <v>1</v>
      </c>
      <c r="AI3" s="184" t="s">
        <v>354</v>
      </c>
      <c r="AJ3" s="145">
        <v>1</v>
      </c>
      <c r="AK3" s="145" t="s">
        <v>399</v>
      </c>
      <c r="AL3" s="188"/>
      <c r="AM3" s="187"/>
      <c r="AN3" s="189"/>
      <c r="AO3" s="187"/>
      <c r="AP3" s="190"/>
      <c r="AQ3" s="190"/>
      <c r="AR3" s="190"/>
      <c r="AS3" s="190"/>
      <c r="AT3" s="192">
        <v>1</v>
      </c>
      <c r="AU3" s="51" t="s">
        <v>44</v>
      </c>
    </row>
    <row r="4" spans="1:47" ht="6.75" customHeight="1" x14ac:dyDescent="0.15">
      <c r="A4" s="5">
        <v>2</v>
      </c>
      <c r="B4" s="51" t="s">
        <v>45</v>
      </c>
      <c r="C4" s="59">
        <v>1</v>
      </c>
      <c r="D4" s="9" t="s">
        <v>88</v>
      </c>
      <c r="E4" s="59">
        <v>1</v>
      </c>
      <c r="F4" s="9" t="s">
        <v>96</v>
      </c>
      <c r="G4" s="82">
        <v>1</v>
      </c>
      <c r="H4" s="83" t="s">
        <v>131</v>
      </c>
      <c r="I4" s="82">
        <v>1</v>
      </c>
      <c r="J4" s="83" t="s">
        <v>128</v>
      </c>
      <c r="K4" s="82">
        <v>1</v>
      </c>
      <c r="L4" s="84" t="s">
        <v>129</v>
      </c>
      <c r="M4" s="87">
        <v>1</v>
      </c>
      <c r="N4" s="88" t="s">
        <v>132</v>
      </c>
      <c r="O4" s="80">
        <v>1</v>
      </c>
      <c r="P4" s="9" t="s">
        <v>180</v>
      </c>
      <c r="Q4" s="5">
        <v>2</v>
      </c>
      <c r="R4" s="140" t="s">
        <v>45</v>
      </c>
      <c r="S4" s="118">
        <v>1</v>
      </c>
      <c r="T4" s="118" t="s">
        <v>194</v>
      </c>
      <c r="U4" s="118">
        <v>1</v>
      </c>
      <c r="V4" s="118" t="s">
        <v>226</v>
      </c>
      <c r="W4" s="118">
        <v>1</v>
      </c>
      <c r="X4" s="118" t="s">
        <v>226</v>
      </c>
      <c r="Y4" s="151">
        <v>1</v>
      </c>
      <c r="Z4" s="151" t="s">
        <v>259</v>
      </c>
      <c r="AA4" s="162">
        <v>1</v>
      </c>
      <c r="AB4" s="163" t="s">
        <v>318</v>
      </c>
      <c r="AC4" s="162">
        <v>1</v>
      </c>
      <c r="AD4" s="163" t="s">
        <v>318</v>
      </c>
      <c r="AE4" s="162">
        <v>1</v>
      </c>
      <c r="AF4" s="163" t="s">
        <v>341</v>
      </c>
      <c r="AG4" s="121" t="s">
        <v>45</v>
      </c>
      <c r="AH4" s="193"/>
      <c r="AI4" s="193"/>
      <c r="AJ4" s="193"/>
      <c r="AK4" s="193"/>
      <c r="AL4" s="193"/>
      <c r="AM4" s="193"/>
      <c r="AN4" s="193"/>
      <c r="AO4" s="193"/>
      <c r="AP4" s="202"/>
      <c r="AQ4" s="193"/>
      <c r="AR4" s="202"/>
      <c r="AS4" s="193"/>
      <c r="AT4" s="192"/>
      <c r="AU4" s="121" t="s">
        <v>45</v>
      </c>
    </row>
    <row r="5" spans="1:47" ht="6.75" customHeight="1" x14ac:dyDescent="0.15">
      <c r="A5" s="5">
        <v>3</v>
      </c>
      <c r="B5" s="51" t="s">
        <v>46</v>
      </c>
      <c r="C5" s="59">
        <v>1</v>
      </c>
      <c r="D5" s="9" t="s">
        <v>88</v>
      </c>
      <c r="E5" s="59">
        <v>1</v>
      </c>
      <c r="F5" s="9" t="s">
        <v>88</v>
      </c>
      <c r="G5" s="82">
        <v>1</v>
      </c>
      <c r="H5" s="83" t="s">
        <v>131</v>
      </c>
      <c r="I5" s="82">
        <v>1</v>
      </c>
      <c r="J5" s="83" t="s">
        <v>133</v>
      </c>
      <c r="K5" s="83">
        <v>1</v>
      </c>
      <c r="L5" s="84" t="s">
        <v>194</v>
      </c>
      <c r="M5" s="87">
        <v>1</v>
      </c>
      <c r="N5" s="88" t="s">
        <v>134</v>
      </c>
      <c r="O5" s="80">
        <v>1</v>
      </c>
      <c r="P5" s="9" t="s">
        <v>195</v>
      </c>
      <c r="Q5" s="5">
        <v>3</v>
      </c>
      <c r="R5" s="51" t="s">
        <v>46</v>
      </c>
      <c r="S5" s="118">
        <v>1</v>
      </c>
      <c r="T5" s="118" t="s">
        <v>196</v>
      </c>
      <c r="U5" s="118">
        <v>1</v>
      </c>
      <c r="V5" s="118" t="s">
        <v>210</v>
      </c>
      <c r="W5" s="151">
        <v>1</v>
      </c>
      <c r="X5" s="151" t="s">
        <v>280</v>
      </c>
      <c r="Y5" s="160">
        <v>1</v>
      </c>
      <c r="Z5" s="151" t="s">
        <v>280</v>
      </c>
      <c r="AA5" s="160">
        <v>1</v>
      </c>
      <c r="AB5" s="151" t="s">
        <v>280</v>
      </c>
      <c r="AC5" s="128"/>
      <c r="AD5" s="128"/>
      <c r="AE5" s="128"/>
      <c r="AF5" s="128"/>
      <c r="AG5" s="121" t="s">
        <v>46</v>
      </c>
      <c r="AH5" s="193"/>
      <c r="AI5" s="193"/>
      <c r="AJ5" s="193"/>
      <c r="AK5" s="193"/>
      <c r="AL5" s="193"/>
      <c r="AM5" s="193"/>
      <c r="AN5" s="193"/>
      <c r="AO5" s="193"/>
      <c r="AP5" s="202"/>
      <c r="AQ5" s="193"/>
      <c r="AR5" s="202"/>
      <c r="AS5" s="193"/>
      <c r="AT5" s="192"/>
      <c r="AU5" s="121" t="s">
        <v>46</v>
      </c>
    </row>
    <row r="6" spans="1:47" ht="6.75" customHeight="1" x14ac:dyDescent="0.15">
      <c r="A6" s="5"/>
      <c r="B6" s="77" t="s">
        <v>47</v>
      </c>
      <c r="C6" s="59">
        <v>1</v>
      </c>
      <c r="D6" s="9" t="s">
        <v>86</v>
      </c>
      <c r="E6" s="59">
        <v>1</v>
      </c>
      <c r="F6" s="9" t="s">
        <v>102</v>
      </c>
      <c r="G6" s="82">
        <v>1</v>
      </c>
      <c r="H6" s="83" t="s">
        <v>135</v>
      </c>
      <c r="I6" s="82">
        <v>1</v>
      </c>
      <c r="J6" s="83" t="s">
        <v>136</v>
      </c>
      <c r="K6" s="82">
        <v>1</v>
      </c>
      <c r="L6" s="84" t="s">
        <v>137</v>
      </c>
      <c r="M6" s="89" t="s">
        <v>109</v>
      </c>
      <c r="N6" s="90"/>
      <c r="O6" s="67"/>
      <c r="P6" s="67"/>
      <c r="Q6" s="5">
        <v>4</v>
      </c>
      <c r="R6" s="77" t="s">
        <v>47</v>
      </c>
      <c r="S6" s="119"/>
      <c r="T6" s="119"/>
      <c r="U6" s="119"/>
      <c r="V6" s="119"/>
      <c r="W6" s="119"/>
      <c r="X6" s="119"/>
      <c r="Y6" s="119"/>
      <c r="Z6" s="119"/>
      <c r="AA6" s="137"/>
      <c r="AB6" s="119"/>
      <c r="AC6" s="119"/>
      <c r="AD6" s="119"/>
      <c r="AE6" s="136"/>
      <c r="AF6" s="118"/>
      <c r="AG6" s="77" t="s">
        <v>47</v>
      </c>
      <c r="AH6" s="194"/>
      <c r="AI6" s="194"/>
      <c r="AJ6" s="194"/>
      <c r="AK6" s="194"/>
      <c r="AL6" s="194"/>
      <c r="AM6" s="194"/>
      <c r="AN6" s="194"/>
      <c r="AO6" s="194"/>
      <c r="AP6" s="195"/>
      <c r="AQ6" s="194"/>
      <c r="AR6" s="194"/>
      <c r="AS6" s="194"/>
      <c r="AT6" s="192"/>
      <c r="AU6" s="77" t="s">
        <v>47</v>
      </c>
    </row>
    <row r="7" spans="1:47" ht="19.5" customHeight="1" x14ac:dyDescent="0.15">
      <c r="A7" s="5">
        <v>4</v>
      </c>
      <c r="B7" s="51" t="s">
        <v>48</v>
      </c>
      <c r="C7" s="59">
        <v>1</v>
      </c>
      <c r="D7" s="9" t="s">
        <v>88</v>
      </c>
      <c r="E7" s="56">
        <v>1</v>
      </c>
      <c r="F7" s="9" t="s">
        <v>108</v>
      </c>
      <c r="G7" s="82">
        <v>1</v>
      </c>
      <c r="H7" s="83" t="s">
        <v>138</v>
      </c>
      <c r="I7" s="82">
        <v>1</v>
      </c>
      <c r="J7" s="83" t="s">
        <v>139</v>
      </c>
      <c r="K7" s="82">
        <v>1</v>
      </c>
      <c r="L7" s="84" t="s">
        <v>140</v>
      </c>
      <c r="M7" s="87">
        <v>1</v>
      </c>
      <c r="N7" s="83" t="s">
        <v>141</v>
      </c>
      <c r="O7" s="74">
        <v>1</v>
      </c>
      <c r="P7" s="9" t="s">
        <v>179</v>
      </c>
      <c r="Q7" s="5">
        <v>5</v>
      </c>
      <c r="R7" s="51" t="s">
        <v>48</v>
      </c>
      <c r="S7" s="118">
        <v>1</v>
      </c>
      <c r="T7" s="118" t="s">
        <v>185</v>
      </c>
      <c r="U7" s="118">
        <v>1</v>
      </c>
      <c r="V7" s="118" t="s">
        <v>211</v>
      </c>
      <c r="W7" s="120">
        <v>1</v>
      </c>
      <c r="X7" s="139" t="s">
        <v>228</v>
      </c>
      <c r="Y7" s="151">
        <v>1</v>
      </c>
      <c r="Z7" s="151" t="s">
        <v>260</v>
      </c>
      <c r="AA7" s="172">
        <v>1</v>
      </c>
      <c r="AB7" s="171" t="s">
        <v>287</v>
      </c>
      <c r="AC7" s="178">
        <v>1</v>
      </c>
      <c r="AD7" s="178" t="s">
        <v>314</v>
      </c>
      <c r="AE7" s="186">
        <v>1</v>
      </c>
      <c r="AF7" s="184" t="s">
        <v>349</v>
      </c>
      <c r="AG7" s="51" t="s">
        <v>48</v>
      </c>
      <c r="AH7" s="184">
        <v>1</v>
      </c>
      <c r="AI7" s="184" t="s">
        <v>349</v>
      </c>
      <c r="AJ7" s="145">
        <v>1</v>
      </c>
      <c r="AK7" s="235" t="s">
        <v>373</v>
      </c>
      <c r="AL7" s="188"/>
      <c r="AM7" s="187"/>
      <c r="AN7" s="187"/>
      <c r="AO7" s="187"/>
      <c r="AP7" s="196"/>
      <c r="AQ7" s="187"/>
      <c r="AR7" s="190"/>
      <c r="AS7" s="190"/>
      <c r="AT7" s="192">
        <v>2</v>
      </c>
      <c r="AU7" s="51" t="s">
        <v>48</v>
      </c>
    </row>
    <row r="8" spans="1:47" ht="19.5" customHeight="1" x14ac:dyDescent="0.15">
      <c r="A8" s="5">
        <v>5</v>
      </c>
      <c r="B8" s="51" t="s">
        <v>49</v>
      </c>
      <c r="C8" s="59">
        <v>1</v>
      </c>
      <c r="D8" s="9" t="s">
        <v>88</v>
      </c>
      <c r="E8" s="59">
        <v>1</v>
      </c>
      <c r="F8" s="9" t="s">
        <v>96</v>
      </c>
      <c r="G8" s="82">
        <v>1</v>
      </c>
      <c r="H8" s="83" t="s">
        <v>138</v>
      </c>
      <c r="I8" s="82">
        <v>1</v>
      </c>
      <c r="J8" s="83" t="s">
        <v>139</v>
      </c>
      <c r="K8" s="83">
        <v>1</v>
      </c>
      <c r="L8" s="84" t="s">
        <v>141</v>
      </c>
      <c r="M8" s="87">
        <v>1</v>
      </c>
      <c r="N8" s="83" t="s">
        <v>141</v>
      </c>
      <c r="O8" s="9">
        <v>1</v>
      </c>
      <c r="P8" s="9" t="s">
        <v>181</v>
      </c>
      <c r="Q8" s="5">
        <v>6</v>
      </c>
      <c r="R8" s="140" t="s">
        <v>49</v>
      </c>
      <c r="S8" s="118">
        <v>1</v>
      </c>
      <c r="T8" s="118" t="s">
        <v>194</v>
      </c>
      <c r="U8" s="118">
        <v>1</v>
      </c>
      <c r="V8" s="118" t="s">
        <v>220</v>
      </c>
      <c r="W8" s="118">
        <v>1</v>
      </c>
      <c r="X8" s="118" t="s">
        <v>226</v>
      </c>
      <c r="Y8" s="118">
        <v>1</v>
      </c>
      <c r="Z8" s="118" t="s">
        <v>226</v>
      </c>
      <c r="AA8" s="152">
        <v>1</v>
      </c>
      <c r="AB8" s="151" t="s">
        <v>262</v>
      </c>
      <c r="AC8" s="160">
        <v>1</v>
      </c>
      <c r="AD8" s="151" t="s">
        <v>282</v>
      </c>
      <c r="AE8" s="185">
        <v>1</v>
      </c>
      <c r="AF8" s="184" t="s">
        <v>280</v>
      </c>
      <c r="AG8" s="206" t="s">
        <v>49</v>
      </c>
      <c r="AH8" s="184">
        <v>1</v>
      </c>
      <c r="AI8" s="184" t="s">
        <v>280</v>
      </c>
      <c r="AJ8" s="184">
        <v>1</v>
      </c>
      <c r="AK8" s="184" t="s">
        <v>280</v>
      </c>
      <c r="AL8" s="184">
        <v>1</v>
      </c>
      <c r="AM8" s="184" t="s">
        <v>280</v>
      </c>
      <c r="AN8" s="187"/>
      <c r="AO8" s="187"/>
      <c r="AP8" s="196"/>
      <c r="AQ8" s="187"/>
      <c r="AR8" s="192"/>
      <c r="AS8" s="187"/>
      <c r="AT8" s="192">
        <v>3</v>
      </c>
      <c r="AU8" s="206" t="s">
        <v>49</v>
      </c>
    </row>
    <row r="9" spans="1:47" ht="19.5" customHeight="1" x14ac:dyDescent="0.15">
      <c r="A9" s="5">
        <v>6</v>
      </c>
      <c r="B9" s="51" t="s">
        <v>50</v>
      </c>
      <c r="C9" s="59">
        <v>1</v>
      </c>
      <c r="D9" s="9" t="s">
        <v>86</v>
      </c>
      <c r="E9" s="59">
        <v>1</v>
      </c>
      <c r="F9" s="9" t="s">
        <v>104</v>
      </c>
      <c r="G9" s="82">
        <v>1</v>
      </c>
      <c r="H9" s="83" t="s">
        <v>142</v>
      </c>
      <c r="I9" s="82">
        <v>1</v>
      </c>
      <c r="J9" s="83" t="s">
        <v>143</v>
      </c>
      <c r="K9" s="82">
        <v>1</v>
      </c>
      <c r="L9" s="84" t="s">
        <v>144</v>
      </c>
      <c r="M9" s="91">
        <v>1</v>
      </c>
      <c r="N9" s="83" t="s">
        <v>145</v>
      </c>
      <c r="O9" s="9">
        <v>1</v>
      </c>
      <c r="P9" s="9" t="s">
        <v>126</v>
      </c>
      <c r="Q9" s="5">
        <v>7</v>
      </c>
      <c r="R9" s="140" t="s">
        <v>50</v>
      </c>
      <c r="S9" s="120">
        <v>1</v>
      </c>
      <c r="T9" s="118" t="s">
        <v>180</v>
      </c>
      <c r="U9" s="118">
        <v>1</v>
      </c>
      <c r="V9" s="118" t="s">
        <v>182</v>
      </c>
      <c r="W9" s="118">
        <v>1</v>
      </c>
      <c r="X9" s="118" t="s">
        <v>226</v>
      </c>
      <c r="Y9" s="118">
        <v>1</v>
      </c>
      <c r="Z9" s="118" t="s">
        <v>226</v>
      </c>
      <c r="AA9" s="160">
        <v>1</v>
      </c>
      <c r="AB9" s="151" t="s">
        <v>276</v>
      </c>
      <c r="AC9" s="160">
        <v>1</v>
      </c>
      <c r="AD9" s="151" t="s">
        <v>283</v>
      </c>
      <c r="AE9" s="165">
        <v>1</v>
      </c>
      <c r="AF9" s="163" t="s">
        <v>329</v>
      </c>
      <c r="AG9" s="206" t="s">
        <v>50</v>
      </c>
      <c r="AH9" s="236">
        <v>1</v>
      </c>
      <c r="AI9" s="236" t="s">
        <v>418</v>
      </c>
      <c r="AJ9" s="236">
        <v>1</v>
      </c>
      <c r="AK9" s="236" t="s">
        <v>418</v>
      </c>
      <c r="AL9" s="187"/>
      <c r="AM9" s="187"/>
      <c r="AN9" s="187"/>
      <c r="AO9" s="187"/>
      <c r="AP9" s="192"/>
      <c r="AQ9" s="187"/>
      <c r="AR9" s="192"/>
      <c r="AS9" s="187"/>
      <c r="AT9" s="192">
        <v>4</v>
      </c>
      <c r="AU9" s="206" t="s">
        <v>50</v>
      </c>
    </row>
    <row r="10" spans="1:47" ht="19.5" customHeight="1" x14ac:dyDescent="0.15">
      <c r="A10" s="5">
        <v>7</v>
      </c>
      <c r="B10" s="51" t="s">
        <v>27</v>
      </c>
      <c r="C10" s="59">
        <v>1</v>
      </c>
      <c r="D10" s="9" t="s">
        <v>88</v>
      </c>
      <c r="E10" s="59">
        <v>1</v>
      </c>
      <c r="F10" s="9" t="s">
        <v>107</v>
      </c>
      <c r="G10" s="82">
        <v>1</v>
      </c>
      <c r="H10" s="83" t="s">
        <v>138</v>
      </c>
      <c r="I10" s="83">
        <v>1</v>
      </c>
      <c r="J10" s="83" t="s">
        <v>146</v>
      </c>
      <c r="K10" s="83">
        <v>1</v>
      </c>
      <c r="L10" s="83" t="s">
        <v>146</v>
      </c>
      <c r="M10" s="85">
        <v>1</v>
      </c>
      <c r="N10" s="83" t="s">
        <v>146</v>
      </c>
      <c r="O10" s="123">
        <v>1</v>
      </c>
      <c r="P10" s="9" t="s">
        <v>197</v>
      </c>
      <c r="Q10" s="5">
        <v>8</v>
      </c>
      <c r="R10" s="51" t="s">
        <v>27</v>
      </c>
      <c r="S10" s="124">
        <v>1</v>
      </c>
      <c r="T10" s="124" t="s">
        <v>198</v>
      </c>
      <c r="U10" s="147">
        <v>1</v>
      </c>
      <c r="V10" s="149" t="s">
        <v>254</v>
      </c>
      <c r="W10" s="147">
        <v>1</v>
      </c>
      <c r="X10" s="149" t="s">
        <v>254</v>
      </c>
      <c r="Y10" s="167">
        <v>1</v>
      </c>
      <c r="Z10" s="168" t="s">
        <v>303</v>
      </c>
      <c r="AA10" s="167">
        <v>1</v>
      </c>
      <c r="AB10" s="168" t="s">
        <v>303</v>
      </c>
      <c r="AC10" s="212">
        <v>1</v>
      </c>
      <c r="AD10" s="184" t="s">
        <v>338</v>
      </c>
      <c r="AE10" s="165">
        <v>1</v>
      </c>
      <c r="AF10" s="163" t="s">
        <v>338</v>
      </c>
      <c r="AG10" s="206" t="s">
        <v>27</v>
      </c>
      <c r="AH10" s="230">
        <v>1</v>
      </c>
      <c r="AI10" s="163" t="s">
        <v>338</v>
      </c>
      <c r="AJ10" s="231">
        <v>1</v>
      </c>
      <c r="AK10" s="163" t="s">
        <v>338</v>
      </c>
      <c r="AL10" s="231">
        <v>1</v>
      </c>
      <c r="AM10" s="163" t="s">
        <v>338</v>
      </c>
      <c r="AN10" s="196"/>
      <c r="AO10" s="187"/>
      <c r="AP10" s="196"/>
      <c r="AQ10" s="187"/>
      <c r="AR10" s="187"/>
      <c r="AS10" s="187"/>
      <c r="AT10" s="192">
        <v>5</v>
      </c>
      <c r="AU10" s="206" t="s">
        <v>27</v>
      </c>
    </row>
    <row r="11" spans="1:47" ht="19.5" customHeight="1" x14ac:dyDescent="0.15">
      <c r="A11" s="5">
        <v>8</v>
      </c>
      <c r="B11" s="51" t="s">
        <v>51</v>
      </c>
      <c r="C11" s="59">
        <v>1</v>
      </c>
      <c r="D11" s="9" t="s">
        <v>87</v>
      </c>
      <c r="E11" s="59">
        <v>1</v>
      </c>
      <c r="F11" s="9" t="s">
        <v>87</v>
      </c>
      <c r="G11" s="82">
        <v>1</v>
      </c>
      <c r="H11" s="83" t="s">
        <v>147</v>
      </c>
      <c r="I11" s="82">
        <v>1</v>
      </c>
      <c r="J11" s="83" t="s">
        <v>148</v>
      </c>
      <c r="K11" s="82">
        <v>1</v>
      </c>
      <c r="L11" s="84" t="s">
        <v>148</v>
      </c>
      <c r="M11" s="142">
        <v>1</v>
      </c>
      <c r="N11" s="144" t="s">
        <v>229</v>
      </c>
      <c r="O11" s="142">
        <v>1</v>
      </c>
      <c r="P11" s="144" t="s">
        <v>229</v>
      </c>
      <c r="Q11" s="5">
        <v>9</v>
      </c>
      <c r="R11" s="51" t="s">
        <v>51</v>
      </c>
      <c r="S11" s="142">
        <v>1</v>
      </c>
      <c r="T11" s="144" t="s">
        <v>229</v>
      </c>
      <c r="U11" s="142">
        <v>1</v>
      </c>
      <c r="V11" s="144" t="s">
        <v>229</v>
      </c>
      <c r="W11" s="120">
        <v>1</v>
      </c>
      <c r="X11" s="145" t="s">
        <v>232</v>
      </c>
      <c r="Y11" s="127">
        <v>1</v>
      </c>
      <c r="Z11" s="118" t="s">
        <v>277</v>
      </c>
      <c r="AA11" s="178">
        <v>1</v>
      </c>
      <c r="AB11" s="178" t="s">
        <v>315</v>
      </c>
      <c r="AC11" s="178">
        <v>1</v>
      </c>
      <c r="AD11" s="178" t="s">
        <v>315</v>
      </c>
      <c r="AE11" s="185">
        <v>1</v>
      </c>
      <c r="AF11" s="184" t="s">
        <v>328</v>
      </c>
      <c r="AG11" s="220" t="s">
        <v>51</v>
      </c>
      <c r="AH11" s="184">
        <v>1</v>
      </c>
      <c r="AI11" s="184" t="s">
        <v>354</v>
      </c>
      <c r="AJ11" s="145">
        <v>1</v>
      </c>
      <c r="AK11" s="145" t="s">
        <v>399</v>
      </c>
      <c r="AL11" s="188"/>
      <c r="AM11" s="187"/>
      <c r="AN11" s="189"/>
      <c r="AO11" s="187"/>
      <c r="AP11" s="190"/>
      <c r="AQ11" s="190"/>
      <c r="AR11" s="190"/>
      <c r="AS11" s="190"/>
      <c r="AT11" s="192">
        <v>6</v>
      </c>
      <c r="AU11" s="206" t="s">
        <v>51</v>
      </c>
    </row>
    <row r="12" spans="1:47" ht="19.5" customHeight="1" x14ac:dyDescent="0.15">
      <c r="A12" s="5">
        <v>9</v>
      </c>
      <c r="B12" s="51" t="s">
        <v>52</v>
      </c>
      <c r="C12" s="59">
        <v>1</v>
      </c>
      <c r="D12" s="9" t="s">
        <v>88</v>
      </c>
      <c r="E12" s="59">
        <v>1</v>
      </c>
      <c r="F12" s="9" t="s">
        <v>96</v>
      </c>
      <c r="G12" s="82">
        <v>1</v>
      </c>
      <c r="H12" s="83" t="s">
        <v>138</v>
      </c>
      <c r="I12" s="82">
        <v>1</v>
      </c>
      <c r="J12" s="83" t="s">
        <v>139</v>
      </c>
      <c r="K12" s="82">
        <v>1</v>
      </c>
      <c r="L12" s="84" t="s">
        <v>149</v>
      </c>
      <c r="M12" s="85">
        <v>1</v>
      </c>
      <c r="N12" s="92" t="s">
        <v>141</v>
      </c>
      <c r="O12" s="75">
        <v>1</v>
      </c>
      <c r="P12" s="9" t="s">
        <v>180</v>
      </c>
      <c r="Q12" s="5">
        <v>10</v>
      </c>
      <c r="R12" s="51" t="s">
        <v>52</v>
      </c>
      <c r="S12" s="118">
        <v>1</v>
      </c>
      <c r="T12" s="118" t="s">
        <v>194</v>
      </c>
      <c r="U12" s="118">
        <v>1</v>
      </c>
      <c r="V12" s="143" t="s">
        <v>230</v>
      </c>
      <c r="W12" s="118">
        <v>1</v>
      </c>
      <c r="X12" s="143" t="s">
        <v>230</v>
      </c>
      <c r="Y12" s="118">
        <v>1</v>
      </c>
      <c r="Z12" s="143" t="s">
        <v>230</v>
      </c>
      <c r="AA12" s="170">
        <v>1</v>
      </c>
      <c r="AB12" s="171" t="s">
        <v>322</v>
      </c>
      <c r="AC12" s="170">
        <v>1</v>
      </c>
      <c r="AD12" s="171" t="s">
        <v>322</v>
      </c>
      <c r="AE12" s="185">
        <v>1</v>
      </c>
      <c r="AF12" s="184" t="s">
        <v>331</v>
      </c>
      <c r="AG12" s="206" t="s">
        <v>52</v>
      </c>
      <c r="AH12" s="236">
        <v>1</v>
      </c>
      <c r="AI12" s="236" t="s">
        <v>419</v>
      </c>
      <c r="AJ12" s="236">
        <v>1</v>
      </c>
      <c r="AK12" s="236" t="s">
        <v>419</v>
      </c>
      <c r="AL12" s="193"/>
      <c r="AM12" s="216"/>
      <c r="AN12" s="193"/>
      <c r="AO12" s="216"/>
      <c r="AP12" s="202"/>
      <c r="AQ12" s="193"/>
      <c r="AR12" s="202"/>
      <c r="AS12" s="193"/>
      <c r="AT12" s="192">
        <v>7</v>
      </c>
      <c r="AU12" s="206" t="s">
        <v>52</v>
      </c>
    </row>
    <row r="13" spans="1:47" ht="19.5" customHeight="1" x14ac:dyDescent="0.15">
      <c r="A13" s="5">
        <v>10</v>
      </c>
      <c r="B13" s="51" t="s">
        <v>53</v>
      </c>
      <c r="C13" s="59">
        <v>1</v>
      </c>
      <c r="D13" s="9" t="s">
        <v>88</v>
      </c>
      <c r="E13" s="59">
        <v>1</v>
      </c>
      <c r="F13" s="9" t="s">
        <v>106</v>
      </c>
      <c r="G13" s="82">
        <v>1</v>
      </c>
      <c r="H13" s="83" t="s">
        <v>138</v>
      </c>
      <c r="I13" s="82">
        <v>1</v>
      </c>
      <c r="J13" s="83" t="s">
        <v>139</v>
      </c>
      <c r="K13" s="82">
        <v>1</v>
      </c>
      <c r="L13" s="84" t="s">
        <v>150</v>
      </c>
      <c r="M13" s="91">
        <v>1</v>
      </c>
      <c r="N13" s="83" t="s">
        <v>150</v>
      </c>
      <c r="O13" s="74">
        <v>1</v>
      </c>
      <c r="P13" s="74" t="s">
        <v>119</v>
      </c>
      <c r="Q13" s="5">
        <v>11</v>
      </c>
      <c r="R13" s="140" t="s">
        <v>53</v>
      </c>
      <c r="S13" s="118">
        <v>1</v>
      </c>
      <c r="T13" s="118" t="s">
        <v>119</v>
      </c>
      <c r="U13" s="118">
        <v>1</v>
      </c>
      <c r="V13" s="120" t="s">
        <v>191</v>
      </c>
      <c r="W13" s="118">
        <v>1</v>
      </c>
      <c r="X13" s="118" t="s">
        <v>191</v>
      </c>
      <c r="Y13" s="159">
        <v>1</v>
      </c>
      <c r="Z13" s="151" t="s">
        <v>261</v>
      </c>
      <c r="AA13" s="152">
        <v>1</v>
      </c>
      <c r="AB13" s="151" t="s">
        <v>261</v>
      </c>
      <c r="AC13" s="170">
        <v>3</v>
      </c>
      <c r="AD13" s="171" t="s">
        <v>286</v>
      </c>
      <c r="AE13" s="180">
        <v>1</v>
      </c>
      <c r="AF13" s="178" t="s">
        <v>307</v>
      </c>
      <c r="AG13" s="206" t="s">
        <v>53</v>
      </c>
      <c r="AH13" s="184">
        <v>1</v>
      </c>
      <c r="AI13" s="233" t="s">
        <v>307</v>
      </c>
      <c r="AJ13" s="184">
        <v>1</v>
      </c>
      <c r="AK13" s="184" t="s">
        <v>348</v>
      </c>
      <c r="AL13" s="187"/>
      <c r="AM13" s="187"/>
      <c r="AN13" s="188"/>
      <c r="AO13" s="187"/>
      <c r="AP13" s="196"/>
      <c r="AQ13" s="187"/>
      <c r="AR13" s="192"/>
      <c r="AS13" s="187"/>
      <c r="AT13" s="192">
        <v>8</v>
      </c>
      <c r="AU13" s="206" t="s">
        <v>53</v>
      </c>
    </row>
    <row r="14" spans="1:47" ht="19.5" customHeight="1" x14ac:dyDescent="0.15">
      <c r="A14" s="5">
        <v>11</v>
      </c>
      <c r="B14" s="51" t="s">
        <v>54</v>
      </c>
      <c r="C14" s="59">
        <v>1</v>
      </c>
      <c r="D14" s="9" t="s">
        <v>86</v>
      </c>
      <c r="E14" s="59">
        <v>1</v>
      </c>
      <c r="F14" s="9" t="s">
        <v>102</v>
      </c>
      <c r="G14" s="82">
        <v>1</v>
      </c>
      <c r="H14" s="83" t="s">
        <v>142</v>
      </c>
      <c r="I14" s="82">
        <v>1</v>
      </c>
      <c r="J14" s="83" t="s">
        <v>139</v>
      </c>
      <c r="K14" s="82">
        <v>1</v>
      </c>
      <c r="L14" s="84" t="s">
        <v>148</v>
      </c>
      <c r="M14" s="87">
        <v>1</v>
      </c>
      <c r="N14" s="83" t="s">
        <v>151</v>
      </c>
      <c r="O14" s="74">
        <v>1</v>
      </c>
      <c r="P14" s="9" t="s">
        <v>187</v>
      </c>
      <c r="Q14" s="5">
        <v>12</v>
      </c>
      <c r="R14" s="51" t="s">
        <v>54</v>
      </c>
      <c r="S14" s="118">
        <v>1</v>
      </c>
      <c r="T14" s="118" t="s">
        <v>188</v>
      </c>
      <c r="U14" s="118">
        <v>1</v>
      </c>
      <c r="V14" s="118" t="s">
        <v>211</v>
      </c>
      <c r="W14" s="118">
        <v>1</v>
      </c>
      <c r="X14" s="145" t="s">
        <v>250</v>
      </c>
      <c r="Y14" s="159">
        <v>1</v>
      </c>
      <c r="Z14" s="151" t="s">
        <v>262</v>
      </c>
      <c r="AA14" s="177">
        <v>1</v>
      </c>
      <c r="AB14" s="178" t="s">
        <v>307</v>
      </c>
      <c r="AC14" s="179">
        <v>1</v>
      </c>
      <c r="AD14" s="178" t="s">
        <v>307</v>
      </c>
      <c r="AE14" s="186">
        <v>1</v>
      </c>
      <c r="AF14" s="184" t="s">
        <v>330</v>
      </c>
      <c r="AG14" s="206" t="s">
        <v>54</v>
      </c>
      <c r="AH14" s="184">
        <v>1</v>
      </c>
      <c r="AI14" s="184" t="s">
        <v>330</v>
      </c>
      <c r="AJ14" s="145">
        <v>1</v>
      </c>
      <c r="AK14" s="145" t="s">
        <v>397</v>
      </c>
      <c r="AL14" s="187"/>
      <c r="AM14" s="187"/>
      <c r="AN14" s="188"/>
      <c r="AO14" s="187"/>
      <c r="AP14" s="199"/>
      <c r="AQ14" s="190"/>
      <c r="AR14" s="200"/>
      <c r="AS14" s="190"/>
      <c r="AT14" s="192">
        <v>9</v>
      </c>
      <c r="AU14" s="206" t="s">
        <v>54</v>
      </c>
    </row>
    <row r="15" spans="1:47" ht="8.25" customHeight="1" x14ac:dyDescent="0.15">
      <c r="A15" s="5">
        <v>12</v>
      </c>
      <c r="B15" s="51" t="s">
        <v>55</v>
      </c>
      <c r="C15" s="59">
        <v>1</v>
      </c>
      <c r="D15" s="9" t="s">
        <v>86</v>
      </c>
      <c r="E15" s="67">
        <v>0</v>
      </c>
      <c r="F15" s="67"/>
      <c r="G15" s="82">
        <v>1</v>
      </c>
      <c r="H15" s="83" t="s">
        <v>142</v>
      </c>
      <c r="I15" s="82">
        <v>1</v>
      </c>
      <c r="J15" s="83" t="s">
        <v>149</v>
      </c>
      <c r="K15" s="82">
        <v>1</v>
      </c>
      <c r="L15" s="84" t="s">
        <v>149</v>
      </c>
      <c r="M15" s="85">
        <v>1</v>
      </c>
      <c r="N15" s="92" t="s">
        <v>151</v>
      </c>
      <c r="O15" s="75">
        <v>1</v>
      </c>
      <c r="P15" s="9" t="s">
        <v>177</v>
      </c>
      <c r="Q15" s="5">
        <v>13</v>
      </c>
      <c r="R15" s="51" t="s">
        <v>55</v>
      </c>
      <c r="S15" s="118">
        <v>1</v>
      </c>
      <c r="T15" s="118" t="s">
        <v>186</v>
      </c>
      <c r="U15" s="118">
        <v>1</v>
      </c>
      <c r="V15" s="120" t="s">
        <v>212</v>
      </c>
      <c r="W15" s="120">
        <v>1</v>
      </c>
      <c r="X15" s="145" t="s">
        <v>266</v>
      </c>
      <c r="Y15" s="167">
        <v>1</v>
      </c>
      <c r="Z15" s="168" t="s">
        <v>302</v>
      </c>
      <c r="AA15" s="167">
        <v>1</v>
      </c>
      <c r="AB15" s="168" t="s">
        <v>302</v>
      </c>
      <c r="AC15" s="162">
        <v>1</v>
      </c>
      <c r="AD15" s="163" t="s">
        <v>342</v>
      </c>
      <c r="AE15" s="162">
        <v>1</v>
      </c>
      <c r="AF15" s="163" t="s">
        <v>342</v>
      </c>
      <c r="AG15" s="121" t="s">
        <v>55</v>
      </c>
      <c r="AH15" s="193"/>
      <c r="AI15" s="193"/>
      <c r="AJ15" s="193"/>
      <c r="AK15" s="216"/>
      <c r="AL15" s="216"/>
      <c r="AM15" s="193"/>
      <c r="AN15" s="217"/>
      <c r="AO15" s="193"/>
      <c r="AP15" s="217"/>
      <c r="AQ15" s="193"/>
      <c r="AR15" s="193"/>
      <c r="AS15" s="193"/>
      <c r="AT15" s="192">
        <v>10</v>
      </c>
      <c r="AU15" s="206" t="s">
        <v>55</v>
      </c>
    </row>
    <row r="16" spans="1:47" ht="19.5" customHeight="1" x14ac:dyDescent="0.15">
      <c r="A16" s="5">
        <v>13</v>
      </c>
      <c r="B16" s="51" t="s">
        <v>56</v>
      </c>
      <c r="C16" s="59">
        <v>1</v>
      </c>
      <c r="D16" s="9" t="s">
        <v>85</v>
      </c>
      <c r="E16" s="59">
        <v>1</v>
      </c>
      <c r="F16" s="9" t="s">
        <v>110</v>
      </c>
      <c r="G16" s="82">
        <v>1</v>
      </c>
      <c r="H16" s="83" t="s">
        <v>152</v>
      </c>
      <c r="I16" s="82">
        <v>1</v>
      </c>
      <c r="J16" s="83" t="s">
        <v>139</v>
      </c>
      <c r="K16" s="82">
        <v>1</v>
      </c>
      <c r="L16" s="84" t="s">
        <v>153</v>
      </c>
      <c r="M16" s="129">
        <v>1</v>
      </c>
      <c r="N16" s="129" t="s">
        <v>201</v>
      </c>
      <c r="O16" s="129">
        <v>1</v>
      </c>
      <c r="P16" s="129" t="s">
        <v>201</v>
      </c>
      <c r="Q16" s="5">
        <v>14</v>
      </c>
      <c r="R16" s="51" t="s">
        <v>56</v>
      </c>
      <c r="S16" s="129">
        <v>1</v>
      </c>
      <c r="T16" s="129" t="s">
        <v>201</v>
      </c>
      <c r="U16" s="118">
        <v>1</v>
      </c>
      <c r="V16" s="120" t="s">
        <v>210</v>
      </c>
      <c r="W16" s="159">
        <v>1</v>
      </c>
      <c r="X16" s="151" t="s">
        <v>258</v>
      </c>
      <c r="Y16" s="152">
        <v>1</v>
      </c>
      <c r="Z16" s="151" t="s">
        <v>258</v>
      </c>
      <c r="AA16" s="152">
        <v>1</v>
      </c>
      <c r="AB16" s="151" t="s">
        <v>258</v>
      </c>
      <c r="AC16" s="118">
        <v>1</v>
      </c>
      <c r="AD16" s="151" t="s">
        <v>258</v>
      </c>
      <c r="AE16" s="183">
        <v>1</v>
      </c>
      <c r="AF16" s="151" t="s">
        <v>258</v>
      </c>
      <c r="AG16" s="206" t="s">
        <v>56</v>
      </c>
      <c r="AH16" s="236">
        <v>1</v>
      </c>
      <c r="AI16" s="236" t="s">
        <v>420</v>
      </c>
      <c r="AJ16" s="236">
        <v>1</v>
      </c>
      <c r="AK16" s="236" t="s">
        <v>420</v>
      </c>
      <c r="AL16" s="188"/>
      <c r="AM16" s="187"/>
      <c r="AN16" s="196"/>
      <c r="AO16" s="187"/>
      <c r="AP16" s="196"/>
      <c r="AQ16" s="187"/>
      <c r="AR16" s="187"/>
      <c r="AS16" s="187"/>
      <c r="AT16" s="192">
        <v>11</v>
      </c>
      <c r="AU16" s="206" t="s">
        <v>56</v>
      </c>
    </row>
    <row r="17" spans="1:47" ht="19.5" customHeight="1" x14ac:dyDescent="0.15">
      <c r="A17" s="5">
        <v>14</v>
      </c>
      <c r="B17" s="51" t="s">
        <v>57</v>
      </c>
      <c r="C17" s="59">
        <v>1</v>
      </c>
      <c r="D17" s="9" t="s">
        <v>84</v>
      </c>
      <c r="E17" s="56">
        <v>1</v>
      </c>
      <c r="F17" s="9" t="s">
        <v>97</v>
      </c>
      <c r="G17" s="82">
        <v>1</v>
      </c>
      <c r="H17" s="83" t="s">
        <v>154</v>
      </c>
      <c r="I17" s="82">
        <v>1</v>
      </c>
      <c r="J17" s="83" t="s">
        <v>155</v>
      </c>
      <c r="K17" s="82">
        <v>1</v>
      </c>
      <c r="L17" s="84" t="s">
        <v>156</v>
      </c>
      <c r="M17" s="87">
        <v>1</v>
      </c>
      <c r="N17" s="83" t="s">
        <v>157</v>
      </c>
      <c r="O17" s="75">
        <v>1</v>
      </c>
      <c r="P17" s="9" t="s">
        <v>180</v>
      </c>
      <c r="Q17" s="5">
        <v>15</v>
      </c>
      <c r="R17" s="51" t="s">
        <v>57</v>
      </c>
      <c r="S17" s="118">
        <v>1</v>
      </c>
      <c r="T17" s="118" t="s">
        <v>207</v>
      </c>
      <c r="U17" s="118">
        <v>1</v>
      </c>
      <c r="V17" s="118" t="s">
        <v>213</v>
      </c>
      <c r="W17" s="118">
        <v>1</v>
      </c>
      <c r="X17" s="145" t="s">
        <v>251</v>
      </c>
      <c r="Y17" s="159">
        <v>1</v>
      </c>
      <c r="Z17" s="151" t="s">
        <v>263</v>
      </c>
      <c r="AA17" s="172">
        <v>1</v>
      </c>
      <c r="AB17" s="171" t="s">
        <v>287</v>
      </c>
      <c r="AC17" s="178">
        <v>1</v>
      </c>
      <c r="AD17" s="178" t="s">
        <v>314</v>
      </c>
      <c r="AE17" s="162">
        <v>2</v>
      </c>
      <c r="AF17" s="163" t="s">
        <v>331</v>
      </c>
      <c r="AG17" s="206" t="s">
        <v>57</v>
      </c>
      <c r="AH17" s="163">
        <v>1</v>
      </c>
      <c r="AI17" s="163" t="s">
        <v>323</v>
      </c>
      <c r="AJ17" s="145">
        <v>1</v>
      </c>
      <c r="AK17" s="145" t="s">
        <v>381</v>
      </c>
      <c r="AL17" s="187"/>
      <c r="AM17" s="187"/>
      <c r="AN17" s="188"/>
      <c r="AO17" s="187"/>
      <c r="AP17" s="196"/>
      <c r="AQ17" s="187"/>
      <c r="AR17" s="190"/>
      <c r="AS17" s="190"/>
      <c r="AT17" s="192">
        <v>12</v>
      </c>
      <c r="AU17" s="206" t="s">
        <v>57</v>
      </c>
    </row>
    <row r="18" spans="1:47" ht="19.5" customHeight="1" x14ac:dyDescent="0.15">
      <c r="A18" s="5">
        <v>15</v>
      </c>
      <c r="B18" s="51" t="s">
        <v>58</v>
      </c>
      <c r="C18" s="59">
        <v>1</v>
      </c>
      <c r="D18" s="9" t="s">
        <v>87</v>
      </c>
      <c r="E18" s="59">
        <v>1</v>
      </c>
      <c r="F18" s="9" t="s">
        <v>89</v>
      </c>
      <c r="G18" s="82">
        <v>1</v>
      </c>
      <c r="H18" s="83" t="s">
        <v>147</v>
      </c>
      <c r="I18" s="83">
        <v>1</v>
      </c>
      <c r="J18" s="83" t="s">
        <v>141</v>
      </c>
      <c r="K18" s="83">
        <v>1</v>
      </c>
      <c r="L18" s="83" t="s">
        <v>141</v>
      </c>
      <c r="M18" s="85">
        <v>1</v>
      </c>
      <c r="N18" s="83" t="s">
        <v>141</v>
      </c>
      <c r="O18" s="147">
        <v>1</v>
      </c>
      <c r="P18" s="148" t="s">
        <v>253</v>
      </c>
      <c r="Q18" s="5">
        <v>16</v>
      </c>
      <c r="R18" s="51" t="s">
        <v>58</v>
      </c>
      <c r="S18" s="147">
        <v>1</v>
      </c>
      <c r="T18" s="148" t="s">
        <v>253</v>
      </c>
      <c r="U18" s="147">
        <v>1</v>
      </c>
      <c r="V18" s="148" t="s">
        <v>253</v>
      </c>
      <c r="W18" s="147">
        <v>1</v>
      </c>
      <c r="X18" s="148" t="s">
        <v>253</v>
      </c>
      <c r="Y18" s="178">
        <v>1</v>
      </c>
      <c r="Z18" s="178" t="s">
        <v>314</v>
      </c>
      <c r="AA18" s="178">
        <v>1</v>
      </c>
      <c r="AB18" s="178" t="s">
        <v>314</v>
      </c>
      <c r="AC18" s="178">
        <v>1</v>
      </c>
      <c r="AD18" s="178" t="s">
        <v>314</v>
      </c>
      <c r="AE18" s="186">
        <v>1</v>
      </c>
      <c r="AF18" s="184" t="s">
        <v>326</v>
      </c>
      <c r="AG18" s="206" t="s">
        <v>58</v>
      </c>
      <c r="AH18" s="184">
        <v>1</v>
      </c>
      <c r="AI18" s="184" t="s">
        <v>354</v>
      </c>
      <c r="AJ18" s="145">
        <v>1</v>
      </c>
      <c r="AK18" s="145" t="s">
        <v>399</v>
      </c>
      <c r="AL18" s="198"/>
      <c r="AM18" s="198"/>
      <c r="AN18" s="190"/>
      <c r="AO18" s="190"/>
      <c r="AP18" s="190"/>
      <c r="AQ18" s="190"/>
      <c r="AR18" s="190"/>
      <c r="AS18" s="190"/>
      <c r="AT18" s="192">
        <v>13</v>
      </c>
      <c r="AU18" s="206" t="s">
        <v>58</v>
      </c>
    </row>
    <row r="19" spans="1:47" ht="19.5" customHeight="1" x14ac:dyDescent="0.15">
      <c r="A19" s="5">
        <v>16</v>
      </c>
      <c r="B19" s="52" t="s">
        <v>59</v>
      </c>
      <c r="C19" s="56">
        <v>1</v>
      </c>
      <c r="D19" s="9" t="s">
        <v>99</v>
      </c>
      <c r="E19" s="56">
        <v>1</v>
      </c>
      <c r="F19" s="9" t="s">
        <v>94</v>
      </c>
      <c r="G19" s="93">
        <v>1</v>
      </c>
      <c r="H19" s="83" t="s">
        <v>158</v>
      </c>
      <c r="I19" s="93">
        <v>1</v>
      </c>
      <c r="J19" s="83" t="s">
        <v>159</v>
      </c>
      <c r="K19" s="93">
        <v>1</v>
      </c>
      <c r="L19" s="84" t="s">
        <v>159</v>
      </c>
      <c r="M19" s="94">
        <v>1</v>
      </c>
      <c r="N19" s="92" t="s">
        <v>160</v>
      </c>
      <c r="O19" s="75">
        <v>1</v>
      </c>
      <c r="P19" s="9" t="s">
        <v>187</v>
      </c>
      <c r="Q19" s="5">
        <v>17</v>
      </c>
      <c r="R19" s="141" t="s">
        <v>59</v>
      </c>
      <c r="S19" s="118">
        <v>1</v>
      </c>
      <c r="T19" s="118" t="s">
        <v>187</v>
      </c>
      <c r="U19" s="118">
        <v>1</v>
      </c>
      <c r="V19" s="120" t="s">
        <v>214</v>
      </c>
      <c r="W19" s="120">
        <v>1</v>
      </c>
      <c r="X19" s="118" t="s">
        <v>214</v>
      </c>
      <c r="Y19" s="120">
        <v>1</v>
      </c>
      <c r="Z19" s="145" t="s">
        <v>232</v>
      </c>
      <c r="AA19" s="172">
        <v>1</v>
      </c>
      <c r="AB19" s="171" t="s">
        <v>291</v>
      </c>
      <c r="AC19" s="162">
        <v>1</v>
      </c>
      <c r="AD19" s="163" t="s">
        <v>340</v>
      </c>
      <c r="AE19" s="162">
        <v>1</v>
      </c>
      <c r="AF19" s="163" t="s">
        <v>340</v>
      </c>
      <c r="AG19" s="207" t="s">
        <v>59</v>
      </c>
      <c r="AH19" s="184">
        <v>1</v>
      </c>
      <c r="AI19" s="184" t="s">
        <v>346</v>
      </c>
      <c r="AJ19" s="187"/>
      <c r="AK19" s="188"/>
      <c r="AL19" s="188"/>
      <c r="AM19" s="187"/>
      <c r="AN19" s="188"/>
      <c r="AO19" s="187"/>
      <c r="AP19" s="196"/>
      <c r="AQ19" s="187"/>
      <c r="AR19" s="189"/>
      <c r="AS19" s="187"/>
      <c r="AT19" s="192">
        <v>14</v>
      </c>
      <c r="AU19" s="207" t="s">
        <v>59</v>
      </c>
    </row>
    <row r="20" spans="1:47" ht="19.5" customHeight="1" x14ac:dyDescent="0.15">
      <c r="A20" s="5">
        <v>17</v>
      </c>
      <c r="B20" s="51" t="s">
        <v>60</v>
      </c>
      <c r="C20" s="56">
        <v>1</v>
      </c>
      <c r="D20" s="9" t="s">
        <v>100</v>
      </c>
      <c r="E20" s="67">
        <v>0</v>
      </c>
      <c r="F20" s="67"/>
      <c r="G20" s="93">
        <v>1</v>
      </c>
      <c r="H20" s="83" t="s">
        <v>161</v>
      </c>
      <c r="I20" s="93">
        <v>1</v>
      </c>
      <c r="J20" s="83" t="s">
        <v>162</v>
      </c>
      <c r="K20" s="83">
        <v>1</v>
      </c>
      <c r="L20" s="84" t="s">
        <v>163</v>
      </c>
      <c r="M20" s="87">
        <v>1</v>
      </c>
      <c r="N20" s="83" t="s">
        <v>163</v>
      </c>
      <c r="O20" s="75">
        <v>1</v>
      </c>
      <c r="P20" s="9" t="s">
        <v>180</v>
      </c>
      <c r="Q20" s="5">
        <v>18</v>
      </c>
      <c r="R20" s="51" t="s">
        <v>60</v>
      </c>
      <c r="S20" s="124">
        <v>1</v>
      </c>
      <c r="T20" s="124" t="s">
        <v>203</v>
      </c>
      <c r="U20" s="147">
        <v>1</v>
      </c>
      <c r="V20" s="147" t="s">
        <v>257</v>
      </c>
      <c r="W20" s="147">
        <v>1</v>
      </c>
      <c r="X20" s="147" t="s">
        <v>257</v>
      </c>
      <c r="Y20" s="172">
        <v>1</v>
      </c>
      <c r="Z20" s="171" t="s">
        <v>294</v>
      </c>
      <c r="AA20" s="165">
        <v>1</v>
      </c>
      <c r="AB20" s="163" t="s">
        <v>319</v>
      </c>
      <c r="AC20" s="165">
        <v>1</v>
      </c>
      <c r="AD20" s="163" t="s">
        <v>319</v>
      </c>
      <c r="AE20" s="165">
        <v>2</v>
      </c>
      <c r="AF20" s="163" t="s">
        <v>330</v>
      </c>
      <c r="AG20" s="206" t="s">
        <v>60</v>
      </c>
      <c r="AH20" s="229">
        <v>1</v>
      </c>
      <c r="AI20" s="163" t="s">
        <v>330</v>
      </c>
      <c r="AJ20" s="198"/>
      <c r="AK20" s="198"/>
      <c r="AL20" s="198"/>
      <c r="AM20" s="198"/>
      <c r="AN20" s="196"/>
      <c r="AO20" s="187"/>
      <c r="AP20" s="196"/>
      <c r="AQ20" s="187"/>
      <c r="AR20" s="196"/>
      <c r="AS20" s="187"/>
      <c r="AT20" s="192">
        <v>15</v>
      </c>
      <c r="AU20" s="206" t="s">
        <v>60</v>
      </c>
    </row>
    <row r="21" spans="1:47" ht="6" customHeight="1" x14ac:dyDescent="0.15">
      <c r="A21" s="5"/>
      <c r="B21" s="77" t="s">
        <v>61</v>
      </c>
      <c r="C21" s="9"/>
      <c r="D21" s="9"/>
      <c r="E21" s="56">
        <v>1</v>
      </c>
      <c r="F21" s="9" t="s">
        <v>95</v>
      </c>
      <c r="G21" s="83"/>
      <c r="H21" s="83"/>
      <c r="I21" s="83"/>
      <c r="J21" s="83"/>
      <c r="K21" s="83"/>
      <c r="L21" s="95" t="s">
        <v>109</v>
      </c>
      <c r="M21" s="105"/>
      <c r="N21" s="106"/>
      <c r="O21" s="107"/>
      <c r="P21" s="108"/>
      <c r="Q21" s="5">
        <v>19</v>
      </c>
      <c r="R21" s="77" t="s">
        <v>61</v>
      </c>
      <c r="S21" s="58"/>
      <c r="T21" s="58"/>
      <c r="U21" s="128"/>
      <c r="V21" s="128"/>
      <c r="W21" s="128"/>
      <c r="X21" s="128"/>
      <c r="Y21" s="128"/>
      <c r="Z21" s="128"/>
      <c r="AA21" s="138"/>
      <c r="AB21" s="128"/>
      <c r="AC21" s="128"/>
      <c r="AD21" s="128"/>
      <c r="AE21" s="138"/>
      <c r="AF21" s="128"/>
      <c r="AG21" s="77" t="s">
        <v>61</v>
      </c>
      <c r="AH21" s="201"/>
      <c r="AI21" s="201"/>
      <c r="AJ21" s="193"/>
      <c r="AK21" s="193"/>
      <c r="AL21" s="193"/>
      <c r="AM21" s="193"/>
      <c r="AN21" s="193"/>
      <c r="AO21" s="193"/>
      <c r="AP21" s="202"/>
      <c r="AQ21" s="193"/>
      <c r="AR21" s="193"/>
      <c r="AS21" s="193"/>
      <c r="AT21" s="192"/>
      <c r="AU21" s="77" t="s">
        <v>61</v>
      </c>
    </row>
    <row r="22" spans="1:47" ht="6" customHeight="1" x14ac:dyDescent="0.15">
      <c r="A22" s="5"/>
      <c r="B22" s="104" t="s">
        <v>62</v>
      </c>
      <c r="C22" s="9"/>
      <c r="D22" s="9"/>
      <c r="E22" s="59">
        <v>1</v>
      </c>
      <c r="F22" s="9" t="s">
        <v>101</v>
      </c>
      <c r="G22" s="83"/>
      <c r="H22" s="83"/>
      <c r="I22" s="83"/>
      <c r="J22" s="83"/>
      <c r="K22" s="83"/>
      <c r="L22" s="84"/>
      <c r="M22" s="85"/>
      <c r="N22" s="92"/>
      <c r="O22" s="75"/>
      <c r="P22" s="9"/>
      <c r="Q22" s="5">
        <v>20</v>
      </c>
      <c r="R22" s="51" t="s">
        <v>62</v>
      </c>
      <c r="S22" s="9"/>
      <c r="T22" s="9"/>
      <c r="U22" s="118"/>
      <c r="V22" s="127"/>
      <c r="W22" s="120"/>
      <c r="X22" s="118"/>
      <c r="Y22" s="120"/>
      <c r="Z22" s="118"/>
      <c r="AA22" s="133"/>
      <c r="AB22" s="118"/>
      <c r="AC22" s="127"/>
      <c r="AD22" s="118"/>
      <c r="AE22" s="133"/>
      <c r="AF22" s="118"/>
      <c r="AG22" s="121" t="s">
        <v>62</v>
      </c>
      <c r="AH22" s="201"/>
      <c r="AI22" s="201"/>
      <c r="AJ22" s="193"/>
      <c r="AK22" s="193"/>
      <c r="AL22" s="193"/>
      <c r="AM22" s="193"/>
      <c r="AN22" s="193"/>
      <c r="AO22" s="193"/>
      <c r="AP22" s="202"/>
      <c r="AQ22" s="193"/>
      <c r="AR22" s="193"/>
      <c r="AS22" s="193"/>
      <c r="AT22" s="192"/>
      <c r="AU22" s="51" t="s">
        <v>62</v>
      </c>
    </row>
    <row r="23" spans="1:47" ht="19.5" customHeight="1" x14ac:dyDescent="0.15">
      <c r="A23" s="5">
        <v>18</v>
      </c>
      <c r="B23" s="52" t="s">
        <v>63</v>
      </c>
      <c r="C23" s="59">
        <v>1</v>
      </c>
      <c r="D23" s="9" t="s">
        <v>79</v>
      </c>
      <c r="E23" s="56">
        <v>1</v>
      </c>
      <c r="F23" s="9" t="s">
        <v>96</v>
      </c>
      <c r="G23" s="82">
        <v>1</v>
      </c>
      <c r="H23" s="83" t="s">
        <v>164</v>
      </c>
      <c r="I23" s="82">
        <v>1</v>
      </c>
      <c r="J23" s="83" t="s">
        <v>164</v>
      </c>
      <c r="K23" s="82">
        <v>1</v>
      </c>
      <c r="L23" s="84" t="s">
        <v>156</v>
      </c>
      <c r="M23" s="85">
        <v>1</v>
      </c>
      <c r="N23" s="92" t="s">
        <v>178</v>
      </c>
      <c r="O23" s="75">
        <v>1</v>
      </c>
      <c r="P23" s="9" t="s">
        <v>205</v>
      </c>
      <c r="Q23" s="5">
        <v>21</v>
      </c>
      <c r="R23" s="141" t="s">
        <v>63</v>
      </c>
      <c r="S23" s="9">
        <v>1</v>
      </c>
      <c r="T23" s="9" t="s">
        <v>206</v>
      </c>
      <c r="U23" s="118">
        <v>1</v>
      </c>
      <c r="V23" s="120" t="s">
        <v>215</v>
      </c>
      <c r="W23" s="120">
        <v>1</v>
      </c>
      <c r="X23" s="139" t="s">
        <v>227</v>
      </c>
      <c r="Y23" s="159">
        <v>1</v>
      </c>
      <c r="Z23" s="151" t="s">
        <v>273</v>
      </c>
      <c r="AA23" s="172">
        <v>1</v>
      </c>
      <c r="AB23" s="171" t="s">
        <v>290</v>
      </c>
      <c r="AC23" s="127"/>
      <c r="AD23" s="118"/>
      <c r="AE23" s="136"/>
      <c r="AF23" s="118"/>
      <c r="AG23" s="207" t="s">
        <v>63</v>
      </c>
      <c r="AH23" s="203"/>
      <c r="AI23" s="203"/>
      <c r="AJ23" s="187"/>
      <c r="AK23" s="188"/>
      <c r="AL23" s="188"/>
      <c r="AM23" s="187"/>
      <c r="AN23" s="188"/>
      <c r="AO23" s="187"/>
      <c r="AP23" s="196"/>
      <c r="AQ23" s="187"/>
      <c r="AR23" s="189"/>
      <c r="AS23" s="187"/>
      <c r="AT23" s="192">
        <v>16</v>
      </c>
      <c r="AU23" s="141" t="s">
        <v>63</v>
      </c>
    </row>
    <row r="24" spans="1:47" ht="6" customHeight="1" x14ac:dyDescent="0.15">
      <c r="A24" s="5"/>
      <c r="B24" s="76" t="s">
        <v>64</v>
      </c>
      <c r="C24" s="9"/>
      <c r="D24" s="9"/>
      <c r="E24" s="9">
        <v>0</v>
      </c>
      <c r="F24" s="9"/>
      <c r="G24" s="83"/>
      <c r="H24" s="83"/>
      <c r="I24" s="83"/>
      <c r="J24" s="83"/>
      <c r="K24" s="83"/>
      <c r="L24" s="95" t="s">
        <v>109</v>
      </c>
      <c r="M24" s="109"/>
      <c r="N24" s="110"/>
      <c r="O24" s="111"/>
      <c r="P24" s="108"/>
      <c r="Q24" s="5">
        <v>22</v>
      </c>
      <c r="R24" s="76" t="s">
        <v>64</v>
      </c>
      <c r="S24" s="58"/>
      <c r="T24" s="58"/>
      <c r="U24" s="128"/>
      <c r="V24" s="128"/>
      <c r="W24" s="128"/>
      <c r="X24" s="128"/>
      <c r="Y24" s="128"/>
      <c r="Z24" s="128"/>
      <c r="AA24" s="138"/>
      <c r="AB24" s="128"/>
      <c r="AC24" s="128"/>
      <c r="AD24" s="128"/>
      <c r="AE24" s="133"/>
      <c r="AF24" s="118"/>
      <c r="AG24" s="76" t="s">
        <v>64</v>
      </c>
      <c r="AH24" s="201"/>
      <c r="AI24" s="201"/>
      <c r="AJ24" s="193"/>
      <c r="AK24" s="193"/>
      <c r="AL24" s="193"/>
      <c r="AM24" s="193"/>
      <c r="AN24" s="193"/>
      <c r="AO24" s="193"/>
      <c r="AP24" s="202"/>
      <c r="AQ24" s="193"/>
      <c r="AR24" s="193"/>
      <c r="AS24" s="193"/>
      <c r="AT24" s="192"/>
      <c r="AU24" s="76" t="s">
        <v>64</v>
      </c>
    </row>
    <row r="25" spans="1:47" ht="19.5" customHeight="1" x14ac:dyDescent="0.15">
      <c r="A25" s="5">
        <v>19</v>
      </c>
      <c r="B25" s="52" t="s">
        <v>65</v>
      </c>
      <c r="C25" s="9"/>
      <c r="D25" s="9"/>
      <c r="E25" s="59">
        <v>1</v>
      </c>
      <c r="F25" s="9" t="s">
        <v>91</v>
      </c>
      <c r="G25" s="82">
        <v>1</v>
      </c>
      <c r="H25" s="83" t="s">
        <v>139</v>
      </c>
      <c r="I25" s="82">
        <v>1</v>
      </c>
      <c r="J25" s="83" t="s">
        <v>139</v>
      </c>
      <c r="K25" s="83">
        <v>1</v>
      </c>
      <c r="L25" s="84" t="s">
        <v>141</v>
      </c>
      <c r="M25" s="85">
        <v>1</v>
      </c>
      <c r="N25" s="92" t="s">
        <v>151</v>
      </c>
      <c r="O25" s="75">
        <v>1</v>
      </c>
      <c r="P25" s="9" t="s">
        <v>179</v>
      </c>
      <c r="Q25" s="5">
        <v>23</v>
      </c>
      <c r="R25" s="52" t="s">
        <v>65</v>
      </c>
      <c r="S25" s="164">
        <v>1</v>
      </c>
      <c r="T25" s="164" t="s">
        <v>285</v>
      </c>
      <c r="U25" s="151">
        <v>1</v>
      </c>
      <c r="V25" s="164" t="s">
        <v>285</v>
      </c>
      <c r="W25" s="159">
        <v>1</v>
      </c>
      <c r="X25" s="164" t="s">
        <v>285</v>
      </c>
      <c r="Y25" s="150">
        <v>1</v>
      </c>
      <c r="Z25" s="164" t="s">
        <v>285</v>
      </c>
      <c r="AA25" s="228">
        <v>1</v>
      </c>
      <c r="AB25" s="228" t="s">
        <v>353</v>
      </c>
      <c r="AC25" s="228">
        <v>1</v>
      </c>
      <c r="AD25" s="228" t="s">
        <v>353</v>
      </c>
      <c r="AE25" s="228">
        <v>1</v>
      </c>
      <c r="AF25" s="228" t="s">
        <v>353</v>
      </c>
      <c r="AG25" s="52" t="s">
        <v>65</v>
      </c>
      <c r="AH25" s="228">
        <v>1</v>
      </c>
      <c r="AI25" s="228" t="s">
        <v>353</v>
      </c>
      <c r="AJ25" s="145">
        <v>1</v>
      </c>
      <c r="AK25" s="235" t="s">
        <v>373</v>
      </c>
      <c r="AL25" s="145">
        <v>1</v>
      </c>
      <c r="AM25" s="235" t="s">
        <v>373</v>
      </c>
      <c r="AN25" s="189"/>
      <c r="AO25" s="203"/>
      <c r="AP25" s="191"/>
      <c r="AQ25" s="187"/>
      <c r="AR25" s="189"/>
      <c r="AS25" s="187"/>
      <c r="AT25" s="192">
        <v>17</v>
      </c>
      <c r="AU25" s="52" t="s">
        <v>65</v>
      </c>
    </row>
    <row r="26" spans="1:47" ht="6" customHeight="1" x14ac:dyDescent="0.15">
      <c r="A26" s="5"/>
      <c r="B26" s="77" t="s">
        <v>28</v>
      </c>
      <c r="C26" s="59">
        <v>1</v>
      </c>
      <c r="D26" s="9" t="s">
        <v>88</v>
      </c>
      <c r="E26" s="59">
        <v>1</v>
      </c>
      <c r="F26" s="9" t="s">
        <v>101</v>
      </c>
      <c r="G26" s="82">
        <v>1</v>
      </c>
      <c r="H26" s="83" t="s">
        <v>138</v>
      </c>
      <c r="I26" s="82">
        <v>1</v>
      </c>
      <c r="J26" s="83" t="s">
        <v>165</v>
      </c>
      <c r="K26" s="83">
        <v>1</v>
      </c>
      <c r="L26" s="96" t="s">
        <v>166</v>
      </c>
      <c r="M26" s="88">
        <v>1</v>
      </c>
      <c r="N26" s="84" t="s">
        <v>166</v>
      </c>
      <c r="O26" s="78" t="s">
        <v>109</v>
      </c>
      <c r="P26" s="58"/>
      <c r="Q26" s="5">
        <v>24</v>
      </c>
      <c r="R26" s="77" t="s">
        <v>28</v>
      </c>
      <c r="S26" s="58"/>
      <c r="T26" s="58"/>
      <c r="U26" s="128"/>
      <c r="V26" s="128"/>
      <c r="W26" s="128"/>
      <c r="X26" s="128"/>
      <c r="Y26" s="128"/>
      <c r="Z26" s="128"/>
      <c r="AA26" s="138"/>
      <c r="AB26" s="128"/>
      <c r="AC26" s="128"/>
      <c r="AD26" s="128"/>
      <c r="AE26" s="133"/>
      <c r="AF26" s="118"/>
      <c r="AG26" s="77" t="s">
        <v>28</v>
      </c>
      <c r="AH26" s="201"/>
      <c r="AI26" s="201"/>
      <c r="AJ26" s="193"/>
      <c r="AK26" s="193"/>
      <c r="AL26" s="193"/>
      <c r="AM26" s="193"/>
      <c r="AN26" s="193"/>
      <c r="AO26" s="193"/>
      <c r="AP26" s="202"/>
      <c r="AQ26" s="193"/>
      <c r="AR26" s="193"/>
      <c r="AS26" s="193"/>
      <c r="AT26" s="192"/>
      <c r="AU26" s="77" t="s">
        <v>28</v>
      </c>
    </row>
    <row r="27" spans="1:47" ht="19.5" customHeight="1" x14ac:dyDescent="0.15">
      <c r="A27" s="5">
        <v>20</v>
      </c>
      <c r="B27" s="52" t="s">
        <v>66</v>
      </c>
      <c r="C27" s="101">
        <v>1</v>
      </c>
      <c r="D27" s="101" t="s">
        <v>176</v>
      </c>
      <c r="E27" s="59">
        <v>1</v>
      </c>
      <c r="F27" s="9" t="s">
        <v>103</v>
      </c>
      <c r="G27" s="100">
        <v>1</v>
      </c>
      <c r="H27" s="101" t="s">
        <v>176</v>
      </c>
      <c r="I27" s="100">
        <v>1</v>
      </c>
      <c r="J27" s="101" t="s">
        <v>176</v>
      </c>
      <c r="K27" s="100">
        <v>1</v>
      </c>
      <c r="L27" s="101" t="s">
        <v>176</v>
      </c>
      <c r="M27" s="102">
        <v>1</v>
      </c>
      <c r="N27" s="101" t="s">
        <v>176</v>
      </c>
      <c r="O27" s="9">
        <v>1</v>
      </c>
      <c r="P27" s="9" t="s">
        <v>181</v>
      </c>
      <c r="Q27" s="5">
        <v>25</v>
      </c>
      <c r="R27" s="52" t="s">
        <v>66</v>
      </c>
      <c r="S27" s="9">
        <v>1</v>
      </c>
      <c r="T27" s="9" t="s">
        <v>204</v>
      </c>
      <c r="U27" s="118">
        <v>1</v>
      </c>
      <c r="V27" s="118" t="s">
        <v>217</v>
      </c>
      <c r="W27" s="161">
        <v>1</v>
      </c>
      <c r="X27" s="118" t="s">
        <v>274</v>
      </c>
      <c r="Y27" s="151">
        <v>1</v>
      </c>
      <c r="Z27" s="151" t="s">
        <v>274</v>
      </c>
      <c r="AA27" s="178">
        <v>1</v>
      </c>
      <c r="AB27" s="178" t="s">
        <v>314</v>
      </c>
      <c r="AC27" s="178">
        <v>1</v>
      </c>
      <c r="AD27" s="178" t="s">
        <v>314</v>
      </c>
      <c r="AE27" s="185">
        <v>1</v>
      </c>
      <c r="AF27" s="184" t="s">
        <v>327</v>
      </c>
      <c r="AG27" s="52" t="s">
        <v>66</v>
      </c>
      <c r="AH27" s="184">
        <v>1</v>
      </c>
      <c r="AI27" s="184" t="s">
        <v>354</v>
      </c>
      <c r="AJ27" s="145">
        <v>1</v>
      </c>
      <c r="AK27" s="145" t="s">
        <v>399</v>
      </c>
      <c r="AL27" s="187"/>
      <c r="AM27" s="187"/>
      <c r="AN27" s="187"/>
      <c r="AO27" s="187"/>
      <c r="AP27" s="190"/>
      <c r="AQ27" s="190"/>
      <c r="AR27" s="190"/>
      <c r="AS27" s="190"/>
      <c r="AT27" s="192">
        <v>18</v>
      </c>
      <c r="AU27" s="52" t="s">
        <v>66</v>
      </c>
    </row>
    <row r="28" spans="1:47" ht="19.5" customHeight="1" x14ac:dyDescent="0.15">
      <c r="A28" s="5">
        <v>21</v>
      </c>
      <c r="B28" s="51" t="s">
        <v>67</v>
      </c>
      <c r="C28" s="59">
        <v>1</v>
      </c>
      <c r="D28" s="9" t="s">
        <v>80</v>
      </c>
      <c r="E28" s="59">
        <v>1</v>
      </c>
      <c r="F28" s="9" t="s">
        <v>105</v>
      </c>
      <c r="G28" s="82">
        <v>1</v>
      </c>
      <c r="H28" s="83" t="s">
        <v>143</v>
      </c>
      <c r="I28" s="82">
        <v>1</v>
      </c>
      <c r="J28" s="83" t="s">
        <v>143</v>
      </c>
      <c r="K28" s="82">
        <v>1</v>
      </c>
      <c r="L28" s="84" t="s">
        <v>145</v>
      </c>
      <c r="M28" s="123">
        <v>1</v>
      </c>
      <c r="N28" s="9" t="s">
        <v>200</v>
      </c>
      <c r="O28" s="123">
        <v>1</v>
      </c>
      <c r="P28" s="9" t="s">
        <v>200</v>
      </c>
      <c r="Q28" s="5">
        <v>26</v>
      </c>
      <c r="R28" s="140" t="s">
        <v>67</v>
      </c>
      <c r="S28" s="124">
        <v>1</v>
      </c>
      <c r="T28" s="124" t="s">
        <v>200</v>
      </c>
      <c r="U28" s="118">
        <v>1</v>
      </c>
      <c r="V28" s="118" t="s">
        <v>226</v>
      </c>
      <c r="W28" s="118">
        <v>1</v>
      </c>
      <c r="X28" s="118" t="s">
        <v>226</v>
      </c>
      <c r="Y28" s="158"/>
      <c r="Z28" s="157"/>
      <c r="AA28" s="133"/>
      <c r="AB28" s="118"/>
      <c r="AC28" s="127"/>
      <c r="AD28" s="118"/>
      <c r="AE28" s="133"/>
      <c r="AF28" s="118"/>
      <c r="AG28" s="206" t="s">
        <v>67</v>
      </c>
      <c r="AH28" s="197"/>
      <c r="AI28" s="197"/>
      <c r="AJ28" s="187"/>
      <c r="AK28" s="187"/>
      <c r="AL28" s="187"/>
      <c r="AM28" s="187"/>
      <c r="AN28" s="189"/>
      <c r="AO28" s="187"/>
      <c r="AP28" s="191"/>
      <c r="AQ28" s="187"/>
      <c r="AR28" s="189"/>
      <c r="AS28" s="187"/>
      <c r="AT28" s="192">
        <v>30</v>
      </c>
      <c r="AU28" s="206" t="s">
        <v>67</v>
      </c>
    </row>
    <row r="29" spans="1:47" ht="7.5" customHeight="1" x14ac:dyDescent="0.15">
      <c r="B29" s="51" t="s">
        <v>68</v>
      </c>
      <c r="C29" s="56">
        <v>1</v>
      </c>
      <c r="D29" s="9" t="s">
        <v>98</v>
      </c>
      <c r="E29" s="56">
        <v>1</v>
      </c>
      <c r="F29" s="9" t="s">
        <v>96</v>
      </c>
      <c r="G29" s="93">
        <v>1</v>
      </c>
      <c r="H29" s="83" t="s">
        <v>167</v>
      </c>
      <c r="I29" s="93">
        <v>1</v>
      </c>
      <c r="J29" s="83" t="s">
        <v>168</v>
      </c>
      <c r="K29" s="93">
        <v>1</v>
      </c>
      <c r="L29" s="84" t="s">
        <v>168</v>
      </c>
      <c r="M29" s="87">
        <v>1</v>
      </c>
      <c r="N29" s="83" t="s">
        <v>183</v>
      </c>
      <c r="O29" s="88">
        <v>1</v>
      </c>
      <c r="P29" s="83" t="s">
        <v>183</v>
      </c>
      <c r="Q29" s="5">
        <v>27</v>
      </c>
      <c r="R29" s="51" t="s">
        <v>68</v>
      </c>
      <c r="S29" s="124">
        <v>1</v>
      </c>
      <c r="T29" s="124" t="s">
        <v>199</v>
      </c>
      <c r="U29" s="128"/>
      <c r="V29" s="128"/>
      <c r="W29" s="128"/>
      <c r="X29" s="128"/>
      <c r="Y29" s="128"/>
      <c r="Z29" s="128"/>
      <c r="AA29" s="138"/>
      <c r="AB29" s="128"/>
      <c r="AC29" s="128"/>
      <c r="AD29" s="128"/>
      <c r="AE29" s="138"/>
      <c r="AF29" s="128"/>
      <c r="AG29" s="51" t="s">
        <v>68</v>
      </c>
      <c r="AH29" s="197"/>
      <c r="AI29" s="197"/>
      <c r="AJ29" s="193"/>
      <c r="AK29" s="193"/>
      <c r="AL29" s="193"/>
      <c r="AM29" s="193"/>
      <c r="AN29" s="193"/>
      <c r="AO29" s="193"/>
      <c r="AP29" s="202"/>
      <c r="AQ29" s="193"/>
      <c r="AR29" s="193"/>
      <c r="AS29" s="193"/>
      <c r="AT29" s="192"/>
      <c r="AU29" s="51" t="s">
        <v>68</v>
      </c>
    </row>
    <row r="30" spans="1:47" ht="7.5" customHeight="1" x14ac:dyDescent="0.15">
      <c r="B30" s="52" t="s">
        <v>69</v>
      </c>
      <c r="C30" s="56">
        <v>1</v>
      </c>
      <c r="D30" s="9" t="s">
        <v>98</v>
      </c>
      <c r="E30" s="56">
        <v>1</v>
      </c>
      <c r="F30" s="9" t="s">
        <v>96</v>
      </c>
      <c r="G30" s="93">
        <v>1</v>
      </c>
      <c r="H30" s="83" t="s">
        <v>167</v>
      </c>
      <c r="I30" s="93">
        <v>1</v>
      </c>
      <c r="J30" s="83" t="s">
        <v>168</v>
      </c>
      <c r="K30" s="93">
        <v>1</v>
      </c>
      <c r="L30" s="84" t="s">
        <v>168</v>
      </c>
      <c r="M30" s="87">
        <v>1</v>
      </c>
      <c r="N30" s="83" t="s">
        <v>183</v>
      </c>
      <c r="O30" s="88">
        <v>1</v>
      </c>
      <c r="P30" s="83" t="s">
        <v>183</v>
      </c>
      <c r="Q30" s="5">
        <v>28</v>
      </c>
      <c r="R30" s="52" t="s">
        <v>69</v>
      </c>
      <c r="S30" s="124">
        <v>1</v>
      </c>
      <c r="T30" s="124" t="s">
        <v>199</v>
      </c>
      <c r="U30" s="147">
        <v>1</v>
      </c>
      <c r="V30" s="131" t="s">
        <v>221</v>
      </c>
      <c r="W30" s="147">
        <v>1</v>
      </c>
      <c r="X30" s="148" t="s">
        <v>255</v>
      </c>
      <c r="Y30" s="128"/>
      <c r="Z30" s="128"/>
      <c r="AA30" s="138"/>
      <c r="AB30" s="128"/>
      <c r="AC30" s="128"/>
      <c r="AD30" s="128"/>
      <c r="AE30" s="138"/>
      <c r="AF30" s="128"/>
      <c r="AG30" s="52" t="s">
        <v>69</v>
      </c>
      <c r="AH30" s="197"/>
      <c r="AI30" s="197"/>
      <c r="AJ30" s="198"/>
      <c r="AK30" s="204"/>
      <c r="AL30" s="198"/>
      <c r="AM30" s="198"/>
      <c r="AN30" s="193"/>
      <c r="AO30" s="193"/>
      <c r="AP30" s="202"/>
      <c r="AQ30" s="193"/>
      <c r="AR30" s="193"/>
      <c r="AS30" s="193"/>
      <c r="AT30" s="192"/>
      <c r="AU30" s="52" t="s">
        <v>69</v>
      </c>
    </row>
    <row r="31" spans="1:47" ht="19.5" customHeight="1" x14ac:dyDescent="0.15">
      <c r="A31" s="5">
        <v>22</v>
      </c>
      <c r="B31" s="52" t="s">
        <v>70</v>
      </c>
      <c r="C31" s="59">
        <v>1</v>
      </c>
      <c r="D31" s="9" t="s">
        <v>83</v>
      </c>
      <c r="E31" s="59">
        <v>1</v>
      </c>
      <c r="F31" s="9" t="s">
        <v>93</v>
      </c>
      <c r="G31" s="82">
        <v>1</v>
      </c>
      <c r="H31" s="83" t="s">
        <v>169</v>
      </c>
      <c r="I31" s="82">
        <v>1</v>
      </c>
      <c r="J31" s="83" t="s">
        <v>170</v>
      </c>
      <c r="K31" s="82">
        <v>1</v>
      </c>
      <c r="L31" s="84" t="s">
        <v>140</v>
      </c>
      <c r="M31" s="91">
        <v>1</v>
      </c>
      <c r="N31" s="83" t="s">
        <v>140</v>
      </c>
      <c r="O31" s="9">
        <v>1</v>
      </c>
      <c r="P31" s="9" t="s">
        <v>181</v>
      </c>
      <c r="Q31" s="5">
        <v>29</v>
      </c>
      <c r="R31" s="52" t="s">
        <v>70</v>
      </c>
      <c r="S31" s="9">
        <v>1</v>
      </c>
      <c r="T31" s="9" t="s">
        <v>190</v>
      </c>
      <c r="U31" s="118">
        <v>1</v>
      </c>
      <c r="V31" s="118" t="s">
        <v>224</v>
      </c>
      <c r="W31" s="120">
        <v>1</v>
      </c>
      <c r="X31" s="139" t="s">
        <v>228</v>
      </c>
      <c r="Y31" s="120">
        <v>1</v>
      </c>
      <c r="Z31" s="145" t="s">
        <v>249</v>
      </c>
      <c r="AA31" s="152">
        <v>1</v>
      </c>
      <c r="AB31" s="151" t="s">
        <v>264</v>
      </c>
      <c r="AC31" s="172">
        <v>1</v>
      </c>
      <c r="AD31" s="173" t="s">
        <v>292</v>
      </c>
      <c r="AE31" s="185">
        <v>1</v>
      </c>
      <c r="AF31" s="184" t="s">
        <v>329</v>
      </c>
      <c r="AG31" s="52" t="s">
        <v>70</v>
      </c>
      <c r="AH31" s="184">
        <v>1</v>
      </c>
      <c r="AI31" s="184" t="s">
        <v>355</v>
      </c>
      <c r="AJ31" s="145">
        <v>1</v>
      </c>
      <c r="AK31" s="145" t="s">
        <v>398</v>
      </c>
      <c r="AL31" s="188"/>
      <c r="AM31" s="187"/>
      <c r="AN31" s="188"/>
      <c r="AO31" s="187"/>
      <c r="AP31" s="196"/>
      <c r="AQ31" s="187"/>
      <c r="AR31" s="196"/>
      <c r="AS31" s="188"/>
      <c r="AT31" s="196">
        <v>19</v>
      </c>
      <c r="AU31" s="52" t="s">
        <v>70</v>
      </c>
    </row>
    <row r="32" spans="1:47" ht="19.5" customHeight="1" x14ac:dyDescent="0.15">
      <c r="A32" s="5">
        <v>23</v>
      </c>
      <c r="B32" s="52" t="s">
        <v>71</v>
      </c>
      <c r="C32" s="59">
        <v>1</v>
      </c>
      <c r="D32" s="9" t="s">
        <v>83</v>
      </c>
      <c r="E32" s="59">
        <v>1</v>
      </c>
      <c r="F32" s="9" t="s">
        <v>93</v>
      </c>
      <c r="G32" s="82">
        <v>1</v>
      </c>
      <c r="H32" s="83" t="s">
        <v>169</v>
      </c>
      <c r="I32" s="82">
        <v>1</v>
      </c>
      <c r="J32" s="83" t="s">
        <v>170</v>
      </c>
      <c r="K32" s="82">
        <v>1</v>
      </c>
      <c r="L32" s="84" t="s">
        <v>140</v>
      </c>
      <c r="M32" s="91">
        <v>1</v>
      </c>
      <c r="N32" s="83" t="s">
        <v>140</v>
      </c>
      <c r="O32" s="9">
        <v>1</v>
      </c>
      <c r="P32" s="9" t="s">
        <v>181</v>
      </c>
      <c r="Q32" s="5">
        <v>30</v>
      </c>
      <c r="R32" s="52" t="s">
        <v>71</v>
      </c>
      <c r="S32" s="9">
        <v>1</v>
      </c>
      <c r="T32" s="9" t="s">
        <v>190</v>
      </c>
      <c r="U32" s="118">
        <v>1</v>
      </c>
      <c r="V32" s="118" t="s">
        <v>224</v>
      </c>
      <c r="W32" s="120">
        <v>1</v>
      </c>
      <c r="X32" s="139" t="s">
        <v>228</v>
      </c>
      <c r="Y32" s="120">
        <v>1</v>
      </c>
      <c r="Z32" s="145" t="s">
        <v>249</v>
      </c>
      <c r="AA32" s="152">
        <v>1</v>
      </c>
      <c r="AB32" s="151" t="s">
        <v>264</v>
      </c>
      <c r="AC32" s="172">
        <v>1</v>
      </c>
      <c r="AD32" s="173" t="s">
        <v>292</v>
      </c>
      <c r="AE32" s="185">
        <v>1</v>
      </c>
      <c r="AF32" s="184" t="s">
        <v>329</v>
      </c>
      <c r="AG32" s="52" t="s">
        <v>71</v>
      </c>
      <c r="AH32" s="184">
        <v>1</v>
      </c>
      <c r="AI32" s="184" t="s">
        <v>355</v>
      </c>
      <c r="AJ32" s="145">
        <v>1</v>
      </c>
      <c r="AK32" s="145" t="s">
        <v>389</v>
      </c>
      <c r="AL32" s="188"/>
      <c r="AM32" s="187"/>
      <c r="AN32" s="188"/>
      <c r="AO32" s="187"/>
      <c r="AP32" s="196"/>
      <c r="AQ32" s="187"/>
      <c r="AR32" s="196"/>
      <c r="AS32" s="188"/>
      <c r="AT32" s="196">
        <v>20</v>
      </c>
      <c r="AU32" s="52" t="s">
        <v>71</v>
      </c>
    </row>
    <row r="33" spans="1:47" ht="19.5" customHeight="1" x14ac:dyDescent="0.15">
      <c r="A33" s="5">
        <v>24</v>
      </c>
      <c r="B33" s="52" t="s">
        <v>77</v>
      </c>
      <c r="C33" s="59">
        <v>1</v>
      </c>
      <c r="D33" s="9" t="s">
        <v>88</v>
      </c>
      <c r="E33" s="59">
        <v>1</v>
      </c>
      <c r="F33" s="9" t="s">
        <v>96</v>
      </c>
      <c r="G33" s="82">
        <v>1</v>
      </c>
      <c r="H33" s="83" t="s">
        <v>138</v>
      </c>
      <c r="I33" s="82">
        <v>1</v>
      </c>
      <c r="J33" s="83" t="s">
        <v>139</v>
      </c>
      <c r="K33" s="83">
        <v>1</v>
      </c>
      <c r="L33" s="84" t="s">
        <v>141</v>
      </c>
      <c r="M33" s="87">
        <v>1</v>
      </c>
      <c r="N33" s="83" t="s">
        <v>141</v>
      </c>
      <c r="O33" s="74"/>
      <c r="P33" s="9"/>
      <c r="Q33" s="5">
        <v>31</v>
      </c>
      <c r="R33" s="141" t="s">
        <v>77</v>
      </c>
      <c r="S33" s="9">
        <v>1</v>
      </c>
      <c r="T33" s="118" t="s">
        <v>194</v>
      </c>
      <c r="U33" s="118">
        <v>1</v>
      </c>
      <c r="V33" s="118" t="s">
        <v>220</v>
      </c>
      <c r="W33" s="118">
        <v>1</v>
      </c>
      <c r="X33" s="118" t="s">
        <v>226</v>
      </c>
      <c r="Y33" s="118">
        <v>1</v>
      </c>
      <c r="Z33" s="118" t="s">
        <v>226</v>
      </c>
      <c r="AA33" s="152">
        <v>1</v>
      </c>
      <c r="AB33" s="151" t="s">
        <v>262</v>
      </c>
      <c r="AC33" s="152">
        <v>1</v>
      </c>
      <c r="AD33" s="151" t="s">
        <v>282</v>
      </c>
      <c r="AE33" s="185">
        <v>1</v>
      </c>
      <c r="AF33" s="184" t="s">
        <v>280</v>
      </c>
      <c r="AG33" s="207" t="s">
        <v>77</v>
      </c>
      <c r="AH33" s="215">
        <v>1</v>
      </c>
      <c r="AI33" s="184" t="s">
        <v>280</v>
      </c>
      <c r="AJ33" s="184">
        <v>1</v>
      </c>
      <c r="AK33" s="184" t="s">
        <v>280</v>
      </c>
      <c r="AL33" s="184">
        <v>1</v>
      </c>
      <c r="AM33" s="184" t="s">
        <v>280</v>
      </c>
      <c r="AN33" s="187"/>
      <c r="AO33" s="187"/>
      <c r="AP33" s="196"/>
      <c r="AQ33" s="187"/>
      <c r="AR33" s="196"/>
      <c r="AS33" s="187"/>
      <c r="AT33" s="192">
        <v>21</v>
      </c>
      <c r="AU33" s="141" t="s">
        <v>77</v>
      </c>
    </row>
    <row r="34" spans="1:47" ht="19.5" customHeight="1" x14ac:dyDescent="0.15">
      <c r="A34" s="5">
        <v>25</v>
      </c>
      <c r="B34" s="52" t="s">
        <v>78</v>
      </c>
      <c r="C34" s="59">
        <v>1</v>
      </c>
      <c r="D34" s="9" t="s">
        <v>88</v>
      </c>
      <c r="E34" s="59">
        <v>1</v>
      </c>
      <c r="F34" s="9" t="s">
        <v>107</v>
      </c>
      <c r="G34" s="82">
        <v>1</v>
      </c>
      <c r="H34" s="83" t="s">
        <v>138</v>
      </c>
      <c r="I34" s="83">
        <v>1</v>
      </c>
      <c r="J34" s="83" t="s">
        <v>146</v>
      </c>
      <c r="K34" s="83">
        <v>1</v>
      </c>
      <c r="L34" s="83" t="s">
        <v>146</v>
      </c>
      <c r="M34" s="85">
        <v>1</v>
      </c>
      <c r="N34" s="83" t="s">
        <v>146</v>
      </c>
      <c r="O34" s="123">
        <v>1</v>
      </c>
      <c r="P34" s="118" t="s">
        <v>198</v>
      </c>
      <c r="Q34" s="5">
        <v>32</v>
      </c>
      <c r="R34" s="52" t="s">
        <v>78</v>
      </c>
      <c r="S34" s="123">
        <v>1</v>
      </c>
      <c r="T34" s="118" t="s">
        <v>198</v>
      </c>
      <c r="U34" s="147">
        <v>1</v>
      </c>
      <c r="V34" s="149" t="s">
        <v>254</v>
      </c>
      <c r="W34" s="147">
        <v>1</v>
      </c>
      <c r="X34" s="149" t="s">
        <v>254</v>
      </c>
      <c r="Y34" s="167">
        <v>1</v>
      </c>
      <c r="Z34" s="168" t="s">
        <v>303</v>
      </c>
      <c r="AA34" s="167">
        <v>1</v>
      </c>
      <c r="AB34" s="168" t="s">
        <v>303</v>
      </c>
      <c r="AC34" s="212">
        <v>1</v>
      </c>
      <c r="AD34" s="184" t="s">
        <v>338</v>
      </c>
      <c r="AE34" s="186">
        <v>1</v>
      </c>
      <c r="AF34" s="184" t="s">
        <v>338</v>
      </c>
      <c r="AG34" s="52" t="s">
        <v>78</v>
      </c>
      <c r="AH34" s="213">
        <v>1</v>
      </c>
      <c r="AI34" s="184" t="s">
        <v>338</v>
      </c>
      <c r="AJ34" s="214">
        <v>1</v>
      </c>
      <c r="AK34" s="184" t="s">
        <v>338</v>
      </c>
      <c r="AL34" s="214">
        <v>1</v>
      </c>
      <c r="AM34" s="184" t="s">
        <v>338</v>
      </c>
      <c r="AN34" s="196"/>
      <c r="AO34" s="187"/>
      <c r="AP34" s="196"/>
      <c r="AQ34" s="187"/>
      <c r="AR34" s="189"/>
      <c r="AS34" s="187"/>
      <c r="AT34" s="192">
        <v>22</v>
      </c>
      <c r="AU34" s="52" t="s">
        <v>78</v>
      </c>
    </row>
    <row r="35" spans="1:47" ht="6" customHeight="1" x14ac:dyDescent="0.15">
      <c r="A35" s="5"/>
      <c r="B35" s="77" t="s">
        <v>72</v>
      </c>
      <c r="C35" s="9"/>
      <c r="D35" s="9"/>
      <c r="E35" s="59">
        <v>1</v>
      </c>
      <c r="F35" s="9" t="s">
        <v>91</v>
      </c>
      <c r="G35" s="83"/>
      <c r="H35" s="83"/>
      <c r="I35" s="83"/>
      <c r="J35" s="83"/>
      <c r="K35" s="83"/>
      <c r="L35" s="95" t="s">
        <v>109</v>
      </c>
      <c r="M35" s="112"/>
      <c r="N35" s="113"/>
      <c r="O35" s="114"/>
      <c r="P35" s="108"/>
      <c r="Q35" s="5">
        <v>33</v>
      </c>
      <c r="R35" s="77" t="s">
        <v>72</v>
      </c>
      <c r="S35" s="58"/>
      <c r="T35" s="58"/>
      <c r="U35" s="128"/>
      <c r="V35" s="128"/>
      <c r="W35" s="128"/>
      <c r="X35" s="128"/>
      <c r="Y35" s="128"/>
      <c r="Z35" s="128"/>
      <c r="AA35" s="138"/>
      <c r="AB35" s="128"/>
      <c r="AC35" s="128"/>
      <c r="AD35" s="128"/>
      <c r="AE35" s="138"/>
      <c r="AF35" s="128"/>
      <c r="AG35" s="77" t="s">
        <v>72</v>
      </c>
      <c r="AH35" s="201"/>
      <c r="AI35" s="201"/>
      <c r="AJ35" s="193"/>
      <c r="AK35" s="193"/>
      <c r="AL35" s="193"/>
      <c r="AM35" s="193"/>
      <c r="AN35" s="193"/>
      <c r="AO35" s="193"/>
      <c r="AP35" s="202"/>
      <c r="AQ35" s="193"/>
      <c r="AR35" s="193"/>
      <c r="AS35" s="193"/>
      <c r="AT35" s="192"/>
      <c r="AU35" s="77" t="s">
        <v>72</v>
      </c>
    </row>
    <row r="36" spans="1:47" ht="19.5" customHeight="1" x14ac:dyDescent="0.15">
      <c r="A36" s="5">
        <v>26</v>
      </c>
      <c r="B36" s="52" t="s">
        <v>73</v>
      </c>
      <c r="C36" s="59">
        <v>1</v>
      </c>
      <c r="D36" s="9" t="s">
        <v>84</v>
      </c>
      <c r="E36" s="59">
        <v>1</v>
      </c>
      <c r="F36" s="9" t="s">
        <v>92</v>
      </c>
      <c r="G36" s="82">
        <v>1</v>
      </c>
      <c r="H36" s="83" t="s">
        <v>154</v>
      </c>
      <c r="I36" s="82">
        <v>1</v>
      </c>
      <c r="J36" s="83" t="s">
        <v>155</v>
      </c>
      <c r="K36" s="82">
        <v>1</v>
      </c>
      <c r="L36" s="84" t="s">
        <v>156</v>
      </c>
      <c r="M36" s="87">
        <v>1</v>
      </c>
      <c r="N36" s="83" t="s">
        <v>157</v>
      </c>
      <c r="O36" s="75">
        <v>1</v>
      </c>
      <c r="P36" s="9" t="s">
        <v>180</v>
      </c>
      <c r="Q36" s="5">
        <v>34</v>
      </c>
      <c r="R36" s="52" t="s">
        <v>73</v>
      </c>
      <c r="S36" s="9">
        <v>1</v>
      </c>
      <c r="T36" s="118" t="s">
        <v>194</v>
      </c>
      <c r="U36" s="118">
        <v>1</v>
      </c>
      <c r="V36" s="118" t="s">
        <v>213</v>
      </c>
      <c r="W36" s="118">
        <v>1</v>
      </c>
      <c r="X36" s="145" t="s">
        <v>251</v>
      </c>
      <c r="Y36" s="159">
        <v>1</v>
      </c>
      <c r="Z36" s="151" t="s">
        <v>263</v>
      </c>
      <c r="AA36" s="172">
        <v>1</v>
      </c>
      <c r="AB36" s="171" t="s">
        <v>287</v>
      </c>
      <c r="AC36" s="178">
        <v>1</v>
      </c>
      <c r="AD36" s="178" t="s">
        <v>314</v>
      </c>
      <c r="AE36" s="162">
        <v>2</v>
      </c>
      <c r="AF36" s="163" t="s">
        <v>331</v>
      </c>
      <c r="AG36" s="52" t="s">
        <v>73</v>
      </c>
      <c r="AH36" s="228">
        <v>1</v>
      </c>
      <c r="AI36" s="163" t="s">
        <v>323</v>
      </c>
      <c r="AJ36" s="145">
        <v>1</v>
      </c>
      <c r="AK36" s="145" t="s">
        <v>381</v>
      </c>
      <c r="AL36" s="187"/>
      <c r="AM36" s="187"/>
      <c r="AN36" s="188"/>
      <c r="AO36" s="187"/>
      <c r="AP36" s="196"/>
      <c r="AQ36" s="187"/>
      <c r="AR36" s="190"/>
      <c r="AS36" s="190"/>
      <c r="AT36" s="192">
        <v>23</v>
      </c>
      <c r="AU36" s="52" t="s">
        <v>73</v>
      </c>
    </row>
    <row r="37" spans="1:47" ht="19.5" customHeight="1" x14ac:dyDescent="0.15">
      <c r="A37" s="5">
        <v>27</v>
      </c>
      <c r="B37" s="52" t="s">
        <v>74</v>
      </c>
      <c r="C37" s="59">
        <v>1</v>
      </c>
      <c r="D37" s="9" t="s">
        <v>84</v>
      </c>
      <c r="E37" s="59">
        <v>1</v>
      </c>
      <c r="F37" s="9" t="s">
        <v>92</v>
      </c>
      <c r="G37" s="82">
        <v>1</v>
      </c>
      <c r="H37" s="83" t="s">
        <v>154</v>
      </c>
      <c r="I37" s="82">
        <v>1</v>
      </c>
      <c r="J37" s="83" t="s">
        <v>155</v>
      </c>
      <c r="K37" s="82">
        <v>1</v>
      </c>
      <c r="L37" s="84" t="s">
        <v>156</v>
      </c>
      <c r="M37" s="87">
        <v>1</v>
      </c>
      <c r="N37" s="83" t="s">
        <v>157</v>
      </c>
      <c r="O37" s="75">
        <v>1</v>
      </c>
      <c r="P37" s="9" t="s">
        <v>180</v>
      </c>
      <c r="Q37" s="5">
        <v>35</v>
      </c>
      <c r="R37" s="52" t="s">
        <v>74</v>
      </c>
      <c r="S37" s="9">
        <v>1</v>
      </c>
      <c r="T37" s="118" t="s">
        <v>194</v>
      </c>
      <c r="U37" s="118">
        <v>1</v>
      </c>
      <c r="V37" s="118" t="s">
        <v>213</v>
      </c>
      <c r="W37" s="118">
        <v>1</v>
      </c>
      <c r="X37" s="145" t="s">
        <v>251</v>
      </c>
      <c r="Y37" s="159">
        <v>1</v>
      </c>
      <c r="Z37" s="151" t="s">
        <v>263</v>
      </c>
      <c r="AA37" s="172">
        <v>1</v>
      </c>
      <c r="AB37" s="171" t="s">
        <v>287</v>
      </c>
      <c r="AC37" s="178">
        <v>1</v>
      </c>
      <c r="AD37" s="178" t="s">
        <v>314</v>
      </c>
      <c r="AE37" s="162">
        <v>2</v>
      </c>
      <c r="AF37" s="163" t="s">
        <v>331</v>
      </c>
      <c r="AG37" s="52" t="s">
        <v>74</v>
      </c>
      <c r="AH37" s="228">
        <v>1</v>
      </c>
      <c r="AI37" s="163" t="s">
        <v>323</v>
      </c>
      <c r="AJ37" s="145">
        <v>1</v>
      </c>
      <c r="AK37" s="145" t="s">
        <v>381</v>
      </c>
      <c r="AL37" s="187"/>
      <c r="AM37" s="187"/>
      <c r="AN37" s="188"/>
      <c r="AO37" s="187"/>
      <c r="AP37" s="196"/>
      <c r="AQ37" s="187"/>
      <c r="AR37" s="190"/>
      <c r="AS37" s="190"/>
      <c r="AT37" s="192">
        <v>24</v>
      </c>
      <c r="AU37" s="52" t="s">
        <v>74</v>
      </c>
    </row>
    <row r="38" spans="1:47" ht="6" customHeight="1" x14ac:dyDescent="0.15">
      <c r="A38" s="5"/>
      <c r="B38" s="104" t="s">
        <v>75</v>
      </c>
      <c r="C38" s="9"/>
      <c r="D38" s="9"/>
      <c r="E38" s="59">
        <v>1</v>
      </c>
      <c r="F38" s="9" t="s">
        <v>90</v>
      </c>
      <c r="G38" s="83"/>
      <c r="H38" s="83"/>
      <c r="I38" s="83"/>
      <c r="J38" s="83"/>
      <c r="K38" s="83"/>
      <c r="L38" s="84"/>
      <c r="M38" s="97"/>
      <c r="N38" s="98"/>
      <c r="O38" s="57"/>
      <c r="P38" s="9"/>
      <c r="Q38" s="5">
        <v>36</v>
      </c>
      <c r="R38" s="121" t="s">
        <v>75</v>
      </c>
      <c r="S38" s="58"/>
      <c r="T38" s="58"/>
      <c r="U38" s="128"/>
      <c r="V38" s="128"/>
      <c r="W38" s="128"/>
      <c r="X38" s="128"/>
      <c r="Y38" s="128"/>
      <c r="Z38" s="128"/>
      <c r="AA38" s="138"/>
      <c r="AB38" s="128"/>
      <c r="AC38" s="128"/>
      <c r="AD38" s="128"/>
      <c r="AE38" s="138"/>
      <c r="AF38" s="128"/>
      <c r="AG38" s="121" t="s">
        <v>75</v>
      </c>
      <c r="AH38" s="201"/>
      <c r="AI38" s="201"/>
      <c r="AJ38" s="193"/>
      <c r="AK38" s="193"/>
      <c r="AL38" s="193"/>
      <c r="AM38" s="193"/>
      <c r="AN38" s="193"/>
      <c r="AO38" s="193"/>
      <c r="AP38" s="202"/>
      <c r="AQ38" s="193"/>
      <c r="AR38" s="193"/>
      <c r="AS38" s="193"/>
      <c r="AT38" s="192"/>
      <c r="AU38" s="121" t="s">
        <v>75</v>
      </c>
    </row>
    <row r="39" spans="1:47" ht="19.5" customHeight="1" x14ac:dyDescent="0.15">
      <c r="A39" s="5">
        <v>28</v>
      </c>
      <c r="B39" s="51" t="s">
        <v>76</v>
      </c>
      <c r="C39" s="59">
        <v>1</v>
      </c>
      <c r="D39" s="9" t="s">
        <v>81</v>
      </c>
      <c r="E39" s="58"/>
      <c r="F39" s="9"/>
      <c r="G39" s="99"/>
      <c r="H39" s="83"/>
      <c r="I39" s="82">
        <v>1</v>
      </c>
      <c r="J39" s="83" t="s">
        <v>139</v>
      </c>
      <c r="K39" s="82">
        <v>1</v>
      </c>
      <c r="L39" s="84" t="s">
        <v>171</v>
      </c>
      <c r="M39" s="87">
        <v>1</v>
      </c>
      <c r="N39" s="83" t="s">
        <v>172</v>
      </c>
      <c r="O39" s="74">
        <v>1</v>
      </c>
      <c r="P39" s="9" t="s">
        <v>184</v>
      </c>
      <c r="Q39" s="5">
        <v>37</v>
      </c>
      <c r="R39" s="51" t="s">
        <v>76</v>
      </c>
      <c r="S39" s="9">
        <v>1</v>
      </c>
      <c r="T39" s="9" t="s">
        <v>192</v>
      </c>
      <c r="U39" s="118">
        <v>1</v>
      </c>
      <c r="V39" s="118" t="s">
        <v>193</v>
      </c>
      <c r="W39" s="147">
        <v>1</v>
      </c>
      <c r="X39" s="147" t="s">
        <v>256</v>
      </c>
      <c r="Y39" s="159">
        <v>1</v>
      </c>
      <c r="Z39" s="151" t="s">
        <v>263</v>
      </c>
      <c r="AA39" s="160">
        <v>1</v>
      </c>
      <c r="AB39" s="151" t="s">
        <v>284</v>
      </c>
      <c r="AC39" s="163">
        <v>1</v>
      </c>
      <c r="AD39" s="163" t="s">
        <v>320</v>
      </c>
      <c r="AE39" s="185">
        <v>1</v>
      </c>
      <c r="AF39" s="184" t="s">
        <v>321</v>
      </c>
      <c r="AG39" s="51" t="s">
        <v>76</v>
      </c>
      <c r="AH39" s="145">
        <v>1</v>
      </c>
      <c r="AI39" s="145" t="s">
        <v>385</v>
      </c>
      <c r="AJ39" s="145">
        <v>1</v>
      </c>
      <c r="AK39" s="145" t="s">
        <v>385</v>
      </c>
      <c r="AL39" s="198"/>
      <c r="AM39" s="198"/>
      <c r="AN39" s="188"/>
      <c r="AO39" s="187"/>
      <c r="AP39" s="192"/>
      <c r="AQ39" s="187"/>
      <c r="AR39" s="187"/>
      <c r="AS39" s="187"/>
      <c r="AT39" s="192">
        <v>25</v>
      </c>
      <c r="AU39" s="51" t="s">
        <v>76</v>
      </c>
    </row>
    <row r="40" spans="1:47" ht="19.5" customHeight="1" x14ac:dyDescent="0.15">
      <c r="A40" s="5">
        <v>29</v>
      </c>
      <c r="B40" s="51" t="s">
        <v>111</v>
      </c>
      <c r="C40" s="59">
        <v>1</v>
      </c>
      <c r="D40" s="9" t="s">
        <v>113</v>
      </c>
      <c r="E40" s="58"/>
      <c r="F40" s="9"/>
      <c r="G40" s="99"/>
      <c r="H40" s="83"/>
      <c r="I40" s="99"/>
      <c r="J40" s="83"/>
      <c r="K40" s="82">
        <v>1</v>
      </c>
      <c r="L40" s="84" t="s">
        <v>173</v>
      </c>
      <c r="M40" s="9">
        <v>1</v>
      </c>
      <c r="N40" s="9" t="s">
        <v>216</v>
      </c>
      <c r="O40" s="9">
        <v>1</v>
      </c>
      <c r="P40" s="9" t="s">
        <v>216</v>
      </c>
      <c r="Q40" s="5">
        <v>38</v>
      </c>
      <c r="R40" s="51" t="s">
        <v>111</v>
      </c>
      <c r="S40" s="9">
        <v>1</v>
      </c>
      <c r="T40" s="9" t="s">
        <v>216</v>
      </c>
      <c r="U40" s="118">
        <v>1</v>
      </c>
      <c r="V40" s="118" t="s">
        <v>214</v>
      </c>
      <c r="W40" s="118">
        <v>1</v>
      </c>
      <c r="X40" s="145" t="s">
        <v>230</v>
      </c>
      <c r="Y40" s="165">
        <v>1</v>
      </c>
      <c r="Z40" s="163" t="s">
        <v>339</v>
      </c>
      <c r="AA40" s="165">
        <v>1</v>
      </c>
      <c r="AB40" s="163" t="s">
        <v>339</v>
      </c>
      <c r="AC40" s="165">
        <v>1</v>
      </c>
      <c r="AD40" s="163" t="s">
        <v>339</v>
      </c>
      <c r="AE40" s="165">
        <v>1</v>
      </c>
      <c r="AF40" s="163" t="s">
        <v>339</v>
      </c>
      <c r="AG40" s="121" t="s">
        <v>111</v>
      </c>
      <c r="AH40" s="201"/>
      <c r="AI40" s="201"/>
      <c r="AJ40" s="193"/>
      <c r="AK40" s="193"/>
      <c r="AL40" s="193"/>
      <c r="AM40" s="193"/>
      <c r="AN40" s="193"/>
      <c r="AO40" s="193"/>
      <c r="AP40" s="202"/>
      <c r="AQ40" s="193"/>
      <c r="AR40" s="193"/>
      <c r="AS40" s="193"/>
      <c r="AT40" s="192">
        <v>26</v>
      </c>
      <c r="AU40" s="51" t="s">
        <v>111</v>
      </c>
    </row>
    <row r="41" spans="1:47" ht="19.5" customHeight="1" x14ac:dyDescent="0.15">
      <c r="A41" s="5">
        <v>30</v>
      </c>
      <c r="B41" s="51" t="s">
        <v>112</v>
      </c>
      <c r="C41" s="59">
        <v>1</v>
      </c>
      <c r="D41" s="9" t="s">
        <v>113</v>
      </c>
      <c r="E41" s="58"/>
      <c r="F41" s="9"/>
      <c r="G41" s="99"/>
      <c r="H41" s="83"/>
      <c r="I41" s="99"/>
      <c r="J41" s="83"/>
      <c r="K41" s="82">
        <v>1</v>
      </c>
      <c r="L41" s="84" t="s">
        <v>173</v>
      </c>
      <c r="M41" s="87">
        <v>1</v>
      </c>
      <c r="N41" s="83" t="s">
        <v>141</v>
      </c>
      <c r="O41" s="75">
        <v>1</v>
      </c>
      <c r="P41" s="9" t="s">
        <v>180</v>
      </c>
      <c r="Q41" s="5">
        <v>39</v>
      </c>
      <c r="R41" s="51" t="s">
        <v>112</v>
      </c>
      <c r="S41" s="9">
        <v>1</v>
      </c>
      <c r="T41" s="118" t="s">
        <v>194</v>
      </c>
      <c r="U41" s="118">
        <v>1</v>
      </c>
      <c r="V41" s="118" t="s">
        <v>222</v>
      </c>
      <c r="W41" s="118">
        <v>1</v>
      </c>
      <c r="X41" s="145" t="s">
        <v>248</v>
      </c>
      <c r="Y41" s="151">
        <v>1</v>
      </c>
      <c r="Z41" s="151" t="s">
        <v>271</v>
      </c>
      <c r="AA41" s="160">
        <v>1</v>
      </c>
      <c r="AB41" s="151" t="s">
        <v>272</v>
      </c>
      <c r="AC41" s="170">
        <v>1</v>
      </c>
      <c r="AD41" s="171" t="s">
        <v>296</v>
      </c>
      <c r="AE41" s="165">
        <v>1</v>
      </c>
      <c r="AF41" s="163" t="s">
        <v>339</v>
      </c>
      <c r="AG41" s="51" t="s">
        <v>112</v>
      </c>
      <c r="AH41" s="236">
        <v>1</v>
      </c>
      <c r="AI41" s="236" t="s">
        <v>385</v>
      </c>
      <c r="AJ41" s="236">
        <v>1</v>
      </c>
      <c r="AK41" s="236" t="s">
        <v>385</v>
      </c>
      <c r="AL41" s="187"/>
      <c r="AM41" s="187"/>
      <c r="AN41" s="187"/>
      <c r="AO41" s="187"/>
      <c r="AP41" s="192"/>
      <c r="AQ41" s="187"/>
      <c r="AR41" s="192"/>
      <c r="AS41" s="187"/>
      <c r="AT41" s="192">
        <v>27</v>
      </c>
      <c r="AU41" s="51" t="s">
        <v>112</v>
      </c>
    </row>
    <row r="42" spans="1:47" ht="19.5" customHeight="1" x14ac:dyDescent="0.15">
      <c r="A42" s="5">
        <v>31</v>
      </c>
      <c r="B42" s="51" t="s">
        <v>114</v>
      </c>
      <c r="C42" s="59">
        <v>1</v>
      </c>
      <c r="D42" s="9" t="s">
        <v>115</v>
      </c>
      <c r="E42" s="58"/>
      <c r="F42" s="9"/>
      <c r="G42" s="99"/>
      <c r="H42" s="83"/>
      <c r="I42" s="99"/>
      <c r="J42" s="83"/>
      <c r="K42" s="82">
        <v>1</v>
      </c>
      <c r="L42" s="84" t="s">
        <v>174</v>
      </c>
      <c r="M42" s="91">
        <v>1</v>
      </c>
      <c r="N42" s="83" t="s">
        <v>174</v>
      </c>
      <c r="O42" s="9">
        <v>1</v>
      </c>
      <c r="P42" s="9" t="s">
        <v>127</v>
      </c>
      <c r="Q42" s="5">
        <v>40</v>
      </c>
      <c r="R42" s="140" t="s">
        <v>114</v>
      </c>
      <c r="S42" s="9">
        <v>1</v>
      </c>
      <c r="T42" s="9" t="s">
        <v>187</v>
      </c>
      <c r="U42" s="118">
        <v>1</v>
      </c>
      <c r="V42" s="118" t="s">
        <v>225</v>
      </c>
      <c r="W42" s="118">
        <v>1</v>
      </c>
      <c r="X42" s="118" t="s">
        <v>225</v>
      </c>
      <c r="Y42" s="171">
        <v>1</v>
      </c>
      <c r="Z42" s="171" t="s">
        <v>293</v>
      </c>
      <c r="AA42" s="170">
        <v>1</v>
      </c>
      <c r="AB42" s="171" t="s">
        <v>300</v>
      </c>
      <c r="AC42" s="171">
        <v>1</v>
      </c>
      <c r="AD42" s="171" t="s">
        <v>300</v>
      </c>
      <c r="AE42" s="183">
        <v>1</v>
      </c>
      <c r="AF42" s="171" t="s">
        <v>300</v>
      </c>
      <c r="AG42" s="206" t="s">
        <v>114</v>
      </c>
      <c r="AH42" s="145">
        <v>1</v>
      </c>
      <c r="AI42" s="145" t="s">
        <v>373</v>
      </c>
      <c r="AJ42" s="145">
        <v>1</v>
      </c>
      <c r="AK42" s="145" t="s">
        <v>373</v>
      </c>
      <c r="AL42" s="187">
        <v>1</v>
      </c>
      <c r="AM42" s="184" t="s">
        <v>478</v>
      </c>
      <c r="AN42" s="187"/>
      <c r="AO42" s="187"/>
      <c r="AP42" s="192"/>
      <c r="AQ42" s="187"/>
      <c r="AR42" s="187"/>
      <c r="AS42" s="187"/>
      <c r="AT42" s="192">
        <v>28</v>
      </c>
      <c r="AU42" s="206" t="s">
        <v>114</v>
      </c>
    </row>
    <row r="43" spans="1:47" ht="19.5" customHeight="1" x14ac:dyDescent="0.15">
      <c r="A43" s="5">
        <v>32</v>
      </c>
      <c r="B43" s="51" t="s">
        <v>121</v>
      </c>
      <c r="C43" s="59">
        <v>1</v>
      </c>
      <c r="D43" s="9" t="s">
        <v>122</v>
      </c>
      <c r="E43" s="58"/>
      <c r="F43" s="9"/>
      <c r="G43" s="99"/>
      <c r="H43" s="83"/>
      <c r="I43" s="99"/>
      <c r="J43" s="83"/>
      <c r="K43" s="99"/>
      <c r="L43" s="84"/>
      <c r="M43" s="91">
        <v>1</v>
      </c>
      <c r="N43" s="83" t="s">
        <v>175</v>
      </c>
      <c r="O43" s="9">
        <v>1</v>
      </c>
      <c r="P43" s="9" t="s">
        <v>181</v>
      </c>
      <c r="Q43" s="5">
        <v>41</v>
      </c>
      <c r="R43" s="51" t="s">
        <v>121</v>
      </c>
      <c r="S43" s="9">
        <v>1</v>
      </c>
      <c r="T43" s="9" t="s">
        <v>202</v>
      </c>
      <c r="U43" s="118">
        <v>1</v>
      </c>
      <c r="V43" s="118" t="s">
        <v>265</v>
      </c>
      <c r="W43" s="118">
        <v>1</v>
      </c>
      <c r="X43" s="145" t="s">
        <v>252</v>
      </c>
      <c r="Y43" s="159">
        <v>1</v>
      </c>
      <c r="Z43" s="151" t="s">
        <v>263</v>
      </c>
      <c r="AA43" s="169">
        <v>1</v>
      </c>
      <c r="AB43" s="168" t="s">
        <v>301</v>
      </c>
      <c r="AC43" s="179">
        <v>1</v>
      </c>
      <c r="AD43" s="178" t="s">
        <v>309</v>
      </c>
      <c r="AE43" s="185">
        <v>1</v>
      </c>
      <c r="AF43" s="184" t="s">
        <v>328</v>
      </c>
      <c r="AG43" s="51" t="s">
        <v>121</v>
      </c>
      <c r="AH43" s="145">
        <v>1</v>
      </c>
      <c r="AI43" s="145" t="s">
        <v>432</v>
      </c>
      <c r="AJ43" s="145">
        <v>1</v>
      </c>
      <c r="AK43" s="145" t="s">
        <v>432</v>
      </c>
      <c r="AL43" s="187"/>
      <c r="AM43" s="187"/>
      <c r="AN43" s="188"/>
      <c r="AO43" s="187"/>
      <c r="AP43" s="192"/>
      <c r="AQ43" s="187"/>
      <c r="AR43" s="200"/>
      <c r="AS43" s="190"/>
      <c r="AT43" s="192">
        <v>29</v>
      </c>
      <c r="AU43" s="51" t="s">
        <v>121</v>
      </c>
    </row>
    <row r="44" spans="1:47" ht="19.5" customHeight="1" x14ac:dyDescent="0.15">
      <c r="A44" s="5"/>
      <c r="B44" s="51"/>
      <c r="C44" s="9"/>
      <c r="D44" s="9"/>
      <c r="E44" s="9"/>
      <c r="F44" s="9"/>
      <c r="G44" s="83"/>
      <c r="H44" s="83"/>
      <c r="I44" s="83"/>
      <c r="J44" s="83"/>
      <c r="K44" s="83"/>
      <c r="L44" s="84"/>
      <c r="M44" s="91"/>
      <c r="N44" s="83"/>
      <c r="O44" s="122"/>
      <c r="P44" s="9"/>
      <c r="Q44" s="5"/>
      <c r="R44" s="51"/>
      <c r="S44" s="9"/>
      <c r="T44" s="9"/>
      <c r="U44" s="118"/>
      <c r="V44" s="118"/>
      <c r="W44" s="118"/>
      <c r="X44" s="118"/>
      <c r="Y44" s="118"/>
      <c r="Z44" s="118"/>
      <c r="AA44" s="136"/>
      <c r="AB44" s="118"/>
      <c r="AC44" s="118"/>
      <c r="AD44" s="118"/>
      <c r="AE44" s="136"/>
      <c r="AF44" s="118"/>
      <c r="AG44" s="51"/>
      <c r="AH44" s="9"/>
      <c r="AI44" s="9"/>
      <c r="AJ44" s="118"/>
      <c r="AK44" s="118"/>
      <c r="AL44" s="118"/>
      <c r="AM44" s="118"/>
      <c r="AN44" s="118"/>
      <c r="AO44" s="118"/>
      <c r="AP44" s="136"/>
      <c r="AQ44" s="118"/>
      <c r="AR44" s="118"/>
      <c r="AS44" s="118"/>
      <c r="AT44" s="136"/>
      <c r="AU44" s="51"/>
    </row>
    <row r="45" spans="1:47" ht="21.75" customHeight="1" x14ac:dyDescent="0.15">
      <c r="A45" s="5"/>
      <c r="B45" s="53" t="s">
        <v>20</v>
      </c>
      <c r="C45" s="9">
        <f>SUM(C3:C43)</f>
        <v>35</v>
      </c>
      <c r="D45" s="9"/>
      <c r="E45" s="9">
        <f>SUM(E3:E41)</f>
        <v>33</v>
      </c>
      <c r="F45" s="9"/>
      <c r="G45" s="9">
        <f>SUM(G3:G41)</f>
        <v>31</v>
      </c>
      <c r="H45" s="9"/>
      <c r="I45" s="9">
        <f>SUM(I3:I41)</f>
        <v>32</v>
      </c>
      <c r="J45" s="9"/>
      <c r="K45" s="60">
        <f>SUM(K3:K41)</f>
        <v>34</v>
      </c>
      <c r="L45" s="62"/>
      <c r="M45" s="64">
        <f>SUM(M3:M43)</f>
        <v>35</v>
      </c>
      <c r="N45" s="9"/>
      <c r="O45" s="64">
        <f>SUM(O3:O43)</f>
        <v>33</v>
      </c>
      <c r="P45" s="9">
        <f>SUM(P3:P41)</f>
        <v>0</v>
      </c>
      <c r="Q45" s="5"/>
      <c r="R45" s="53" t="s">
        <v>20</v>
      </c>
      <c r="S45" s="9">
        <f>SUM(S3:S44)</f>
        <v>34</v>
      </c>
      <c r="T45" s="9"/>
      <c r="U45" s="118">
        <f>SUM(U3:U44)</f>
        <v>33</v>
      </c>
      <c r="V45" s="118"/>
      <c r="W45" s="118">
        <f>SUM(W3:W44)</f>
        <v>33</v>
      </c>
      <c r="X45" s="118"/>
      <c r="Y45" s="118">
        <f>SUM(Y3:Y44)</f>
        <v>31</v>
      </c>
      <c r="Z45" s="118"/>
      <c r="AA45" s="162">
        <f>SUM(AA3:AA44)</f>
        <v>31</v>
      </c>
      <c r="AB45" s="163"/>
      <c r="AC45" s="136">
        <f>SUM(AC3:AC44)</f>
        <v>31</v>
      </c>
      <c r="AD45" s="118"/>
      <c r="AE45" s="179">
        <f>SUM(AE3:AE44)</f>
        <v>32</v>
      </c>
      <c r="AF45" s="118"/>
      <c r="AG45" s="53" t="s">
        <v>20</v>
      </c>
      <c r="AH45" s="9">
        <f>SUM(AH3:AH44)</f>
        <v>26</v>
      </c>
      <c r="AI45" s="9"/>
      <c r="AJ45" s="118">
        <f>SUM(AJ3:AJ44)</f>
        <v>24</v>
      </c>
      <c r="AK45" s="118"/>
      <c r="AL45" s="118">
        <f>SUM(AL3:AL44)</f>
        <v>6</v>
      </c>
      <c r="AM45" s="118"/>
      <c r="AN45" s="118">
        <f>SUM(AN3:AN44)</f>
        <v>0</v>
      </c>
      <c r="AO45" s="118"/>
      <c r="AP45" s="192">
        <f>SUM(AP3:AP44)</f>
        <v>0</v>
      </c>
      <c r="AQ45" s="187"/>
      <c r="AR45" s="136">
        <f>SUM(AR3:AR44)</f>
        <v>0</v>
      </c>
      <c r="AS45" s="118"/>
      <c r="AT45" s="136"/>
      <c r="AU45" s="53" t="s">
        <v>20</v>
      </c>
    </row>
    <row r="46" spans="1:47" x14ac:dyDescent="0.15">
      <c r="G46" s="54"/>
      <c r="H46" s="54"/>
      <c r="I46" s="45"/>
      <c r="J46" s="45"/>
      <c r="K46" s="45"/>
      <c r="L46" s="45"/>
      <c r="AH46" s="48"/>
      <c r="AI46" s="48"/>
      <c r="AJ46" s="48"/>
      <c r="AK46" s="48"/>
      <c r="AL46" s="134"/>
      <c r="AM46" s="48"/>
      <c r="AN46" s="48"/>
      <c r="AO46" s="48"/>
      <c r="AP46" s="48"/>
      <c r="AQ46" s="48"/>
      <c r="AR46" s="48"/>
      <c r="AS46" s="48"/>
      <c r="AT46" s="211"/>
    </row>
    <row r="47" spans="1:47" ht="25.5" customHeight="1" x14ac:dyDescent="0.15">
      <c r="X47" s="48" t="s">
        <v>306</v>
      </c>
      <c r="Z47" s="174"/>
      <c r="AA47" s="48" t="s">
        <v>305</v>
      </c>
      <c r="AB47" s="175"/>
      <c r="AC47" s="48" t="s">
        <v>304</v>
      </c>
      <c r="AG47" s="48" t="s">
        <v>421</v>
      </c>
      <c r="AH47" s="48"/>
      <c r="AI47" s="237"/>
      <c r="AJ47" s="437" t="s">
        <v>422</v>
      </c>
      <c r="AK47" s="437"/>
      <c r="AL47" s="134"/>
      <c r="AM47" s="48" t="s">
        <v>306</v>
      </c>
      <c r="AN47" s="48"/>
      <c r="AO47" s="174"/>
      <c r="AP47" s="48" t="s">
        <v>305</v>
      </c>
      <c r="AQ47" s="232"/>
      <c r="AR47" s="48" t="s">
        <v>304</v>
      </c>
      <c r="AS47" s="48"/>
      <c r="AT47" s="211"/>
    </row>
  </sheetData>
  <mergeCells count="2">
    <mergeCell ref="AJ47:AK47"/>
    <mergeCell ref="AJ2:AK2"/>
  </mergeCells>
  <phoneticPr fontId="2"/>
  <pageMargins left="0.6692913385826772" right="0.19685039370078741" top="0.70866141732283472" bottom="0.27559055118110237" header="0.23622047244094491" footer="0.19685039370078741"/>
  <pageSetup paperSize="9" orientation="portrait" horizontalDpi="4294967293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現金出納</vt:lpstr>
      <vt:lpstr>通帳</vt:lpstr>
      <vt:lpstr>集計</vt:lpstr>
      <vt:lpstr>総勘定元帳</vt:lpstr>
      <vt:lpstr>活動計算書</vt:lpstr>
      <vt:lpstr>貸借</vt:lpstr>
      <vt:lpstr>財産目録</vt:lpstr>
      <vt:lpstr>2021年度交通費</vt:lpstr>
      <vt:lpstr>会費</vt:lpstr>
      <vt:lpstr>会費!Print_Area</vt:lpstr>
      <vt:lpstr>現金出納!Print_Area</vt:lpstr>
      <vt:lpstr>通帳!Print_Area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iwasaki</cp:lastModifiedBy>
  <cp:lastPrinted>2022-04-24T00:31:49Z</cp:lastPrinted>
  <dcterms:created xsi:type="dcterms:W3CDTF">2007-03-05T00:28:03Z</dcterms:created>
  <dcterms:modified xsi:type="dcterms:W3CDTF">2022-06-23T01:13:36Z</dcterms:modified>
</cp:coreProperties>
</file>