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2年度\決算書\"/>
    </mc:Choice>
  </mc:AlternateContent>
  <xr:revisionPtr revIDLastSave="0" documentId="13_ncr:1_{9D70CA47-3CED-4E21-BA56-1FA5721702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活動予算書Ｒ3年度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9" l="1"/>
  <c r="C65" i="9"/>
  <c r="C82" i="9" s="1"/>
  <c r="C63" i="9"/>
  <c r="C56" i="9"/>
  <c r="D57" i="9" s="1"/>
  <c r="C43" i="9"/>
  <c r="C33" i="9"/>
  <c r="C32" i="9"/>
  <c r="C27" i="9"/>
  <c r="C24" i="9"/>
  <c r="D38" i="9" s="1"/>
  <c r="C20" i="9"/>
  <c r="C17" i="9" s="1"/>
  <c r="D83" i="9" l="1"/>
  <c r="D84" i="9"/>
  <c r="D85" i="9" l="1"/>
  <c r="D90" i="9" s="1"/>
  <c r="D92" i="9" s="1"/>
  <c r="D9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yoshida</author>
  </authors>
  <commentList>
    <comment ref="B40" authorId="0" shapeId="0" xr:uid="{FC84FB3C-F9FF-4FF6-B1FA-370B715F8730}">
      <text>
        <r>
          <rPr>
            <b/>
            <sz val="9"/>
            <color indexed="81"/>
            <rFont val="ＭＳ Ｐゴシック"/>
            <family val="3"/>
            <charset val="128"/>
          </rPr>
          <t>シート【事業費の内訳】へ入力。
集計されるようになっています。</t>
        </r>
      </text>
    </comment>
  </commentList>
</comments>
</file>

<file path=xl/sharedStrings.xml><?xml version="1.0" encoding="utf-8"?>
<sst xmlns="http://schemas.openxmlformats.org/spreadsheetml/2006/main" count="87" uniqueCount="83">
  <si>
    <t>活　動　予　算　書</t>
    <rPh sb="4" eb="5">
      <t>ヨ</t>
    </rPh>
    <rPh sb="6" eb="7">
      <t>サン</t>
    </rPh>
    <phoneticPr fontId="2"/>
  </si>
  <si>
    <t>[税込]（単位：円）</t>
    <phoneticPr fontId="2"/>
  </si>
  <si>
    <t>特定非営利活動法人　ｉｎｇ</t>
  </si>
  <si>
    <t>【経常収益】</t>
  </si>
  <si>
    <t xml:space="preserve">  【受取会費】</t>
  </si>
  <si>
    <t xml:space="preserve">    正会員受取会費</t>
  </si>
  <si>
    <t xml:space="preserve">    活動会員受取会費</t>
  </si>
  <si>
    <t xml:space="preserve">    情報会員受取会費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</si>
  <si>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</si>
  <si>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</si>
  <si>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</si>
  <si>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</si>
  <si>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【事業収益】</t>
  </si>
  <si>
    <t xml:space="preserve">    事業　収益</t>
  </si>
  <si>
    <t xml:space="preserve">      協働事業</t>
  </si>
  <si>
    <t xml:space="preserve">      市民企画講座事業</t>
  </si>
  <si>
    <t xml:space="preserve">      つどい広場事業</t>
  </si>
  <si>
    <t xml:space="preserve">      親育ち・子育ち事業</t>
  </si>
  <si>
    <t xml:space="preserve">    自主事業収益</t>
  </si>
  <si>
    <t xml:space="preserve">    分科会収益</t>
  </si>
  <si>
    <t xml:space="preserve">      託児ｸﾞﾙｰﾌﾟひまわり</t>
  </si>
  <si>
    <t xml:space="preserve">  【その他収益】</t>
  </si>
  <si>
    <t xml:space="preserve">    受取　利息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</si>
  <si>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</si>
  <si>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</si>
  <si>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</si>
  <si>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</si>
  <si>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</si>
  <si>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</si>
  <si>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</si>
  <si>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諸　謝　金(事業)</t>
  </si>
  <si>
    <t xml:space="preserve">      使　用　料(事業)</t>
  </si>
  <si>
    <t xml:space="preserve">      印刷製本費(事業)</t>
  </si>
  <si>
    <t xml:space="preserve">      旅費交通費(事業)</t>
  </si>
  <si>
    <t xml:space="preserve">      接待交際費(事業)</t>
  </si>
  <si>
    <t xml:space="preserve">      消耗品　費(事業)</t>
  </si>
  <si>
    <t xml:space="preserve">      保　険　料(事業)</t>
  </si>
  <si>
    <t xml:space="preserve">        その他経費計</t>
  </si>
  <si>
    <t xml:space="preserve">          事業費  計</t>
  </si>
  <si>
    <t xml:space="preserve">  【管理費】</t>
  </si>
  <si>
    <t xml:space="preserve">      給料　手当</t>
  </si>
  <si>
    <t xml:space="preserve">      役員　報酬</t>
  </si>
  <si>
    <t xml:space="preserve">      諸謝金</t>
  </si>
  <si>
    <t xml:space="preserve">      印刷製本費</t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</si>
  <si>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</si>
  <si>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</si>
  <si>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</si>
  <si>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</si>
  <si>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>　　　修繕費</t>
    <rPh sb="3" eb="6">
      <t>シュウゼンヒ</t>
    </rPh>
    <phoneticPr fontId="2"/>
  </si>
  <si>
    <t>　　　水道光熱費</t>
    <rPh sb="3" eb="5">
      <t>スイドウ</t>
    </rPh>
    <rPh sb="5" eb="8">
      <t>コウネツヒ</t>
    </rPh>
    <phoneticPr fontId="2"/>
  </si>
  <si>
    <t>　　　地代　家賃</t>
    <rPh sb="3" eb="5">
      <t>チダイ</t>
    </rPh>
    <rPh sb="6" eb="8">
      <t>ヤチン</t>
    </rPh>
    <phoneticPr fontId="2"/>
  </si>
  <si>
    <t>　　　接待交際費</t>
    <rPh sb="3" eb="5">
      <t>セッタイ</t>
    </rPh>
    <rPh sb="5" eb="8">
      <t>コウサイヒ</t>
    </rPh>
    <phoneticPr fontId="2"/>
  </si>
  <si>
    <t>　　　諸会費</t>
    <rPh sb="3" eb="6">
      <t>ショカイヒ</t>
    </rPh>
    <phoneticPr fontId="2"/>
  </si>
  <si>
    <t xml:space="preserve">      減価償却費</t>
    <phoneticPr fontId="2"/>
  </si>
  <si>
    <t xml:space="preserve">      支払手数料</t>
  </si>
  <si>
    <t>　　　什器備品</t>
    <rPh sb="3" eb="5">
      <t>ジュウキ</t>
    </rPh>
    <rPh sb="5" eb="7">
      <t>ビヒン</t>
    </rPh>
    <phoneticPr fontId="2"/>
  </si>
  <si>
    <t>　　　新聞図書費</t>
    <rPh sb="3" eb="5">
      <t>シンブン</t>
    </rPh>
    <rPh sb="5" eb="8">
      <t>トショヒ</t>
    </rPh>
    <phoneticPr fontId="2"/>
  </si>
  <si>
    <t>　　　雑費</t>
    <rPh sb="3" eb="5">
      <t>ザッピ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</si>
  <si>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</si>
  <si>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</si>
  <si>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</si>
  <si>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</si>
  <si>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</si>
  <si>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</si>
  <si>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</si>
  <si>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</si>
  <si>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</si>
  <si>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</si>
  <si>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</si>
  <si>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</si>
  <si>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※事業費：支出内訳別紙参照</t>
    <rPh sb="1" eb="3">
      <t>ジギョウ</t>
    </rPh>
    <rPh sb="3" eb="4">
      <t>ヒ</t>
    </rPh>
    <rPh sb="5" eb="7">
      <t>シシュツ</t>
    </rPh>
    <rPh sb="7" eb="9">
      <t>ウチワケ</t>
    </rPh>
    <rPh sb="9" eb="11">
      <t>ベッシ</t>
    </rPh>
    <rPh sb="11" eb="13">
      <t>サンショウ</t>
    </rPh>
    <phoneticPr fontId="2"/>
  </si>
  <si>
    <t xml:space="preserve">      諸　会　費(事業)</t>
    <rPh sb="6" eb="7">
      <t>ショ</t>
    </rPh>
    <rPh sb="8" eb="9">
      <t>カイ</t>
    </rPh>
    <rPh sb="10" eb="11">
      <t>ヒ</t>
    </rPh>
    <phoneticPr fontId="2"/>
  </si>
  <si>
    <t xml:space="preserve">      ingﾊｳｽ ここから</t>
  </si>
  <si>
    <t>　　受取補助金</t>
    <rPh sb="2" eb="4">
      <t>ウケトリ</t>
    </rPh>
    <rPh sb="4" eb="7">
      <t>ホジョキン</t>
    </rPh>
    <phoneticPr fontId="2"/>
  </si>
  <si>
    <t>　　  お出かけ見守り隊</t>
    <rPh sb="5" eb="6">
      <t>デ</t>
    </rPh>
    <rPh sb="8" eb="10">
      <t>ミマモ</t>
    </rPh>
    <rPh sb="11" eb="12">
      <t>タイ</t>
    </rPh>
    <phoneticPr fontId="2"/>
  </si>
  <si>
    <t xml:space="preserve">    受託事業収益</t>
    <phoneticPr fontId="2"/>
  </si>
  <si>
    <t>　　　産後ケア事業</t>
    <rPh sb="3" eb="5">
      <t>サンゴ</t>
    </rPh>
    <rPh sb="7" eb="9">
      <t>ジギョウ</t>
    </rPh>
    <phoneticPr fontId="2"/>
  </si>
  <si>
    <t>　　　雑　　　費（事業）</t>
    <rPh sb="3" eb="4">
      <t>ザツ</t>
    </rPh>
    <rPh sb="7" eb="8">
      <t>ヒ</t>
    </rPh>
    <rPh sb="9" eb="11">
      <t>ジギョウ</t>
    </rPh>
    <phoneticPr fontId="2"/>
  </si>
  <si>
    <t xml:space="preserve">      高齢者地域生活支援等実施団体活動支援事業</t>
    <rPh sb="20" eb="22">
      <t>カツドウ</t>
    </rPh>
    <rPh sb="22" eb="24">
      <t>シエン</t>
    </rPh>
    <rPh sb="24" eb="26">
      <t>ジギョウ</t>
    </rPh>
    <phoneticPr fontId="2"/>
  </si>
  <si>
    <t>　　　租税　効果（事業）</t>
    <rPh sb="3" eb="5">
      <t>ソゼイ</t>
    </rPh>
    <rPh sb="6" eb="8">
      <t>コウカ</t>
    </rPh>
    <rPh sb="9" eb="11">
      <t>ジギョウ</t>
    </rPh>
    <phoneticPr fontId="2"/>
  </si>
  <si>
    <t>　　　支払手数料（事業）</t>
    <rPh sb="3" eb="5">
      <t>シハライ</t>
    </rPh>
    <rPh sb="5" eb="8">
      <t>テスウリョウ</t>
    </rPh>
    <rPh sb="9" eb="11">
      <t>ジギョウ</t>
    </rPh>
    <phoneticPr fontId="2"/>
  </si>
  <si>
    <t>自 2020年 4月 1日  至 2021年 3月31日</t>
    <phoneticPr fontId="2"/>
  </si>
  <si>
    <t xml:space="preserve"> 　　でこ・ぼこ広場、はな組</t>
    <rPh sb="8" eb="10">
      <t>ヒロバ</t>
    </rPh>
    <rPh sb="13" eb="14">
      <t>グミ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</si>
</sst>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\(#,##0\);\(&quot;△ &quot;#,##0\)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 indent="3"/>
    </xf>
    <xf numFmtId="178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57AF-4E60-457E-B79B-EB442D05986B}">
  <dimension ref="B1:D95"/>
  <sheetViews>
    <sheetView tabSelected="1" view="pageBreakPreview" zoomScaleNormal="100" zoomScaleSheetLayoutView="100" workbookViewId="0">
      <selection activeCell="C55" sqref="C55"/>
    </sheetView>
  </sheetViews>
  <sheetFormatPr defaultColWidth="9" defaultRowHeight="13.5" x14ac:dyDescent="0.15"/>
  <cols>
    <col min="1" max="1" width="2.875" style="1" customWidth="1"/>
    <col min="2" max="2" width="53.625" style="18" customWidth="1"/>
    <col min="3" max="4" width="20" style="6" customWidth="1"/>
    <col min="5" max="16384" width="9" style="1"/>
  </cols>
  <sheetData>
    <row r="1" spans="2:4" ht="18.75" x14ac:dyDescent="0.15">
      <c r="B1" s="27" t="s">
        <v>0</v>
      </c>
      <c r="C1" s="27"/>
      <c r="D1" s="28"/>
    </row>
    <row r="2" spans="2:4" ht="14.25" customHeight="1" x14ac:dyDescent="0.15">
      <c r="B2" s="26"/>
      <c r="C2" s="26"/>
      <c r="D2" s="2" t="s">
        <v>1</v>
      </c>
    </row>
    <row r="3" spans="2:4" ht="14.25" thickBot="1" x14ac:dyDescent="0.2">
      <c r="B3" s="3" t="s">
        <v>2</v>
      </c>
      <c r="C3" s="29" t="s">
        <v>81</v>
      </c>
      <c r="D3" s="29"/>
    </row>
    <row r="4" spans="2:4" x14ac:dyDescent="0.15">
      <c r="B4" s="4" t="s">
        <v>3</v>
      </c>
      <c r="C4" s="5"/>
    </row>
    <row r="5" spans="2:4" x14ac:dyDescent="0.15">
      <c r="B5" s="4" t="s">
        <v>4</v>
      </c>
    </row>
    <row r="6" spans="2:4" x14ac:dyDescent="0.15">
      <c r="B6" s="4" t="s">
        <v>5</v>
      </c>
      <c r="C6" s="7">
        <v>100000</v>
      </c>
    </row>
    <row r="7" spans="2:4" x14ac:dyDescent="0.15">
      <c r="B7" s="4" t="s">
        <v>6</v>
      </c>
      <c r="C7" s="7">
        <v>84000</v>
      </c>
    </row>
    <row r="8" spans="2:4" x14ac:dyDescent="0.15">
      <c r="B8" s="4" t="s">
        <v>7</v>
      </c>
      <c r="C8" s="7">
        <v>0</v>
      </c>
    </row>
    <row r="9" spans="2:4" x14ac:dyDescent="0.15">
      <c r="B9" s="4" t="s">
        <v>8</v>
      </c>
      <c r="C9" s="7">
        <v>0</v>
      </c>
    </row>
    <row r="10" spans="2:4" x14ac:dyDescent="0.15">
      <c r="B10" s="4"/>
      <c r="C10" s="7"/>
    </row>
    <row r="11" spans="2:4" x14ac:dyDescent="0.15">
      <c r="B11" s="4" t="s">
        <v>9</v>
      </c>
    </row>
    <row r="12" spans="2:4" x14ac:dyDescent="0.15">
      <c r="B12" s="4" t="s">
        <v>10</v>
      </c>
      <c r="C12" s="7">
        <v>500000</v>
      </c>
    </row>
    <row r="13" spans="2:4" x14ac:dyDescent="0.15">
      <c r="B13" s="4" t="s">
        <v>11</v>
      </c>
      <c r="C13" s="7"/>
    </row>
    <row r="14" spans="2:4" s="9" customFormat="1" x14ac:dyDescent="0.15">
      <c r="B14" s="4" t="s">
        <v>73</v>
      </c>
      <c r="C14" s="7">
        <v>250000</v>
      </c>
      <c r="D14" s="8"/>
    </row>
    <row r="15" spans="2:4" s="9" customFormat="1" x14ac:dyDescent="0.15">
      <c r="B15" s="4"/>
      <c r="C15" s="25"/>
      <c r="D15" s="8"/>
    </row>
    <row r="16" spans="2:4" x14ac:dyDescent="0.15">
      <c r="B16" s="4" t="s">
        <v>12</v>
      </c>
    </row>
    <row r="17" spans="2:4" x14ac:dyDescent="0.15">
      <c r="B17" s="4" t="s">
        <v>13</v>
      </c>
      <c r="C17" s="10">
        <f>SUM(C18:C20)</f>
        <v>30000</v>
      </c>
    </row>
    <row r="18" spans="2:4" x14ac:dyDescent="0.15">
      <c r="B18" s="4" t="s">
        <v>14</v>
      </c>
      <c r="C18" s="11">
        <v>30000</v>
      </c>
    </row>
    <row r="19" spans="2:4" s="9" customFormat="1" x14ac:dyDescent="0.15">
      <c r="B19" s="4" t="s">
        <v>15</v>
      </c>
      <c r="C19" s="11">
        <v>0</v>
      </c>
      <c r="D19" s="8"/>
    </row>
    <row r="20" spans="2:4" x14ac:dyDescent="0.15">
      <c r="B20" s="4"/>
      <c r="C20" s="11" t="str">
        <f>IF(B20="","",0)</f>
        <v/>
      </c>
    </row>
    <row r="21" spans="2:4" x14ac:dyDescent="0.15">
      <c r="B21" s="4"/>
      <c r="C21" s="23"/>
    </row>
    <row r="22" spans="2:4" x14ac:dyDescent="0.15">
      <c r="B22" s="24"/>
      <c r="C22" s="11"/>
    </row>
    <row r="23" spans="2:4" x14ac:dyDescent="0.15">
      <c r="B23" s="4"/>
      <c r="C23" s="11"/>
    </row>
    <row r="24" spans="2:4" x14ac:dyDescent="0.15">
      <c r="B24" s="4" t="s">
        <v>75</v>
      </c>
      <c r="C24" s="10">
        <f>SUM(C25:C26)</f>
        <v>4555135</v>
      </c>
    </row>
    <row r="25" spans="2:4" x14ac:dyDescent="0.15">
      <c r="B25" s="4" t="s">
        <v>16</v>
      </c>
      <c r="C25" s="11">
        <v>3815000</v>
      </c>
    </row>
    <row r="26" spans="2:4" x14ac:dyDescent="0.15">
      <c r="B26" s="4" t="s">
        <v>17</v>
      </c>
      <c r="C26" s="11">
        <v>740135</v>
      </c>
    </row>
    <row r="27" spans="2:4" x14ac:dyDescent="0.15">
      <c r="B27" s="4" t="s">
        <v>18</v>
      </c>
      <c r="C27" s="10">
        <f>SUM(C28:C31)</f>
        <v>388520</v>
      </c>
    </row>
    <row r="28" spans="2:4" x14ac:dyDescent="0.15">
      <c r="B28" s="4" t="s">
        <v>72</v>
      </c>
      <c r="C28" s="25">
        <v>200000</v>
      </c>
    </row>
    <row r="29" spans="2:4" s="9" customFormat="1" x14ac:dyDescent="0.15">
      <c r="B29" s="4" t="s">
        <v>78</v>
      </c>
      <c r="C29" s="25">
        <v>150000</v>
      </c>
      <c r="D29" s="8"/>
    </row>
    <row r="30" spans="2:4" s="9" customFormat="1" x14ac:dyDescent="0.15">
      <c r="B30" s="4" t="s">
        <v>76</v>
      </c>
      <c r="C30" s="25">
        <v>28520</v>
      </c>
      <c r="D30" s="8"/>
    </row>
    <row r="31" spans="2:4" s="9" customFormat="1" x14ac:dyDescent="0.15">
      <c r="B31" s="4" t="s">
        <v>82</v>
      </c>
      <c r="C31" s="25">
        <v>10000</v>
      </c>
      <c r="D31" s="8"/>
    </row>
    <row r="32" spans="2:4" x14ac:dyDescent="0.15">
      <c r="B32" s="4"/>
      <c r="C32" s="11" t="str">
        <f>IF(B32="","",0)</f>
        <v/>
      </c>
    </row>
    <row r="33" spans="2:4" x14ac:dyDescent="0.15">
      <c r="B33" s="4" t="s">
        <v>19</v>
      </c>
      <c r="C33" s="10">
        <f>SUM(C34:C35)</f>
        <v>1470000</v>
      </c>
    </row>
    <row r="34" spans="2:4" x14ac:dyDescent="0.15">
      <c r="B34" s="4" t="s">
        <v>20</v>
      </c>
      <c r="C34" s="11">
        <v>70000</v>
      </c>
    </row>
    <row r="35" spans="2:4" x14ac:dyDescent="0.15">
      <c r="B35" s="4" t="s">
        <v>74</v>
      </c>
      <c r="C35" s="11">
        <v>1400000</v>
      </c>
    </row>
    <row r="36" spans="2:4" x14ac:dyDescent="0.15">
      <c r="B36" s="4" t="s">
        <v>21</v>
      </c>
    </row>
    <row r="37" spans="2:4" x14ac:dyDescent="0.15">
      <c r="B37" s="4" t="s">
        <v>22</v>
      </c>
      <c r="C37" s="13">
        <v>0</v>
      </c>
      <c r="D37" s="7"/>
    </row>
    <row r="38" spans="2:4" x14ac:dyDescent="0.15">
      <c r="B38" s="4" t="s">
        <v>23</v>
      </c>
      <c r="D38" s="10">
        <f>SUM(C6:C14,C24,C27,C33,C37,C17,C21)</f>
        <v>7377655</v>
      </c>
    </row>
    <row r="39" spans="2:4" x14ac:dyDescent="0.15">
      <c r="B39" s="4" t="s">
        <v>24</v>
      </c>
    </row>
    <row r="40" spans="2:4" x14ac:dyDescent="0.15">
      <c r="B40" s="4" t="s">
        <v>25</v>
      </c>
    </row>
    <row r="41" spans="2:4" x14ac:dyDescent="0.15">
      <c r="B41" s="4" t="s">
        <v>26</v>
      </c>
    </row>
    <row r="42" spans="2:4" ht="13.5" customHeight="1" x14ac:dyDescent="0.15">
      <c r="B42" s="4" t="s">
        <v>27</v>
      </c>
      <c r="C42" s="13">
        <v>2920304</v>
      </c>
    </row>
    <row r="43" spans="2:4" ht="13.5" customHeight="1" x14ac:dyDescent="0.15">
      <c r="B43" s="4" t="s">
        <v>28</v>
      </c>
      <c r="C43" s="10">
        <f>SUM(C42)</f>
        <v>2920304</v>
      </c>
    </row>
    <row r="44" spans="2:4" s="9" customFormat="1" ht="13.5" customHeight="1" x14ac:dyDescent="0.15">
      <c r="B44" s="4" t="s">
        <v>29</v>
      </c>
      <c r="C44" s="8"/>
      <c r="D44" s="8"/>
    </row>
    <row r="45" spans="2:4" s="9" customFormat="1" ht="13.5" customHeight="1" x14ac:dyDescent="0.15">
      <c r="B45" s="4" t="s">
        <v>30</v>
      </c>
      <c r="C45" s="7">
        <v>528049</v>
      </c>
      <c r="D45" s="8"/>
    </row>
    <row r="46" spans="2:4" s="9" customFormat="1" ht="13.5" customHeight="1" x14ac:dyDescent="0.15">
      <c r="B46" s="4" t="s">
        <v>31</v>
      </c>
      <c r="C46" s="7">
        <v>87640</v>
      </c>
      <c r="D46" s="8"/>
    </row>
    <row r="47" spans="2:4" s="9" customFormat="1" ht="13.5" customHeight="1" x14ac:dyDescent="0.15">
      <c r="B47" s="4" t="s">
        <v>32</v>
      </c>
      <c r="C47" s="7">
        <v>150</v>
      </c>
      <c r="D47" s="8"/>
    </row>
    <row r="48" spans="2:4" s="9" customFormat="1" ht="13.5" customHeight="1" x14ac:dyDescent="0.15">
      <c r="B48" s="4" t="s">
        <v>33</v>
      </c>
      <c r="C48" s="7">
        <v>1166513</v>
      </c>
      <c r="D48" s="8"/>
    </row>
    <row r="49" spans="2:4" s="9" customFormat="1" ht="13.5" customHeight="1" x14ac:dyDescent="0.15">
      <c r="B49" s="4" t="s">
        <v>34</v>
      </c>
      <c r="C49" s="7">
        <v>0</v>
      </c>
      <c r="D49" s="8"/>
    </row>
    <row r="50" spans="2:4" s="9" customFormat="1" ht="13.5" customHeight="1" x14ac:dyDescent="0.15">
      <c r="B50" s="4" t="s">
        <v>35</v>
      </c>
      <c r="C50" s="7">
        <v>402812</v>
      </c>
      <c r="D50" s="8"/>
    </row>
    <row r="51" spans="2:4" s="9" customFormat="1" ht="13.5" customHeight="1" x14ac:dyDescent="0.15">
      <c r="B51" s="4" t="s">
        <v>36</v>
      </c>
      <c r="C51" s="7">
        <v>167608</v>
      </c>
      <c r="D51" s="8"/>
    </row>
    <row r="52" spans="2:4" s="9" customFormat="1" ht="13.5" customHeight="1" x14ac:dyDescent="0.15">
      <c r="B52" s="4" t="s">
        <v>71</v>
      </c>
      <c r="C52" s="7">
        <v>16000</v>
      </c>
      <c r="D52" s="8"/>
    </row>
    <row r="53" spans="2:4" s="9" customFormat="1" ht="13.5" customHeight="1" x14ac:dyDescent="0.15">
      <c r="B53" s="4" t="s">
        <v>79</v>
      </c>
      <c r="C53" s="7">
        <v>400</v>
      </c>
      <c r="D53" s="8"/>
    </row>
    <row r="54" spans="2:4" s="9" customFormat="1" ht="13.5" customHeight="1" x14ac:dyDescent="0.15">
      <c r="B54" s="4" t="s">
        <v>80</v>
      </c>
      <c r="C54" s="15">
        <v>744</v>
      </c>
      <c r="D54" s="8"/>
    </row>
    <row r="55" spans="2:4" s="9" customFormat="1" ht="13.5" customHeight="1" x14ac:dyDescent="0.15">
      <c r="B55" s="4" t="s">
        <v>77</v>
      </c>
      <c r="C55" s="15">
        <v>0</v>
      </c>
      <c r="D55" s="8"/>
    </row>
    <row r="56" spans="2:4" ht="13.5" customHeight="1" x14ac:dyDescent="0.15">
      <c r="B56" s="4" t="s">
        <v>37</v>
      </c>
      <c r="C56" s="14">
        <f>SUM(C45:C55)</f>
        <v>2369916</v>
      </c>
      <c r="D56" s="7"/>
    </row>
    <row r="57" spans="2:4" ht="13.5" customHeight="1" x14ac:dyDescent="0.15">
      <c r="B57" s="4" t="s">
        <v>38</v>
      </c>
      <c r="D57" s="10">
        <f>SUM(C43,C56)</f>
        <v>5290220</v>
      </c>
    </row>
    <row r="58" spans="2:4" ht="13.5" customHeight="1" x14ac:dyDescent="0.15">
      <c r="B58" s="4"/>
      <c r="D58" s="12"/>
    </row>
    <row r="59" spans="2:4" ht="13.5" customHeight="1" x14ac:dyDescent="0.15">
      <c r="B59" s="4" t="s">
        <v>39</v>
      </c>
    </row>
    <row r="60" spans="2:4" ht="13.5" customHeight="1" x14ac:dyDescent="0.15">
      <c r="B60" s="4" t="s">
        <v>26</v>
      </c>
    </row>
    <row r="61" spans="2:4" ht="13.5" customHeight="1" x14ac:dyDescent="0.15">
      <c r="B61" s="4" t="s">
        <v>40</v>
      </c>
      <c r="C61" s="7">
        <v>612000</v>
      </c>
    </row>
    <row r="62" spans="2:4" ht="13.5" customHeight="1" x14ac:dyDescent="0.15">
      <c r="B62" s="4" t="s">
        <v>41</v>
      </c>
      <c r="C62" s="13">
        <v>0</v>
      </c>
    </row>
    <row r="63" spans="2:4" ht="13.5" customHeight="1" x14ac:dyDescent="0.15">
      <c r="B63" s="4" t="s">
        <v>28</v>
      </c>
      <c r="C63" s="10">
        <f>SUM(C61:C62)</f>
        <v>612000</v>
      </c>
    </row>
    <row r="64" spans="2:4" x14ac:dyDescent="0.15">
      <c r="B64" s="4" t="s">
        <v>29</v>
      </c>
    </row>
    <row r="65" spans="2:4" x14ac:dyDescent="0.15">
      <c r="B65" s="4" t="s">
        <v>42</v>
      </c>
      <c r="C65" s="7">
        <f>(5000*12)+(5000*2)</f>
        <v>70000</v>
      </c>
    </row>
    <row r="66" spans="2:4" x14ac:dyDescent="0.15">
      <c r="B66" s="4" t="s">
        <v>43</v>
      </c>
      <c r="C66" s="7">
        <v>0</v>
      </c>
    </row>
    <row r="67" spans="2:4" x14ac:dyDescent="0.15">
      <c r="B67" s="4" t="s">
        <v>44</v>
      </c>
      <c r="C67" s="7">
        <v>0</v>
      </c>
    </row>
    <row r="68" spans="2:4" x14ac:dyDescent="0.15">
      <c r="B68" s="4" t="s">
        <v>45</v>
      </c>
      <c r="C68" s="7">
        <v>123600</v>
      </c>
    </row>
    <row r="69" spans="2:4" x14ac:dyDescent="0.15">
      <c r="B69" s="4" t="s">
        <v>46</v>
      </c>
      <c r="C69" s="7">
        <v>184440</v>
      </c>
    </row>
    <row r="70" spans="2:4" s="9" customFormat="1" x14ac:dyDescent="0.15">
      <c r="B70" s="4" t="s">
        <v>47</v>
      </c>
      <c r="C70" s="7">
        <v>15000</v>
      </c>
      <c r="D70" s="8"/>
    </row>
    <row r="71" spans="2:4" s="21" customFormat="1" x14ac:dyDescent="0.15">
      <c r="B71" s="19" t="s">
        <v>48</v>
      </c>
      <c r="C71" s="12">
        <v>30000</v>
      </c>
      <c r="D71" s="20"/>
    </row>
    <row r="72" spans="2:4" s="21" customFormat="1" x14ac:dyDescent="0.15">
      <c r="B72" s="19" t="s">
        <v>49</v>
      </c>
      <c r="C72" s="12">
        <v>120000</v>
      </c>
      <c r="D72" s="20"/>
    </row>
    <row r="73" spans="2:4" s="21" customFormat="1" x14ac:dyDescent="0.15">
      <c r="B73" s="19" t="s">
        <v>50</v>
      </c>
      <c r="C73" s="12">
        <v>720000</v>
      </c>
      <c r="D73" s="20"/>
    </row>
    <row r="74" spans="2:4" s="22" customFormat="1" x14ac:dyDescent="0.15">
      <c r="B74" s="19" t="s">
        <v>51</v>
      </c>
      <c r="C74" s="12">
        <v>20000</v>
      </c>
      <c r="D74" s="23"/>
    </row>
    <row r="75" spans="2:4" s="21" customFormat="1" x14ac:dyDescent="0.15">
      <c r="B75" s="19" t="s">
        <v>52</v>
      </c>
      <c r="C75" s="12">
        <v>20000</v>
      </c>
      <c r="D75" s="20"/>
    </row>
    <row r="76" spans="2:4" s="22" customFormat="1" x14ac:dyDescent="0.15">
      <c r="B76" s="19" t="s">
        <v>53</v>
      </c>
      <c r="C76" s="12">
        <v>140992</v>
      </c>
      <c r="D76" s="23"/>
    </row>
    <row r="77" spans="2:4" x14ac:dyDescent="0.15">
      <c r="B77" s="4" t="s">
        <v>54</v>
      </c>
      <c r="C77" s="7">
        <v>10000</v>
      </c>
    </row>
    <row r="78" spans="2:4" x14ac:dyDescent="0.15">
      <c r="B78" s="4" t="s">
        <v>55</v>
      </c>
      <c r="C78" s="7">
        <v>0</v>
      </c>
    </row>
    <row r="79" spans="2:4" x14ac:dyDescent="0.15">
      <c r="B79" s="4" t="s">
        <v>56</v>
      </c>
      <c r="C79" s="15">
        <v>0</v>
      </c>
    </row>
    <row r="80" spans="2:4" x14ac:dyDescent="0.15">
      <c r="B80" s="4" t="s">
        <v>57</v>
      </c>
      <c r="C80" s="15">
        <f>IF(B80="","",0)</f>
        <v>0</v>
      </c>
    </row>
    <row r="81" spans="2:4" x14ac:dyDescent="0.15">
      <c r="B81" s="4"/>
      <c r="C81" s="13"/>
    </row>
    <row r="82" spans="2:4" x14ac:dyDescent="0.15">
      <c r="B82" s="4" t="s">
        <v>37</v>
      </c>
      <c r="C82" s="14">
        <f>SUM(C65:C81)</f>
        <v>1454032</v>
      </c>
    </row>
    <row r="83" spans="2:4" x14ac:dyDescent="0.15">
      <c r="B83" s="4" t="s">
        <v>58</v>
      </c>
      <c r="D83" s="16">
        <f>SUM(C63,C82)</f>
        <v>2066032</v>
      </c>
    </row>
    <row r="84" spans="2:4" x14ac:dyDescent="0.15">
      <c r="B84" s="4" t="s">
        <v>59</v>
      </c>
      <c r="D84" s="14">
        <f>SUM(D57,D83)</f>
        <v>7356252</v>
      </c>
    </row>
    <row r="85" spans="2:4" x14ac:dyDescent="0.15">
      <c r="B85" s="4" t="s">
        <v>60</v>
      </c>
      <c r="D85" s="10">
        <f>D38-D84</f>
        <v>21403</v>
      </c>
    </row>
    <row r="86" spans="2:4" x14ac:dyDescent="0.15">
      <c r="B86" s="4" t="s">
        <v>61</v>
      </c>
    </row>
    <row r="87" spans="2:4" x14ac:dyDescent="0.15">
      <c r="B87" s="4" t="s">
        <v>62</v>
      </c>
      <c r="D87" s="7">
        <v>0</v>
      </c>
    </row>
    <row r="88" spans="2:4" x14ac:dyDescent="0.15">
      <c r="B88" s="4" t="s">
        <v>63</v>
      </c>
    </row>
    <row r="89" spans="2:4" x14ac:dyDescent="0.15">
      <c r="B89" s="4" t="s">
        <v>64</v>
      </c>
      <c r="D89" s="7">
        <v>0</v>
      </c>
    </row>
    <row r="90" spans="2:4" x14ac:dyDescent="0.15">
      <c r="B90" s="4" t="s">
        <v>65</v>
      </c>
      <c r="D90" s="7">
        <f>D85</f>
        <v>21403</v>
      </c>
    </row>
    <row r="91" spans="2:4" x14ac:dyDescent="0.15">
      <c r="B91" s="4" t="s">
        <v>66</v>
      </c>
      <c r="D91" s="13">
        <v>0</v>
      </c>
    </row>
    <row r="92" spans="2:4" x14ac:dyDescent="0.15">
      <c r="B92" s="4" t="s">
        <v>67</v>
      </c>
      <c r="D92" s="10">
        <f>SUM(D89:D91)</f>
        <v>21403</v>
      </c>
    </row>
    <row r="93" spans="2:4" x14ac:dyDescent="0.15">
      <c r="B93" s="4" t="s">
        <v>68</v>
      </c>
      <c r="D93" s="13">
        <v>3234242</v>
      </c>
    </row>
    <row r="94" spans="2:4" ht="14.25" thickBot="1" x14ac:dyDescent="0.2">
      <c r="B94" s="4" t="s">
        <v>69</v>
      </c>
      <c r="D94" s="17">
        <f>SUM(D92:D93)</f>
        <v>3255645</v>
      </c>
    </row>
    <row r="95" spans="2:4" ht="14.25" thickTop="1" x14ac:dyDescent="0.15">
      <c r="B95" s="18" t="s">
        <v>70</v>
      </c>
    </row>
  </sheetData>
  <mergeCells count="3">
    <mergeCell ref="B2:C2"/>
    <mergeCell ref="B1:D1"/>
    <mergeCell ref="C3:D3"/>
  </mergeCells>
  <phoneticPr fontId="2"/>
  <pageMargins left="0.25" right="0.25" top="0.75" bottom="0.75" header="0.3" footer="0.3"/>
  <pageSetup paperSize="9" orientation="portrait" horizontalDpi="0" verticalDpi="0" r:id="rId1"/>
  <rowBreaks count="1" manualBreakCount="1">
    <brk id="5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活動予算書Ｒ3年度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松岡万里子</cp:lastModifiedBy>
  <cp:lastPrinted>2021-06-09T05:48:19Z</cp:lastPrinted>
  <dcterms:created xsi:type="dcterms:W3CDTF">2014-05-19T07:13:17Z</dcterms:created>
  <dcterms:modified xsi:type="dcterms:W3CDTF">2021-06-17T02:53:02Z</dcterms:modified>
</cp:coreProperties>
</file>