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1880"/>
  </bookViews>
  <sheets>
    <sheet name="活動計算書" sheetId="1" r:id="rId1"/>
  </sheets>
  <definedNames>
    <definedName name="_xlnm.Print_Area" localSheetId="0">活動計算書!$A$1:$I$131</definedName>
  </definedNames>
  <calcPr calcId="125725"/>
</workbook>
</file>

<file path=xl/calcChain.xml><?xml version="1.0" encoding="utf-8"?>
<calcChain xmlns="http://schemas.openxmlformats.org/spreadsheetml/2006/main">
  <c r="I124" i="1"/>
  <c r="I120"/>
  <c r="G113"/>
  <c r="G92"/>
  <c r="H114" s="1"/>
  <c r="G81"/>
  <c r="G36"/>
  <c r="H82" s="1"/>
  <c r="I115" s="1"/>
  <c r="H25"/>
  <c r="H21"/>
  <c r="H17"/>
  <c r="H14"/>
  <c r="H10"/>
  <c r="I26" s="1"/>
  <c r="I116" s="1"/>
  <c r="I125" s="1"/>
  <c r="I127" s="1"/>
  <c r="I129" s="1"/>
</calcChain>
</file>

<file path=xl/sharedStrings.xml><?xml version="1.0" encoding="utf-8"?>
<sst xmlns="http://schemas.openxmlformats.org/spreadsheetml/2006/main" count="147" uniqueCount="124">
  <si>
    <t>2016年度（第17期）　活動計算書</t>
    <rPh sb="7" eb="8">
      <t>ダイ</t>
    </rPh>
    <rPh sb="10" eb="11">
      <t>キ</t>
    </rPh>
    <rPh sb="13" eb="15">
      <t>カツドウ</t>
    </rPh>
    <rPh sb="15" eb="18">
      <t>ケイサンショ</t>
    </rPh>
    <phoneticPr fontId="3"/>
  </si>
  <si>
    <t>平成27年9月1日から平成28年8月31日まで</t>
    <rPh sb="0" eb="2">
      <t>ヘイセイ</t>
    </rPh>
    <rPh sb="11" eb="13">
      <t>ヘイセイ</t>
    </rPh>
    <rPh sb="15" eb="16">
      <t>ネン</t>
    </rPh>
    <rPh sb="17" eb="18">
      <t>ガツ</t>
    </rPh>
    <rPh sb="20" eb="21">
      <t>ニチ</t>
    </rPh>
    <phoneticPr fontId="3"/>
  </si>
  <si>
    <t>特定非営利活動法人発起塾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ホッキ</t>
    </rPh>
    <rPh sb="11" eb="12">
      <t>ジュク</t>
    </rPh>
    <phoneticPr fontId="3"/>
  </si>
  <si>
    <t>（単位：円）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</si>
  <si>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</si>
  <si>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</si>
  <si>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Ⅰ</t>
  </si>
  <si>
    <t>経常収益</t>
  </si>
  <si>
    <t>１．</t>
  </si>
  <si>
    <t>受取会費</t>
  </si>
  <si>
    <t>正会員受取会費</t>
  </si>
  <si>
    <t>賛助会員受取会費</t>
    <phoneticPr fontId="3"/>
  </si>
  <si>
    <t>･････････････</t>
    <phoneticPr fontId="3"/>
  </si>
  <si>
    <t>２．</t>
    <phoneticPr fontId="3"/>
  </si>
  <si>
    <t>受取寄附金</t>
  </si>
  <si>
    <t>受取寄附金　　</t>
    <rPh sb="0" eb="2">
      <t>ウケトリ</t>
    </rPh>
    <phoneticPr fontId="3"/>
  </si>
  <si>
    <t>施設等受入評価益</t>
    <rPh sb="0" eb="2">
      <t>シセツ</t>
    </rPh>
    <rPh sb="2" eb="3">
      <t>トウ</t>
    </rPh>
    <rPh sb="3" eb="5">
      <t>ウケイレ</t>
    </rPh>
    <rPh sb="5" eb="7">
      <t>ヒョウカ</t>
    </rPh>
    <rPh sb="7" eb="8">
      <t>エキ</t>
    </rPh>
    <phoneticPr fontId="3"/>
  </si>
  <si>
    <t>３．</t>
    <phoneticPr fontId="3"/>
  </si>
  <si>
    <t>受取助成金等</t>
    <phoneticPr fontId="3"/>
  </si>
  <si>
    <t>受取助成金</t>
    <rPh sb="0" eb="2">
      <t>ウケトリ</t>
    </rPh>
    <rPh sb="2" eb="5">
      <t>ジョセイキン</t>
    </rPh>
    <phoneticPr fontId="3"/>
  </si>
  <si>
    <t>４．</t>
    <phoneticPr fontId="3"/>
  </si>
  <si>
    <t>事業収益</t>
    <phoneticPr fontId="3"/>
  </si>
  <si>
    <t>教室事業収益</t>
    <rPh sb="0" eb="2">
      <t>キョウシツ</t>
    </rPh>
    <rPh sb="2" eb="4">
      <t>ジギョウ</t>
    </rPh>
    <rPh sb="4" eb="6">
      <t>シュウエキ</t>
    </rPh>
    <phoneticPr fontId="3"/>
  </si>
  <si>
    <t>公演事業収益</t>
    <rPh sb="0" eb="2">
      <t>コウエン</t>
    </rPh>
    <rPh sb="2" eb="4">
      <t>ジギョウ</t>
    </rPh>
    <rPh sb="4" eb="6">
      <t>シュウエキ</t>
    </rPh>
    <phoneticPr fontId="3"/>
  </si>
  <si>
    <t>５．</t>
    <phoneticPr fontId="3"/>
  </si>
  <si>
    <t>その他収益</t>
    <phoneticPr fontId="3"/>
  </si>
  <si>
    <t>受取利息</t>
    <rPh sb="0" eb="2">
      <t>ウケトリ</t>
    </rPh>
    <rPh sb="2" eb="4">
      <t>リソク</t>
    </rPh>
    <phoneticPr fontId="3"/>
  </si>
  <si>
    <t>雑収益</t>
    <phoneticPr fontId="3"/>
  </si>
  <si>
    <t>経常収益計</t>
    <phoneticPr fontId="3"/>
  </si>
  <si>
    <t>Ⅱ</t>
    <phoneticPr fontId="3"/>
  </si>
  <si>
    <t>経常費用</t>
  </si>
  <si>
    <t>１．</t>
    <phoneticPr fontId="3"/>
  </si>
  <si>
    <t>事業費</t>
    <phoneticPr fontId="3"/>
  </si>
  <si>
    <t>（１）</t>
    <phoneticPr fontId="3"/>
  </si>
  <si>
    <t>人件費</t>
    <phoneticPr fontId="3"/>
  </si>
  <si>
    <t>給料手当</t>
    <rPh sb="0" eb="2">
      <t>キュウリョウ</t>
    </rPh>
    <rPh sb="2" eb="4">
      <t>テア</t>
    </rPh>
    <phoneticPr fontId="3"/>
  </si>
  <si>
    <t>臨時雇賃金</t>
    <rPh sb="0" eb="2">
      <t>リンジ</t>
    </rPh>
    <rPh sb="2" eb="3">
      <t>ヤト</t>
    </rPh>
    <rPh sb="3" eb="5">
      <t>チンギン</t>
    </rPh>
    <phoneticPr fontId="3"/>
  </si>
  <si>
    <t>通勤費</t>
    <rPh sb="0" eb="2">
      <t>ツウキン</t>
    </rPh>
    <rPh sb="2" eb="3">
      <t>ヒ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</si>
  <si>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</si>
  <si>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福利厚生費</t>
    <rPh sb="0" eb="2">
      <t>フクリ</t>
    </rPh>
    <rPh sb="2" eb="5">
      <t>コウセイヒ</t>
    </rPh>
    <phoneticPr fontId="3"/>
  </si>
  <si>
    <t>人件費計</t>
    <rPh sb="0" eb="3">
      <t>ジンケンヒ</t>
    </rPh>
    <rPh sb="3" eb="4">
      <t>ケイ</t>
    </rPh>
    <phoneticPr fontId="3"/>
  </si>
  <si>
    <t>（２）</t>
    <phoneticPr fontId="3"/>
  </si>
  <si>
    <t>その他経費</t>
    <phoneticPr fontId="3"/>
  </si>
  <si>
    <t>＜公演事業＞</t>
    <rPh sb="1" eb="3">
      <t>コウエン</t>
    </rPh>
    <rPh sb="3" eb="5">
      <t>ジギョウ</t>
    </rPh>
    <phoneticPr fontId="3"/>
  </si>
  <si>
    <t>交通費 （公演）</t>
  </si>
  <si>
    <t>教材費 （公演）</t>
  </si>
  <si>
    <t>稽古場使用料 （公演）</t>
  </si>
  <si>
    <t>衣裳・小道具（公演）</t>
  </si>
  <si>
    <t>劇場費 （公演）</t>
  </si>
  <si>
    <t>照明 （公演）</t>
  </si>
  <si>
    <t>音響 （公演）</t>
  </si>
  <si>
    <t>大道具 （公演）</t>
  </si>
  <si>
    <t>記録費 （公演）</t>
  </si>
  <si>
    <t>広告宣伝費（公演）</t>
  </si>
  <si>
    <t>作曲料 （公演）</t>
  </si>
  <si>
    <t>荷造発送運賃（公演）</t>
  </si>
  <si>
    <t>運送費 （公演）</t>
  </si>
  <si>
    <t>消耗品費（公演）</t>
  </si>
  <si>
    <t>通信費 （公演）</t>
  </si>
  <si>
    <t>交際費 （公演）</t>
  </si>
  <si>
    <t>車両燃料費（公演）</t>
  </si>
  <si>
    <t>公演雑費（公演）</t>
  </si>
  <si>
    <t>会議費 （公演）</t>
  </si>
  <si>
    <t>外注費 （公演）</t>
  </si>
  <si>
    <t>脚本料 （公演）</t>
  </si>
  <si>
    <t>＜教室事業＞</t>
    <rPh sb="1" eb="3">
      <t>キョウシツ</t>
    </rPh>
    <rPh sb="3" eb="5">
      <t>ジギョウ</t>
    </rPh>
    <phoneticPr fontId="3"/>
  </si>
  <si>
    <t>印刷製本費（教室）</t>
  </si>
  <si>
    <t>会　議　費（教室）</t>
  </si>
  <si>
    <t>旅費交通費（教室）</t>
  </si>
  <si>
    <t>車　両　費（教室）</t>
  </si>
  <si>
    <t>通信運搬費（教室）</t>
  </si>
  <si>
    <t>消耗品　費（教室）</t>
  </si>
  <si>
    <t>修　繕　費（教室）</t>
  </si>
  <si>
    <t>水道光熱費（教室）</t>
  </si>
  <si>
    <t>地代　家賃（教室）</t>
  </si>
  <si>
    <t>出　演　費（教室）</t>
    <rPh sb="0" eb="1">
      <t>デ</t>
    </rPh>
    <rPh sb="2" eb="3">
      <t>ヒロシ</t>
    </rPh>
    <rPh sb="4" eb="5">
      <t>ヒ</t>
    </rPh>
    <rPh sb="6" eb="8">
      <t>キョウシツ</t>
    </rPh>
    <phoneticPr fontId="3"/>
  </si>
  <si>
    <t>減価償却費（教室）</t>
    <phoneticPr fontId="3"/>
  </si>
  <si>
    <t>保険料（教室）</t>
    <rPh sb="0" eb="3">
      <t>ホケンリョウ</t>
    </rPh>
    <phoneticPr fontId="3"/>
  </si>
  <si>
    <t>諸　会　費（教室）</t>
  </si>
  <si>
    <t>租税　公課（教室）</t>
  </si>
  <si>
    <t>支払手数料（教室）</t>
  </si>
  <si>
    <t>接待交際費（教室）</t>
    <rPh sb="0" eb="2">
      <t>セッタイ</t>
    </rPh>
    <rPh sb="2" eb="5">
      <t>コウサイヒ</t>
    </rPh>
    <rPh sb="6" eb="8">
      <t>キョウシツ</t>
    </rPh>
    <phoneticPr fontId="3"/>
  </si>
  <si>
    <t>支払寄付金（教室）</t>
  </si>
  <si>
    <t>広告宣伝費（教室）</t>
  </si>
  <si>
    <t>雑　　　費（教室）</t>
  </si>
  <si>
    <t>その他経費計</t>
    <rPh sb="2" eb="3">
      <t>タ</t>
    </rPh>
    <rPh sb="3" eb="5">
      <t>ケイヒ</t>
    </rPh>
    <rPh sb="5" eb="6">
      <t>ケイ</t>
    </rPh>
    <phoneticPr fontId="3"/>
  </si>
  <si>
    <t>事業費計</t>
    <phoneticPr fontId="3"/>
  </si>
  <si>
    <t>管理費</t>
    <phoneticPr fontId="3"/>
  </si>
  <si>
    <t>役員報酬</t>
    <rPh sb="0" eb="4">
      <t>ヤクインホウシュウ</t>
    </rPh>
    <phoneticPr fontId="3"/>
  </si>
  <si>
    <t>支払報酬</t>
    <rPh sb="0" eb="2">
      <t>シハライ</t>
    </rPh>
    <rPh sb="2" eb="4">
      <t>ホウシュウ</t>
    </rPh>
    <phoneticPr fontId="3"/>
  </si>
  <si>
    <t>会　議　費</t>
  </si>
  <si>
    <t>旅費交通費</t>
  </si>
  <si>
    <t>車両費</t>
    <rPh sb="2" eb="3">
      <t>ヒ</t>
    </rPh>
    <phoneticPr fontId="3"/>
  </si>
  <si>
    <t>通信運搬費</t>
  </si>
  <si>
    <t>消耗品　費</t>
  </si>
  <si>
    <t>修繕費</t>
    <rPh sb="0" eb="3">
      <t>シュウゼンヒ</t>
    </rPh>
    <phoneticPr fontId="3"/>
  </si>
  <si>
    <t>水道光熱費</t>
  </si>
  <si>
    <t>地代　家賃</t>
  </si>
  <si>
    <t>賃　借　料</t>
  </si>
  <si>
    <t>接待交際費</t>
  </si>
  <si>
    <t>減価償却費</t>
  </si>
  <si>
    <t>保　険　料</t>
  </si>
  <si>
    <t>諸　会　費</t>
  </si>
  <si>
    <t>慶　弔　費</t>
  </si>
  <si>
    <t>租税　公課</t>
  </si>
  <si>
    <t>支払手数料</t>
  </si>
  <si>
    <t>修　繕　費</t>
    <rPh sb="0" eb="1">
      <t>オサム</t>
    </rPh>
    <rPh sb="2" eb="3">
      <t>ゼン</t>
    </rPh>
    <rPh sb="4" eb="5">
      <t>ヒ</t>
    </rPh>
    <phoneticPr fontId="3"/>
  </si>
  <si>
    <t>雑　　　費</t>
  </si>
  <si>
    <t>管理費計</t>
    <rPh sb="0" eb="3">
      <t>カンリヒ</t>
    </rPh>
    <rPh sb="3" eb="4">
      <t>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</si>
  <si>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</si>
  <si>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</si>
  <si>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Ⅲ</t>
    <phoneticPr fontId="3"/>
  </si>
  <si>
    <t>経常外収益</t>
    <phoneticPr fontId="3"/>
  </si>
  <si>
    <t>過年度損益修正益</t>
    <rPh sb="7" eb="8">
      <t>エキ</t>
    </rPh>
    <phoneticPr fontId="3"/>
  </si>
  <si>
    <t>経常外収益計</t>
    <phoneticPr fontId="3"/>
  </si>
  <si>
    <t>Ⅳ</t>
    <phoneticPr fontId="3"/>
  </si>
  <si>
    <t>経常外費用</t>
    <phoneticPr fontId="3"/>
  </si>
  <si>
    <t>過年度損益修正損</t>
    <phoneticPr fontId="3"/>
  </si>
  <si>
    <t>経常外費用計</t>
    <phoneticPr fontId="3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</si>
  <si>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3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</si>
  <si>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3"/>
  </si>
  <si>
    <t>当期正味財産増減額</t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</si>
  <si>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</si>
  <si>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次期繰越正味財産額</t>
    <phoneticPr fontId="3"/>
  </si>
</sst>
</file>

<file path=xl/styles.xml><?xml version="1.0" encoding="utf-8"?>
<styleSheet xmlns="http://schemas.openxmlformats.org/spreadsheetml/2006/main">
  <numFmts count="1">
    <numFmt numFmtId="176" formatCode="#,##0;&quot;△ &quot;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49" fontId="2" fillId="0" borderId="0" xfId="0" applyNumberFormat="1" applyFont="1"/>
    <xf numFmtId="0" fontId="4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Fill="1" applyBorder="1" applyAlignment="1">
      <alignment horizontal="centerContinuous"/>
    </xf>
    <xf numFmtId="49" fontId="2" fillId="0" borderId="2" xfId="0" applyNumberFormat="1" applyFont="1" applyFill="1" applyBorder="1" applyAlignment="1">
      <alignment horizontal="centerContinuous"/>
    </xf>
    <xf numFmtId="49" fontId="2" fillId="0" borderId="3" xfId="0" applyNumberFormat="1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/>
    <xf numFmtId="49" fontId="2" fillId="0" borderId="5" xfId="0" applyNumberFormat="1" applyFont="1" applyBorder="1"/>
    <xf numFmtId="49" fontId="2" fillId="0" borderId="0" xfId="0" applyNumberFormat="1" applyFont="1" applyBorder="1"/>
    <xf numFmtId="49" fontId="2" fillId="0" borderId="6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8" fontId="2" fillId="0" borderId="0" xfId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38" fontId="2" fillId="0" borderId="7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38" fontId="2" fillId="0" borderId="7" xfId="1" applyFont="1" applyBorder="1" applyAlignment="1">
      <alignment horizontal="right"/>
    </xf>
    <xf numFmtId="38" fontId="2" fillId="0" borderId="8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shrinkToFit="1"/>
    </xf>
    <xf numFmtId="38" fontId="2" fillId="0" borderId="9" xfId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/>
    <xf numFmtId="0" fontId="6" fillId="0" borderId="0" xfId="0" applyFont="1"/>
    <xf numFmtId="0" fontId="6" fillId="0" borderId="6" xfId="0" applyFont="1" applyBorder="1"/>
    <xf numFmtId="3" fontId="6" fillId="0" borderId="0" xfId="0" applyNumberFormat="1" applyFont="1"/>
    <xf numFmtId="0" fontId="7" fillId="0" borderId="0" xfId="0" applyFont="1"/>
    <xf numFmtId="3" fontId="6" fillId="0" borderId="0" xfId="0" applyNumberFormat="1" applyFont="1" applyFill="1"/>
    <xf numFmtId="3" fontId="2" fillId="0" borderId="9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8" fontId="2" fillId="0" borderId="6" xfId="1" applyFont="1" applyBorder="1" applyAlignment="1">
      <alignment horizontal="right"/>
    </xf>
    <xf numFmtId="38" fontId="6" fillId="0" borderId="0" xfId="1" applyFont="1"/>
    <xf numFmtId="3" fontId="2" fillId="0" borderId="8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38" fontId="2" fillId="0" borderId="8" xfId="1" applyFont="1" applyBorder="1" applyAlignment="1">
      <alignment horizontal="right"/>
    </xf>
    <xf numFmtId="38" fontId="2" fillId="0" borderId="7" xfId="1" applyFont="1" applyFill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49" fontId="2" fillId="0" borderId="11" xfId="0" applyNumberFormat="1" applyFont="1" applyBorder="1"/>
    <xf numFmtId="49" fontId="2" fillId="0" borderId="12" xfId="0" applyNumberFormat="1" applyFont="1" applyBorder="1"/>
    <xf numFmtId="49" fontId="2" fillId="0" borderId="9" xfId="0" applyNumberFormat="1" applyFont="1" applyBorder="1"/>
    <xf numFmtId="0" fontId="2" fillId="0" borderId="12" xfId="0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9" fontId="0" fillId="0" borderId="0" xfId="0" applyNumberFormat="1" applyFont="1"/>
    <xf numFmtId="0" fontId="0" fillId="0" borderId="0" xfId="0" applyFont="1"/>
    <xf numFmtId="49" fontId="0" fillId="0" borderId="0" xfId="0" applyNumberFormat="1" applyBorder="1"/>
    <xf numFmtId="0" fontId="0" fillId="0" borderId="0" xfId="0" applyBorder="1"/>
    <xf numFmtId="49" fontId="0" fillId="0" borderId="0" xfId="0" applyNumberFormat="1"/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view="pageBreakPreview" topLeftCell="A91" zoomScaleNormal="100" zoomScaleSheetLayoutView="100" workbookViewId="0">
      <selection activeCell="M19" sqref="M19"/>
    </sheetView>
  </sheetViews>
  <sheetFormatPr defaultRowHeight="5.85" customHeight="1"/>
  <cols>
    <col min="1" max="2" width="2.625" style="56" customWidth="1"/>
    <col min="3" max="5" width="2.125" style="56" customWidth="1"/>
    <col min="6" max="6" width="29" style="56" customWidth="1"/>
    <col min="7" max="9" width="16.625" customWidth="1"/>
  </cols>
  <sheetData>
    <row r="1" spans="1:9" ht="28.5" customHeight="1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s="4" customFormat="1" ht="12.7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4" customFormat="1" ht="13.5" customHeight="1">
      <c r="A3" s="1"/>
      <c r="B3" s="1"/>
      <c r="C3" s="1"/>
      <c r="D3" s="1"/>
      <c r="E3" s="1"/>
      <c r="F3" s="5" t="s">
        <v>2</v>
      </c>
      <c r="G3" s="5"/>
      <c r="H3" s="5"/>
      <c r="I3" s="5"/>
    </row>
    <row r="4" spans="1:9" s="1" customFormat="1" ht="12.75">
      <c r="I4" s="6" t="s">
        <v>3</v>
      </c>
    </row>
    <row r="5" spans="1:9" s="12" customFormat="1" ht="12.75">
      <c r="A5" s="7" t="s">
        <v>4</v>
      </c>
      <c r="B5" s="8"/>
      <c r="C5" s="8"/>
      <c r="D5" s="8"/>
      <c r="E5" s="8"/>
      <c r="F5" s="9"/>
      <c r="G5" s="10" t="s">
        <v>5</v>
      </c>
      <c r="H5" s="11"/>
      <c r="I5" s="11"/>
    </row>
    <row r="6" spans="1:9" s="4" customFormat="1" ht="12.75">
      <c r="A6" s="13" t="s">
        <v>6</v>
      </c>
      <c r="B6" s="14" t="s">
        <v>7</v>
      </c>
      <c r="C6" s="14"/>
      <c r="D6" s="14"/>
      <c r="E6" s="14"/>
      <c r="F6" s="15"/>
      <c r="G6" s="16"/>
      <c r="H6" s="17"/>
      <c r="I6" s="17"/>
    </row>
    <row r="7" spans="1:9" s="4" customFormat="1" ht="12.75">
      <c r="A7" s="13"/>
      <c r="B7" s="14" t="s">
        <v>8</v>
      </c>
      <c r="C7" s="14" t="s">
        <v>9</v>
      </c>
      <c r="D7" s="14"/>
      <c r="E7" s="14"/>
      <c r="F7" s="15"/>
      <c r="G7" s="16"/>
      <c r="H7" s="17"/>
      <c r="I7" s="17"/>
    </row>
    <row r="8" spans="1:9" s="4" customFormat="1" ht="12.75">
      <c r="A8" s="13"/>
      <c r="B8" s="14"/>
      <c r="C8" s="14" t="s">
        <v>10</v>
      </c>
      <c r="D8" s="14"/>
      <c r="E8" s="14"/>
      <c r="F8" s="15"/>
      <c r="G8" s="18">
        <v>1115900</v>
      </c>
      <c r="H8" s="17"/>
      <c r="I8" s="17"/>
    </row>
    <row r="9" spans="1:9" s="4" customFormat="1" ht="12.75">
      <c r="A9" s="13"/>
      <c r="B9" s="14"/>
      <c r="C9" s="14" t="s">
        <v>11</v>
      </c>
      <c r="D9" s="14"/>
      <c r="E9" s="14"/>
      <c r="F9" s="15"/>
      <c r="G9" s="17">
        <v>0</v>
      </c>
      <c r="H9" s="17"/>
      <c r="I9" s="17"/>
    </row>
    <row r="10" spans="1:9" s="4" customFormat="1" ht="12.75">
      <c r="A10" s="13"/>
      <c r="B10" s="14"/>
      <c r="C10" s="14" t="s">
        <v>12</v>
      </c>
      <c r="D10" s="14"/>
      <c r="E10" s="14"/>
      <c r="F10" s="15"/>
      <c r="G10" s="19"/>
      <c r="H10" s="20">
        <f>G8+G9</f>
        <v>1115900</v>
      </c>
      <c r="I10" s="17"/>
    </row>
    <row r="11" spans="1:9" s="4" customFormat="1" ht="12.75">
      <c r="A11" s="13"/>
      <c r="B11" s="14" t="s">
        <v>13</v>
      </c>
      <c r="C11" s="14" t="s">
        <v>14</v>
      </c>
      <c r="D11" s="14"/>
      <c r="E11" s="14"/>
      <c r="F11" s="15"/>
      <c r="G11" s="16"/>
      <c r="H11" s="17"/>
      <c r="I11" s="17"/>
    </row>
    <row r="12" spans="1:9" s="4" customFormat="1" ht="12.75">
      <c r="A12" s="13"/>
      <c r="B12" s="14"/>
      <c r="C12" s="14" t="s">
        <v>15</v>
      </c>
      <c r="D12" s="14"/>
      <c r="E12" s="14"/>
      <c r="F12" s="15"/>
      <c r="G12" s="18">
        <v>1341101</v>
      </c>
      <c r="H12" s="17"/>
      <c r="I12" s="17"/>
    </row>
    <row r="13" spans="1:9" s="4" customFormat="1" ht="12.75">
      <c r="A13" s="13"/>
      <c r="B13" s="14"/>
      <c r="C13" s="14" t="s">
        <v>16</v>
      </c>
      <c r="D13" s="14"/>
      <c r="E13" s="14"/>
      <c r="F13" s="15"/>
      <c r="G13" s="21">
        <v>0</v>
      </c>
      <c r="H13" s="17"/>
      <c r="I13" s="17"/>
    </row>
    <row r="14" spans="1:9" s="4" customFormat="1" ht="12.75">
      <c r="A14" s="13"/>
      <c r="B14" s="14"/>
      <c r="C14" s="14" t="s">
        <v>12</v>
      </c>
      <c r="D14" s="14"/>
      <c r="E14" s="14"/>
      <c r="F14" s="15"/>
      <c r="G14" s="19"/>
      <c r="H14" s="20">
        <f>G12+G13</f>
        <v>1341101</v>
      </c>
      <c r="I14" s="17"/>
    </row>
    <row r="15" spans="1:9" s="4" customFormat="1" ht="12.75">
      <c r="A15" s="13"/>
      <c r="B15" s="14" t="s">
        <v>17</v>
      </c>
      <c r="C15" s="14" t="s">
        <v>18</v>
      </c>
      <c r="D15" s="14"/>
      <c r="E15" s="14"/>
      <c r="F15" s="15"/>
      <c r="G15" s="16"/>
      <c r="H15" s="17"/>
      <c r="I15" s="17"/>
    </row>
    <row r="16" spans="1:9" s="4" customFormat="1" ht="12.75">
      <c r="A16" s="13"/>
      <c r="B16" s="14"/>
      <c r="C16" s="14" t="s">
        <v>19</v>
      </c>
      <c r="D16" s="14"/>
      <c r="E16" s="14"/>
      <c r="F16" s="15"/>
      <c r="G16" s="22">
        <v>320000</v>
      </c>
      <c r="H16" s="17"/>
      <c r="I16" s="17"/>
    </row>
    <row r="17" spans="1:9" s="4" customFormat="1" ht="12.75">
      <c r="A17" s="13"/>
      <c r="B17" s="14"/>
      <c r="C17" s="14" t="s">
        <v>12</v>
      </c>
      <c r="D17" s="14"/>
      <c r="E17" s="14"/>
      <c r="F17" s="15"/>
      <c r="G17" s="19"/>
      <c r="H17" s="20">
        <f>G16</f>
        <v>320000</v>
      </c>
      <c r="I17" s="17"/>
    </row>
    <row r="18" spans="1:9" s="4" customFormat="1" ht="12.75">
      <c r="A18" s="13"/>
      <c r="B18" s="14" t="s">
        <v>20</v>
      </c>
      <c r="C18" s="14" t="s">
        <v>21</v>
      </c>
      <c r="D18" s="14"/>
      <c r="E18" s="14"/>
      <c r="F18" s="15"/>
      <c r="G18" s="16"/>
      <c r="H18" s="17"/>
      <c r="I18" s="17"/>
    </row>
    <row r="19" spans="1:9" s="4" customFormat="1" ht="12.75">
      <c r="A19" s="13"/>
      <c r="B19" s="14"/>
      <c r="C19" s="14" t="s">
        <v>22</v>
      </c>
      <c r="D19" s="14"/>
      <c r="E19" s="14"/>
      <c r="F19" s="15"/>
      <c r="G19" s="22">
        <v>23856800</v>
      </c>
      <c r="H19" s="17"/>
      <c r="I19" s="17"/>
    </row>
    <row r="20" spans="1:9" s="4" customFormat="1" ht="12.75">
      <c r="A20" s="13"/>
      <c r="B20" s="14"/>
      <c r="C20" s="14" t="s">
        <v>23</v>
      </c>
      <c r="D20" s="14"/>
      <c r="E20" s="14"/>
      <c r="F20" s="15"/>
      <c r="G20" s="18">
        <v>32273671</v>
      </c>
      <c r="H20" s="17"/>
      <c r="I20" s="17"/>
    </row>
    <row r="21" spans="1:9" s="4" customFormat="1" ht="12.75">
      <c r="A21" s="13"/>
      <c r="B21" s="14"/>
      <c r="C21" s="14" t="s">
        <v>12</v>
      </c>
      <c r="D21" s="14"/>
      <c r="E21" s="14"/>
      <c r="F21" s="15"/>
      <c r="G21" s="19"/>
      <c r="H21" s="20">
        <f>G19+G20</f>
        <v>56130471</v>
      </c>
      <c r="I21" s="17"/>
    </row>
    <row r="22" spans="1:9" s="4" customFormat="1" ht="12.75">
      <c r="A22" s="13"/>
      <c r="B22" s="14" t="s">
        <v>24</v>
      </c>
      <c r="C22" s="14" t="s">
        <v>25</v>
      </c>
      <c r="D22" s="14"/>
      <c r="E22" s="14"/>
      <c r="F22" s="15"/>
      <c r="G22" s="16"/>
      <c r="H22" s="17"/>
      <c r="I22" s="17"/>
    </row>
    <row r="23" spans="1:9" s="4" customFormat="1" ht="12.75">
      <c r="A23" s="13"/>
      <c r="B23" s="14"/>
      <c r="C23" s="14" t="s">
        <v>26</v>
      </c>
      <c r="D23" s="14"/>
      <c r="E23" s="14"/>
      <c r="F23" s="15"/>
      <c r="G23" s="18">
        <v>707</v>
      </c>
      <c r="H23" s="17"/>
      <c r="I23" s="17"/>
    </row>
    <row r="24" spans="1:9" s="4" customFormat="1" ht="12.75">
      <c r="A24" s="13"/>
      <c r="B24" s="14"/>
      <c r="C24" s="14" t="s">
        <v>27</v>
      </c>
      <c r="D24" s="14"/>
      <c r="E24" s="14"/>
      <c r="F24" s="15"/>
      <c r="G24" s="21">
        <v>30250</v>
      </c>
      <c r="H24" s="17"/>
      <c r="I24" s="17"/>
    </row>
    <row r="25" spans="1:9" s="4" customFormat="1" ht="12.75">
      <c r="A25" s="13"/>
      <c r="B25" s="14"/>
      <c r="C25" s="14" t="s">
        <v>12</v>
      </c>
      <c r="D25" s="14"/>
      <c r="E25" s="14"/>
      <c r="F25" s="15"/>
      <c r="G25" s="19"/>
      <c r="H25" s="23">
        <f>G23+G24</f>
        <v>30957</v>
      </c>
      <c r="I25" s="17"/>
    </row>
    <row r="26" spans="1:9" s="4" customFormat="1" ht="12.75">
      <c r="A26" s="13"/>
      <c r="B26" s="14" t="s">
        <v>28</v>
      </c>
      <c r="C26" s="14"/>
      <c r="D26" s="14"/>
      <c r="E26" s="14"/>
      <c r="F26" s="15"/>
      <c r="G26" s="16"/>
      <c r="H26" s="17"/>
      <c r="I26" s="23">
        <f>H10+H14+H17+H21+H25</f>
        <v>58938429</v>
      </c>
    </row>
    <row r="27" spans="1:9" s="4" customFormat="1" ht="12.75">
      <c r="A27" s="13" t="s">
        <v>29</v>
      </c>
      <c r="B27" s="14" t="s">
        <v>30</v>
      </c>
      <c r="C27" s="14"/>
      <c r="D27" s="14"/>
      <c r="E27" s="14"/>
      <c r="F27" s="15"/>
      <c r="G27" s="16"/>
      <c r="H27" s="17"/>
      <c r="I27" s="17"/>
    </row>
    <row r="28" spans="1:9" s="4" customFormat="1" ht="12.75">
      <c r="A28" s="13"/>
      <c r="B28" s="14" t="s">
        <v>31</v>
      </c>
      <c r="C28" s="14" t="s">
        <v>32</v>
      </c>
      <c r="D28" s="14"/>
      <c r="E28" s="14"/>
      <c r="F28" s="15"/>
      <c r="G28" s="16"/>
      <c r="H28" s="17"/>
      <c r="I28" s="17"/>
    </row>
    <row r="29" spans="1:9" s="4" customFormat="1" ht="12.75">
      <c r="A29" s="13"/>
      <c r="C29" s="24" t="s">
        <v>33</v>
      </c>
      <c r="D29" s="24"/>
      <c r="E29" s="14" t="s">
        <v>34</v>
      </c>
      <c r="F29" s="15"/>
      <c r="G29" s="16"/>
      <c r="H29" s="17"/>
      <c r="I29" s="17"/>
    </row>
    <row r="30" spans="1:9" s="4" customFormat="1" ht="12.75">
      <c r="A30" s="13"/>
      <c r="B30" s="14"/>
      <c r="E30" s="14" t="s">
        <v>35</v>
      </c>
      <c r="F30" s="15"/>
      <c r="G30" s="18">
        <v>20382665</v>
      </c>
      <c r="H30" s="17"/>
      <c r="I30" s="17"/>
    </row>
    <row r="31" spans="1:9" s="4" customFormat="1" ht="12.75">
      <c r="A31" s="13"/>
      <c r="B31" s="14"/>
      <c r="E31" s="14" t="s">
        <v>36</v>
      </c>
      <c r="F31" s="15"/>
      <c r="G31" s="18">
        <v>216000</v>
      </c>
      <c r="H31" s="17"/>
      <c r="I31" s="17"/>
    </row>
    <row r="32" spans="1:9" s="4" customFormat="1" ht="12.75">
      <c r="A32" s="13"/>
      <c r="B32" s="14"/>
      <c r="E32" s="14" t="s">
        <v>37</v>
      </c>
      <c r="F32" s="15"/>
      <c r="G32" s="18">
        <v>697584</v>
      </c>
      <c r="H32" s="17"/>
      <c r="I32" s="17"/>
    </row>
    <row r="33" spans="1:12" s="4" customFormat="1" ht="12.75">
      <c r="A33" s="13"/>
      <c r="B33" s="14"/>
      <c r="E33" s="14" t="s">
        <v>38</v>
      </c>
      <c r="F33" s="15"/>
      <c r="G33" s="18">
        <v>1333838</v>
      </c>
      <c r="H33" s="17"/>
      <c r="I33" s="17"/>
    </row>
    <row r="34" spans="1:12" s="4" customFormat="1" ht="12.75">
      <c r="A34" s="13"/>
      <c r="B34" s="14"/>
      <c r="E34" s="14" t="s">
        <v>39</v>
      </c>
      <c r="F34" s="15"/>
      <c r="G34" s="22">
        <v>1107</v>
      </c>
      <c r="H34" s="17"/>
      <c r="I34" s="17"/>
    </row>
    <row r="35" spans="1:12" s="4" customFormat="1" ht="12.75">
      <c r="A35" s="13"/>
      <c r="B35" s="14"/>
      <c r="E35" s="14" t="s">
        <v>12</v>
      </c>
      <c r="F35" s="15"/>
      <c r="G35" s="17"/>
      <c r="H35" s="17"/>
      <c r="I35" s="17"/>
    </row>
    <row r="36" spans="1:12" s="4" customFormat="1" ht="12.75">
      <c r="A36" s="13"/>
      <c r="B36" s="14"/>
      <c r="E36" s="14" t="s">
        <v>40</v>
      </c>
      <c r="F36" s="15"/>
      <c r="G36" s="25">
        <f>G30+G31+G32+G33+G34</f>
        <v>22631194</v>
      </c>
      <c r="H36" s="17"/>
      <c r="I36" s="17"/>
    </row>
    <row r="37" spans="1:12" s="4" customFormat="1" ht="12.75">
      <c r="A37" s="13"/>
      <c r="C37" s="24" t="s">
        <v>41</v>
      </c>
      <c r="D37" s="24"/>
      <c r="E37" s="14" t="s">
        <v>42</v>
      </c>
      <c r="F37" s="15"/>
      <c r="G37" s="16"/>
      <c r="H37" s="17"/>
      <c r="I37" s="17"/>
    </row>
    <row r="38" spans="1:12" s="4" customFormat="1" ht="12.75">
      <c r="A38" s="13"/>
      <c r="C38" s="26"/>
      <c r="D38" s="26"/>
      <c r="E38" s="27" t="s">
        <v>43</v>
      </c>
      <c r="F38" s="15"/>
      <c r="G38" s="16"/>
      <c r="H38" s="17"/>
      <c r="I38" s="17"/>
    </row>
    <row r="39" spans="1:12" s="4" customFormat="1" ht="13.5">
      <c r="A39" s="13"/>
      <c r="B39" s="14"/>
      <c r="D39" s="14"/>
      <c r="E39" s="28" t="s">
        <v>44</v>
      </c>
      <c r="F39" s="29"/>
      <c r="G39" s="30">
        <v>3523842</v>
      </c>
      <c r="H39" s="17"/>
      <c r="I39" s="17"/>
      <c r="L39"/>
    </row>
    <row r="40" spans="1:12" s="4" customFormat="1" ht="13.5">
      <c r="A40" s="13"/>
      <c r="B40" s="14"/>
      <c r="D40" s="14"/>
      <c r="E40" s="28" t="s">
        <v>45</v>
      </c>
      <c r="F40" s="29"/>
      <c r="G40" s="30">
        <v>48445</v>
      </c>
      <c r="H40" s="17"/>
      <c r="I40" s="17"/>
      <c r="L40"/>
    </row>
    <row r="41" spans="1:12" s="4" customFormat="1" ht="13.5">
      <c r="A41" s="13"/>
      <c r="B41" s="14"/>
      <c r="D41" s="14"/>
      <c r="E41" s="28" t="s">
        <v>46</v>
      </c>
      <c r="F41" s="29"/>
      <c r="G41" s="30">
        <v>2607887</v>
      </c>
      <c r="H41" s="17"/>
      <c r="I41" s="17"/>
      <c r="L41"/>
    </row>
    <row r="42" spans="1:12" s="4" customFormat="1" ht="13.5">
      <c r="A42" s="13"/>
      <c r="B42" s="14"/>
      <c r="D42" s="14"/>
      <c r="E42" s="28" t="s">
        <v>47</v>
      </c>
      <c r="F42" s="29"/>
      <c r="G42" s="30">
        <v>848892</v>
      </c>
      <c r="H42" s="17"/>
      <c r="I42" s="17"/>
      <c r="L42"/>
    </row>
    <row r="43" spans="1:12" s="4" customFormat="1" ht="13.5">
      <c r="A43" s="13"/>
      <c r="B43" s="14"/>
      <c r="D43" s="14"/>
      <c r="E43" s="28" t="s">
        <v>48</v>
      </c>
      <c r="F43" s="29"/>
      <c r="G43" s="30">
        <v>2321027</v>
      </c>
      <c r="H43" s="17"/>
      <c r="I43" s="17"/>
      <c r="L43"/>
    </row>
    <row r="44" spans="1:12" s="4" customFormat="1" ht="13.5">
      <c r="A44" s="13"/>
      <c r="B44" s="14"/>
      <c r="D44" s="14"/>
      <c r="E44" s="28" t="s">
        <v>49</v>
      </c>
      <c r="F44" s="29"/>
      <c r="G44" s="30">
        <v>3575679</v>
      </c>
      <c r="H44" s="17"/>
      <c r="I44" s="17"/>
      <c r="L44"/>
    </row>
    <row r="45" spans="1:12" s="4" customFormat="1" ht="13.5">
      <c r="A45" s="13"/>
      <c r="B45" s="14"/>
      <c r="D45" s="14"/>
      <c r="E45" s="28" t="s">
        <v>50</v>
      </c>
      <c r="F45" s="29"/>
      <c r="G45" s="30">
        <v>1748608</v>
      </c>
      <c r="H45" s="17"/>
      <c r="I45" s="17"/>
      <c r="L45"/>
    </row>
    <row r="46" spans="1:12" s="4" customFormat="1" ht="13.5">
      <c r="A46" s="13"/>
      <c r="B46" s="14"/>
      <c r="D46" s="14"/>
      <c r="E46" s="28" t="s">
        <v>51</v>
      </c>
      <c r="F46" s="29"/>
      <c r="G46" s="30">
        <v>1547420</v>
      </c>
      <c r="H46" s="17"/>
      <c r="I46" s="17"/>
      <c r="L46"/>
    </row>
    <row r="47" spans="1:12" s="4" customFormat="1" ht="13.5">
      <c r="A47" s="13"/>
      <c r="B47" s="14"/>
      <c r="D47" s="14"/>
      <c r="E47" s="28" t="s">
        <v>52</v>
      </c>
      <c r="F47" s="29"/>
      <c r="G47" s="30">
        <v>320480</v>
      </c>
      <c r="H47" s="17"/>
      <c r="I47" s="17"/>
      <c r="L47"/>
    </row>
    <row r="48" spans="1:12" s="4" customFormat="1" ht="13.5">
      <c r="A48" s="13"/>
      <c r="B48" s="14"/>
      <c r="D48" s="14"/>
      <c r="E48" s="28" t="s">
        <v>53</v>
      </c>
      <c r="F48" s="29"/>
      <c r="G48" s="30">
        <v>419079</v>
      </c>
      <c r="H48" s="17"/>
      <c r="I48" s="17"/>
      <c r="L48"/>
    </row>
    <row r="49" spans="1:12" s="4" customFormat="1" ht="13.5">
      <c r="A49" s="13"/>
      <c r="B49" s="14"/>
      <c r="D49" s="14"/>
      <c r="E49" s="28" t="s">
        <v>54</v>
      </c>
      <c r="F49" s="29"/>
      <c r="G49" s="30">
        <v>210000</v>
      </c>
      <c r="H49" s="17"/>
      <c r="I49" s="17"/>
      <c r="L49"/>
    </row>
    <row r="50" spans="1:12" s="4" customFormat="1" ht="13.5">
      <c r="A50" s="13"/>
      <c r="B50" s="14"/>
      <c r="D50" s="14"/>
      <c r="E50" s="28" t="s">
        <v>55</v>
      </c>
      <c r="F50" s="29"/>
      <c r="G50" s="30">
        <v>623347</v>
      </c>
      <c r="H50" s="17"/>
      <c r="I50" s="17"/>
      <c r="L50"/>
    </row>
    <row r="51" spans="1:12" s="4" customFormat="1" ht="13.5">
      <c r="A51" s="13"/>
      <c r="B51" s="14"/>
      <c r="D51" s="14"/>
      <c r="E51" s="28" t="s">
        <v>56</v>
      </c>
      <c r="F51" s="29"/>
      <c r="G51" s="30">
        <v>0</v>
      </c>
      <c r="H51" s="17"/>
      <c r="I51" s="17"/>
      <c r="L51"/>
    </row>
    <row r="52" spans="1:12" s="4" customFormat="1" ht="13.5">
      <c r="A52" s="13"/>
      <c r="B52" s="14"/>
      <c r="D52" s="14"/>
      <c r="E52" s="28" t="s">
        <v>57</v>
      </c>
      <c r="F52" s="29"/>
      <c r="G52" s="30">
        <v>214086</v>
      </c>
      <c r="H52" s="17"/>
      <c r="I52" s="17"/>
      <c r="L52"/>
    </row>
    <row r="53" spans="1:12" s="4" customFormat="1" ht="13.5">
      <c r="A53" s="13"/>
      <c r="B53" s="14"/>
      <c r="D53" s="14"/>
      <c r="E53" s="28" t="s">
        <v>58</v>
      </c>
      <c r="F53" s="29"/>
      <c r="G53" s="30">
        <v>15178</v>
      </c>
      <c r="H53" s="17"/>
      <c r="I53" s="17"/>
      <c r="L53"/>
    </row>
    <row r="54" spans="1:12" s="4" customFormat="1" ht="13.5">
      <c r="A54" s="13"/>
      <c r="B54" s="14"/>
      <c r="D54" s="14"/>
      <c r="E54" s="28" t="s">
        <v>59</v>
      </c>
      <c r="F54" s="29"/>
      <c r="G54" s="30">
        <v>12160</v>
      </c>
      <c r="H54" s="17"/>
      <c r="I54" s="17"/>
      <c r="L54"/>
    </row>
    <row r="55" spans="1:12" s="4" customFormat="1" ht="13.5">
      <c r="A55" s="13"/>
      <c r="B55" s="14"/>
      <c r="D55" s="14"/>
      <c r="E55" s="28" t="s">
        <v>60</v>
      </c>
      <c r="F55" s="29"/>
      <c r="G55" s="30">
        <v>41007</v>
      </c>
      <c r="H55" s="17"/>
      <c r="I55" s="17"/>
      <c r="L55"/>
    </row>
    <row r="56" spans="1:12" s="4" customFormat="1" ht="13.5">
      <c r="A56" s="13"/>
      <c r="B56" s="14"/>
      <c r="D56" s="14"/>
      <c r="E56" s="28" t="s">
        <v>61</v>
      </c>
      <c r="F56" s="29"/>
      <c r="G56" s="30">
        <v>1276655</v>
      </c>
      <c r="H56" s="17"/>
      <c r="I56" s="17"/>
      <c r="L56"/>
    </row>
    <row r="57" spans="1:12" s="4" customFormat="1" ht="13.5">
      <c r="A57" s="13"/>
      <c r="B57" s="14"/>
      <c r="D57" s="14"/>
      <c r="E57" s="28" t="s">
        <v>62</v>
      </c>
      <c r="F57" s="29"/>
      <c r="G57" s="30">
        <v>9720</v>
      </c>
      <c r="H57" s="17"/>
      <c r="I57" s="17"/>
      <c r="L57"/>
    </row>
    <row r="58" spans="1:12" s="4" customFormat="1" ht="13.5">
      <c r="A58" s="13"/>
      <c r="B58" s="14"/>
      <c r="D58" s="14"/>
      <c r="E58" s="28" t="s">
        <v>63</v>
      </c>
      <c r="F58" s="29"/>
      <c r="G58" s="30">
        <v>395000</v>
      </c>
      <c r="H58" s="17"/>
      <c r="I58" s="17"/>
      <c r="L58"/>
    </row>
    <row r="59" spans="1:12" s="4" customFormat="1" ht="13.5">
      <c r="A59" s="13"/>
      <c r="B59" s="14"/>
      <c r="D59" s="14"/>
      <c r="E59" s="28" t="s">
        <v>64</v>
      </c>
      <c r="F59" s="29"/>
      <c r="G59" s="30">
        <v>0</v>
      </c>
      <c r="H59" s="17"/>
      <c r="I59" s="17"/>
      <c r="L59"/>
    </row>
    <row r="60" spans="1:12" s="4" customFormat="1" ht="13.5">
      <c r="A60" s="13"/>
      <c r="B60" s="14"/>
      <c r="D60" s="14"/>
      <c r="E60" s="31" t="s">
        <v>65</v>
      </c>
      <c r="F60" s="29"/>
      <c r="G60" s="30"/>
      <c r="H60" s="17"/>
      <c r="I60" s="17"/>
      <c r="L60"/>
    </row>
    <row r="61" spans="1:12" s="4" customFormat="1" ht="13.5">
      <c r="A61" s="13"/>
      <c r="B61" s="14"/>
      <c r="D61" s="14"/>
      <c r="E61" s="28" t="s">
        <v>66</v>
      </c>
      <c r="F61" s="29"/>
      <c r="G61" s="32">
        <v>0</v>
      </c>
      <c r="H61" s="17"/>
      <c r="I61" s="17"/>
      <c r="L61"/>
    </row>
    <row r="62" spans="1:12" s="4" customFormat="1" ht="13.5">
      <c r="A62" s="13"/>
      <c r="B62" s="14"/>
      <c r="D62" s="14"/>
      <c r="E62" s="28" t="s">
        <v>67</v>
      </c>
      <c r="F62" s="29"/>
      <c r="G62" s="32">
        <v>19820</v>
      </c>
      <c r="H62" s="17"/>
      <c r="I62" s="17"/>
      <c r="L62"/>
    </row>
    <row r="63" spans="1:12" s="4" customFormat="1" ht="13.5">
      <c r="A63" s="13"/>
      <c r="B63" s="14"/>
      <c r="D63" s="14"/>
      <c r="E63" s="28" t="s">
        <v>68</v>
      </c>
      <c r="F63" s="29"/>
      <c r="G63" s="32">
        <v>0</v>
      </c>
      <c r="H63" s="17"/>
      <c r="I63" s="17"/>
      <c r="L63"/>
    </row>
    <row r="64" spans="1:12" s="4" customFormat="1" ht="13.5">
      <c r="A64" s="13"/>
      <c r="B64" s="14"/>
      <c r="D64" s="14"/>
      <c r="E64" s="28" t="s">
        <v>69</v>
      </c>
      <c r="F64" s="29"/>
      <c r="G64" s="32">
        <v>0</v>
      </c>
      <c r="H64" s="17"/>
      <c r="I64" s="17"/>
      <c r="L64"/>
    </row>
    <row r="65" spans="1:12" s="4" customFormat="1" ht="13.5">
      <c r="A65" s="13"/>
      <c r="B65" s="14"/>
      <c r="D65" s="14"/>
      <c r="E65" s="28" t="s">
        <v>70</v>
      </c>
      <c r="F65" s="29"/>
      <c r="G65" s="32">
        <v>1174608</v>
      </c>
      <c r="H65" s="17"/>
      <c r="I65" s="17"/>
      <c r="L65"/>
    </row>
    <row r="66" spans="1:12" s="4" customFormat="1" ht="13.5">
      <c r="A66" s="13"/>
      <c r="B66" s="14"/>
      <c r="D66" s="14"/>
      <c r="E66" s="28" t="s">
        <v>71</v>
      </c>
      <c r="F66" s="29"/>
      <c r="G66" s="32">
        <v>538917</v>
      </c>
      <c r="H66" s="17"/>
      <c r="I66" s="17"/>
      <c r="L66"/>
    </row>
    <row r="67" spans="1:12" s="4" customFormat="1" ht="13.5">
      <c r="A67" s="13"/>
      <c r="B67" s="14"/>
      <c r="D67" s="14"/>
      <c r="E67" s="28" t="s">
        <v>72</v>
      </c>
      <c r="F67" s="29"/>
      <c r="G67" s="32">
        <v>0</v>
      </c>
      <c r="H67" s="17"/>
      <c r="I67" s="17"/>
      <c r="L67"/>
    </row>
    <row r="68" spans="1:12" s="4" customFormat="1" ht="13.5">
      <c r="A68" s="13"/>
      <c r="B68" s="14"/>
      <c r="D68" s="14"/>
      <c r="E68" s="28" t="s">
        <v>73</v>
      </c>
      <c r="F68" s="29"/>
      <c r="G68" s="32">
        <v>109825</v>
      </c>
      <c r="H68" s="17"/>
      <c r="I68" s="17"/>
      <c r="L68"/>
    </row>
    <row r="69" spans="1:12" s="4" customFormat="1" ht="13.5">
      <c r="A69" s="13"/>
      <c r="B69" s="14"/>
      <c r="D69" s="14"/>
      <c r="E69" s="28" t="s">
        <v>74</v>
      </c>
      <c r="F69" s="29"/>
      <c r="G69" s="32">
        <v>2571326</v>
      </c>
      <c r="H69" s="17"/>
      <c r="I69" s="17"/>
      <c r="L69"/>
    </row>
    <row r="70" spans="1:12" s="4" customFormat="1" ht="13.5">
      <c r="A70" s="13"/>
      <c r="B70" s="14"/>
      <c r="D70" s="14"/>
      <c r="E70" s="28" t="s">
        <v>75</v>
      </c>
      <c r="F70" s="29"/>
      <c r="G70" s="32">
        <v>0</v>
      </c>
      <c r="H70" s="17"/>
      <c r="I70" s="17"/>
      <c r="L70"/>
    </row>
    <row r="71" spans="1:12" s="4" customFormat="1" ht="13.5">
      <c r="A71" s="13"/>
      <c r="B71" s="14"/>
      <c r="D71" s="14"/>
      <c r="E71" s="28" t="s">
        <v>76</v>
      </c>
      <c r="F71" s="29"/>
      <c r="G71" s="32">
        <v>169373</v>
      </c>
      <c r="H71" s="17"/>
      <c r="I71" s="17"/>
      <c r="L71"/>
    </row>
    <row r="72" spans="1:12" s="4" customFormat="1" ht="13.5">
      <c r="A72" s="13"/>
      <c r="B72" s="14"/>
      <c r="D72" s="14"/>
      <c r="E72" s="28" t="s">
        <v>77</v>
      </c>
      <c r="F72" s="29"/>
      <c r="G72" s="32">
        <v>108200</v>
      </c>
      <c r="H72" s="17"/>
      <c r="I72" s="17"/>
      <c r="L72"/>
    </row>
    <row r="73" spans="1:12" s="4" customFormat="1" ht="13.5">
      <c r="A73" s="13"/>
      <c r="B73" s="14"/>
      <c r="D73" s="14"/>
      <c r="E73" s="28" t="s">
        <v>78</v>
      </c>
      <c r="F73" s="29"/>
      <c r="G73" s="32">
        <v>26000</v>
      </c>
      <c r="H73" s="17"/>
      <c r="I73" s="17"/>
      <c r="L73"/>
    </row>
    <row r="74" spans="1:12" s="4" customFormat="1" ht="13.5">
      <c r="A74" s="13"/>
      <c r="B74" s="14"/>
      <c r="D74" s="14"/>
      <c r="E74" s="28" t="s">
        <v>79</v>
      </c>
      <c r="F74" s="29"/>
      <c r="G74" s="32">
        <v>1276450</v>
      </c>
      <c r="H74" s="17"/>
      <c r="I74" s="17"/>
      <c r="L74"/>
    </row>
    <row r="75" spans="1:12" s="4" customFormat="1" ht="13.5">
      <c r="A75" s="13"/>
      <c r="B75" s="14"/>
      <c r="D75" s="14"/>
      <c r="E75" s="28" t="s">
        <v>80</v>
      </c>
      <c r="F75" s="29"/>
      <c r="G75" s="32">
        <v>620820</v>
      </c>
      <c r="H75" s="17"/>
      <c r="I75" s="17"/>
      <c r="L75"/>
    </row>
    <row r="76" spans="1:12" s="4" customFormat="1" ht="13.5">
      <c r="A76" s="13"/>
      <c r="B76" s="14"/>
      <c r="D76" s="14"/>
      <c r="E76" s="28" t="s">
        <v>81</v>
      </c>
      <c r="F76" s="29"/>
      <c r="G76" s="32">
        <v>48825</v>
      </c>
      <c r="H76" s="17"/>
      <c r="I76" s="17"/>
      <c r="L76"/>
    </row>
    <row r="77" spans="1:12" s="4" customFormat="1" ht="13.5">
      <c r="A77" s="13"/>
      <c r="B77" s="14"/>
      <c r="D77" s="14"/>
      <c r="E77" s="28" t="s">
        <v>82</v>
      </c>
      <c r="F77" s="29"/>
      <c r="G77" s="32">
        <v>111281</v>
      </c>
      <c r="H77" s="17"/>
      <c r="I77" s="17"/>
      <c r="L77"/>
    </row>
    <row r="78" spans="1:12" s="4" customFormat="1" ht="13.5">
      <c r="A78" s="13"/>
      <c r="B78" s="14"/>
      <c r="D78" s="14"/>
      <c r="E78" s="28" t="s">
        <v>83</v>
      </c>
      <c r="F78" s="29"/>
      <c r="G78" s="32">
        <v>0</v>
      </c>
      <c r="H78" s="17"/>
      <c r="I78" s="17"/>
      <c r="L78"/>
    </row>
    <row r="79" spans="1:12" s="4" customFormat="1" ht="13.5">
      <c r="A79" s="13"/>
      <c r="B79" s="14"/>
      <c r="D79" s="14"/>
      <c r="E79" s="28" t="s">
        <v>84</v>
      </c>
      <c r="F79" s="29"/>
      <c r="G79" s="32">
        <v>43650</v>
      </c>
      <c r="H79" s="17"/>
      <c r="I79" s="17"/>
      <c r="L79"/>
    </row>
    <row r="80" spans="1:12" s="4" customFormat="1" ht="13.5">
      <c r="A80" s="13"/>
      <c r="B80" s="14"/>
      <c r="D80" s="14"/>
      <c r="E80" s="14" t="s">
        <v>12</v>
      </c>
      <c r="F80" s="15"/>
      <c r="G80" s="17"/>
      <c r="H80" s="17"/>
      <c r="I80" s="17"/>
      <c r="L80"/>
    </row>
    <row r="81" spans="1:12" s="4" customFormat="1" ht="13.5">
      <c r="A81" s="13"/>
      <c r="B81" s="14"/>
      <c r="D81" s="14"/>
      <c r="E81" s="14" t="s">
        <v>85</v>
      </c>
      <c r="F81" s="15"/>
      <c r="G81" s="33">
        <f>SUM(G39:G80)</f>
        <v>26577607</v>
      </c>
      <c r="H81" s="17"/>
      <c r="I81" s="17"/>
      <c r="L81"/>
    </row>
    <row r="82" spans="1:12" s="4" customFormat="1" ht="13.5">
      <c r="A82" s="13"/>
      <c r="B82" s="14"/>
      <c r="C82" s="4" t="s">
        <v>86</v>
      </c>
      <c r="D82" s="14"/>
      <c r="E82" s="14"/>
      <c r="F82" s="15"/>
      <c r="G82" s="16"/>
      <c r="H82" s="20">
        <f>G36+G81</f>
        <v>49208801</v>
      </c>
      <c r="I82" s="17"/>
      <c r="L82"/>
    </row>
    <row r="83" spans="1:12" s="4" customFormat="1" ht="13.5">
      <c r="A83" s="13"/>
      <c r="B83" s="14" t="s">
        <v>13</v>
      </c>
      <c r="C83" s="14" t="s">
        <v>87</v>
      </c>
      <c r="D83" s="14"/>
      <c r="E83" s="14"/>
      <c r="F83" s="15"/>
      <c r="G83" s="16"/>
      <c r="H83" s="34"/>
      <c r="I83" s="17"/>
      <c r="L83"/>
    </row>
    <row r="84" spans="1:12" s="4" customFormat="1" ht="12.75">
      <c r="A84" s="13"/>
      <c r="B84" s="14"/>
      <c r="C84" s="24" t="s">
        <v>33</v>
      </c>
      <c r="D84" s="24"/>
      <c r="E84" s="14" t="s">
        <v>34</v>
      </c>
      <c r="F84" s="15"/>
      <c r="G84" s="16"/>
      <c r="H84" s="17"/>
      <c r="I84" s="17"/>
    </row>
    <row r="85" spans="1:12" s="4" customFormat="1" ht="12.75">
      <c r="A85" s="13"/>
      <c r="B85" s="14"/>
      <c r="D85" s="14"/>
      <c r="E85" s="14" t="s">
        <v>88</v>
      </c>
      <c r="F85" s="15"/>
      <c r="G85" s="16">
        <v>0</v>
      </c>
      <c r="H85" s="17"/>
      <c r="I85" s="17"/>
    </row>
    <row r="86" spans="1:12" s="4" customFormat="1" ht="12.75">
      <c r="A86" s="13"/>
      <c r="B86" s="14"/>
      <c r="D86" s="14"/>
      <c r="E86" s="14" t="s">
        <v>35</v>
      </c>
      <c r="F86" s="15"/>
      <c r="G86" s="18">
        <v>5172000</v>
      </c>
      <c r="H86" s="17"/>
      <c r="I86" s="17"/>
    </row>
    <row r="87" spans="1:12" s="4" customFormat="1" ht="12.75">
      <c r="A87" s="13"/>
      <c r="B87" s="14"/>
      <c r="D87" s="14"/>
      <c r="E87" s="14" t="s">
        <v>89</v>
      </c>
      <c r="F87" s="15"/>
      <c r="G87" s="18">
        <v>259200</v>
      </c>
      <c r="H87" s="17"/>
      <c r="I87" s="17"/>
    </row>
    <row r="88" spans="1:12" s="4" customFormat="1" ht="12.75">
      <c r="A88" s="13"/>
      <c r="B88" s="14"/>
      <c r="D88" s="14"/>
      <c r="E88" s="14" t="s">
        <v>38</v>
      </c>
      <c r="F88" s="15"/>
      <c r="G88" s="18">
        <v>838055</v>
      </c>
      <c r="H88" s="17"/>
      <c r="I88" s="17"/>
    </row>
    <row r="89" spans="1:12" s="4" customFormat="1" ht="12.75">
      <c r="A89" s="13"/>
      <c r="B89" s="14"/>
      <c r="D89" s="14"/>
      <c r="E89" s="14" t="s">
        <v>37</v>
      </c>
      <c r="F89" s="15"/>
      <c r="G89" s="18">
        <v>100836</v>
      </c>
      <c r="H89" s="17"/>
      <c r="I89" s="17"/>
    </row>
    <row r="90" spans="1:12" s="4" customFormat="1" ht="12.75">
      <c r="A90" s="13"/>
      <c r="B90" s="14"/>
      <c r="D90" s="14"/>
      <c r="E90" s="14" t="s">
        <v>39</v>
      </c>
      <c r="F90" s="15"/>
      <c r="G90" s="35">
        <v>76562</v>
      </c>
      <c r="H90" s="17"/>
      <c r="I90" s="17"/>
    </row>
    <row r="91" spans="1:12" s="4" customFormat="1" ht="12.75">
      <c r="A91" s="13"/>
      <c r="B91" s="14"/>
      <c r="D91" s="14"/>
      <c r="E91" s="14" t="s">
        <v>12</v>
      </c>
      <c r="F91" s="15"/>
      <c r="G91" s="17"/>
      <c r="H91" s="17"/>
      <c r="I91" s="17"/>
    </row>
    <row r="92" spans="1:12" s="4" customFormat="1" ht="12.75">
      <c r="A92" s="13"/>
      <c r="B92" s="14"/>
      <c r="D92" s="14"/>
      <c r="E92" s="14" t="s">
        <v>40</v>
      </c>
      <c r="F92" s="15"/>
      <c r="G92" s="25">
        <f>SUM(G85:G91)</f>
        <v>6446653</v>
      </c>
      <c r="H92" s="17"/>
      <c r="I92" s="17"/>
    </row>
    <row r="93" spans="1:12" s="4" customFormat="1" ht="12.75">
      <c r="A93" s="13"/>
      <c r="B93" s="14"/>
      <c r="C93" s="24" t="s">
        <v>41</v>
      </c>
      <c r="D93" s="24"/>
      <c r="E93" s="14" t="s">
        <v>42</v>
      </c>
      <c r="F93" s="15"/>
      <c r="G93" s="16"/>
      <c r="H93" s="17"/>
      <c r="I93" s="17"/>
    </row>
    <row r="94" spans="1:12" s="4" customFormat="1" ht="13.5">
      <c r="A94" s="13"/>
      <c r="B94" s="14"/>
      <c r="D94" s="14"/>
      <c r="E94" s="28" t="s">
        <v>90</v>
      </c>
      <c r="F94" s="15"/>
      <c r="G94" s="36">
        <v>1800</v>
      </c>
      <c r="H94" s="17"/>
      <c r="I94" s="17"/>
    </row>
    <row r="95" spans="1:12" s="4" customFormat="1" ht="13.5">
      <c r="A95" s="13"/>
      <c r="B95" s="14"/>
      <c r="D95" s="14"/>
      <c r="E95" s="28" t="s">
        <v>91</v>
      </c>
      <c r="F95" s="15"/>
      <c r="G95" s="36">
        <v>3520</v>
      </c>
      <c r="H95" s="17"/>
      <c r="I95" s="17"/>
    </row>
    <row r="96" spans="1:12" s="4" customFormat="1" ht="13.5">
      <c r="A96" s="13"/>
      <c r="B96" s="14"/>
      <c r="D96" s="14"/>
      <c r="E96" s="28" t="s">
        <v>92</v>
      </c>
      <c r="F96" s="15"/>
      <c r="G96" s="36">
        <v>70804</v>
      </c>
      <c r="H96" s="17"/>
      <c r="I96" s="17"/>
    </row>
    <row r="97" spans="1:9" s="4" customFormat="1" ht="13.5">
      <c r="A97" s="13"/>
      <c r="B97" s="14"/>
      <c r="D97" s="14"/>
      <c r="E97" s="28" t="s">
        <v>93</v>
      </c>
      <c r="F97" s="15"/>
      <c r="G97" s="36">
        <v>66062</v>
      </c>
      <c r="H97" s="17"/>
      <c r="I97" s="17"/>
    </row>
    <row r="98" spans="1:9" s="4" customFormat="1" ht="13.5">
      <c r="A98" s="13"/>
      <c r="B98" s="14"/>
      <c r="D98" s="14"/>
      <c r="E98" s="28" t="s">
        <v>94</v>
      </c>
      <c r="F98" s="15"/>
      <c r="G98" s="36">
        <v>270532</v>
      </c>
      <c r="H98" s="17"/>
      <c r="I98" s="17"/>
    </row>
    <row r="99" spans="1:9" s="4" customFormat="1" ht="13.5">
      <c r="A99" s="13"/>
      <c r="B99" s="14"/>
      <c r="D99" s="14"/>
      <c r="E99" s="28" t="s">
        <v>95</v>
      </c>
      <c r="F99" s="15"/>
      <c r="G99" s="36">
        <v>397844</v>
      </c>
      <c r="H99" s="17"/>
      <c r="I99" s="17"/>
    </row>
    <row r="100" spans="1:9" s="4" customFormat="1" ht="13.5">
      <c r="A100" s="13"/>
      <c r="B100" s="14"/>
      <c r="D100" s="14"/>
      <c r="E100" s="28" t="s">
        <v>96</v>
      </c>
      <c r="F100" s="15"/>
      <c r="G100" s="36">
        <v>35306</v>
      </c>
      <c r="H100" s="17"/>
      <c r="I100" s="17"/>
    </row>
    <row r="101" spans="1:9" s="4" customFormat="1" ht="13.5">
      <c r="A101" s="13"/>
      <c r="B101" s="14"/>
      <c r="D101" s="14"/>
      <c r="E101" s="28" t="s">
        <v>97</v>
      </c>
      <c r="F101" s="15"/>
      <c r="G101" s="36">
        <v>54534</v>
      </c>
      <c r="H101" s="17"/>
      <c r="I101" s="17"/>
    </row>
    <row r="102" spans="1:9" s="4" customFormat="1" ht="13.5">
      <c r="A102" s="13"/>
      <c r="B102" s="14"/>
      <c r="D102" s="14"/>
      <c r="E102" s="28" t="s">
        <v>98</v>
      </c>
      <c r="F102" s="15"/>
      <c r="G102" s="36">
        <v>0</v>
      </c>
      <c r="H102" s="17"/>
      <c r="I102" s="17"/>
    </row>
    <row r="103" spans="1:9" s="4" customFormat="1" ht="13.5">
      <c r="A103" s="13"/>
      <c r="B103" s="14"/>
      <c r="D103" s="14"/>
      <c r="E103" s="28" t="s">
        <v>99</v>
      </c>
      <c r="F103" s="15"/>
      <c r="G103" s="36">
        <v>65622</v>
      </c>
      <c r="H103" s="17"/>
      <c r="I103" s="17"/>
    </row>
    <row r="104" spans="1:9" s="4" customFormat="1" ht="13.5">
      <c r="A104" s="13"/>
      <c r="B104" s="14"/>
      <c r="D104" s="14"/>
      <c r="E104" s="28" t="s">
        <v>100</v>
      </c>
      <c r="F104" s="15"/>
      <c r="G104" s="30">
        <v>29016</v>
      </c>
      <c r="H104" s="17"/>
      <c r="I104" s="17"/>
    </row>
    <row r="105" spans="1:9" s="4" customFormat="1" ht="13.5">
      <c r="A105" s="13"/>
      <c r="B105" s="14"/>
      <c r="D105" s="14"/>
      <c r="E105" s="28" t="s">
        <v>101</v>
      </c>
      <c r="F105" s="15"/>
      <c r="G105" s="30">
        <v>322318</v>
      </c>
      <c r="H105" s="17"/>
      <c r="I105" s="17"/>
    </row>
    <row r="106" spans="1:9" s="4" customFormat="1" ht="13.5">
      <c r="A106" s="13"/>
      <c r="B106" s="14"/>
      <c r="D106" s="14"/>
      <c r="E106" s="28" t="s">
        <v>102</v>
      </c>
      <c r="F106" s="15"/>
      <c r="G106" s="30">
        <v>7800</v>
      </c>
      <c r="H106" s="17"/>
      <c r="I106" s="17"/>
    </row>
    <row r="107" spans="1:9" s="4" customFormat="1" ht="13.5">
      <c r="A107" s="13"/>
      <c r="B107" s="14"/>
      <c r="D107" s="14"/>
      <c r="E107" s="28" t="s">
        <v>103</v>
      </c>
      <c r="F107" s="15"/>
      <c r="G107" s="30">
        <v>0</v>
      </c>
      <c r="H107" s="17"/>
      <c r="I107" s="17"/>
    </row>
    <row r="108" spans="1:9" s="4" customFormat="1" ht="13.5">
      <c r="A108" s="13"/>
      <c r="B108" s="14"/>
      <c r="D108" s="14"/>
      <c r="E108" s="28" t="s">
        <v>104</v>
      </c>
      <c r="F108" s="15"/>
      <c r="G108" s="30">
        <v>3400</v>
      </c>
      <c r="H108" s="17"/>
      <c r="I108" s="17"/>
    </row>
    <row r="109" spans="1:9" s="4" customFormat="1" ht="13.5">
      <c r="A109" s="13"/>
      <c r="B109" s="14"/>
      <c r="D109" s="14"/>
      <c r="E109" s="28" t="s">
        <v>105</v>
      </c>
      <c r="F109" s="15"/>
      <c r="G109" s="30">
        <v>1736148</v>
      </c>
      <c r="H109" s="17"/>
      <c r="I109" s="17"/>
    </row>
    <row r="110" spans="1:9" s="4" customFormat="1" ht="13.5">
      <c r="A110" s="13"/>
      <c r="B110" s="14"/>
      <c r="D110" s="14"/>
      <c r="E110" s="28" t="s">
        <v>106</v>
      </c>
      <c r="F110" s="15"/>
      <c r="G110" s="30">
        <v>0</v>
      </c>
      <c r="H110" s="17"/>
      <c r="I110" s="17"/>
    </row>
    <row r="111" spans="1:9" s="4" customFormat="1" ht="19.5" customHeight="1">
      <c r="A111" s="13"/>
      <c r="B111" s="14"/>
      <c r="D111" s="14"/>
      <c r="E111" s="28" t="s">
        <v>107</v>
      </c>
      <c r="F111" s="15"/>
      <c r="G111" s="30">
        <v>27000</v>
      </c>
      <c r="H111" s="17"/>
      <c r="I111" s="17"/>
    </row>
    <row r="112" spans="1:9" s="4" customFormat="1" ht="12.75">
      <c r="A112" s="13"/>
      <c r="B112" s="14"/>
      <c r="D112" s="14"/>
      <c r="E112" s="14" t="s">
        <v>12</v>
      </c>
      <c r="F112" s="15"/>
      <c r="G112" s="17">
        <v>0</v>
      </c>
      <c r="H112" s="17"/>
      <c r="I112" s="17"/>
    </row>
    <row r="113" spans="1:9" s="4" customFormat="1" ht="16.5" customHeight="1">
      <c r="A113" s="13"/>
      <c r="B113" s="14"/>
      <c r="D113" s="14"/>
      <c r="E113" s="14" t="s">
        <v>85</v>
      </c>
      <c r="F113" s="15"/>
      <c r="G113" s="37">
        <f>SUM(G94:G112)</f>
        <v>3091706</v>
      </c>
      <c r="H113" s="17"/>
      <c r="I113" s="17"/>
    </row>
    <row r="114" spans="1:9" s="4" customFormat="1" ht="12.75">
      <c r="A114" s="13"/>
      <c r="B114" s="14"/>
      <c r="C114" s="14" t="s">
        <v>108</v>
      </c>
      <c r="D114" s="14"/>
      <c r="F114" s="15"/>
      <c r="G114" s="16"/>
      <c r="H114" s="23">
        <f>G92+G113</f>
        <v>9538359</v>
      </c>
      <c r="I114" s="17"/>
    </row>
    <row r="115" spans="1:9" s="4" customFormat="1" ht="12.75">
      <c r="A115" s="13"/>
      <c r="B115" s="14" t="s">
        <v>109</v>
      </c>
      <c r="D115" s="14"/>
      <c r="E115" s="14"/>
      <c r="F115" s="15"/>
      <c r="G115" s="16"/>
      <c r="H115" s="17"/>
      <c r="I115" s="23">
        <f>H82+H114</f>
        <v>58747160</v>
      </c>
    </row>
    <row r="116" spans="1:9" s="4" customFormat="1" ht="12.75">
      <c r="A116" s="13"/>
      <c r="C116" s="14" t="s">
        <v>110</v>
      </c>
      <c r="D116" s="14"/>
      <c r="E116" s="14"/>
      <c r="F116" s="15"/>
      <c r="G116" s="16"/>
      <c r="H116" s="38"/>
      <c r="I116" s="39">
        <f>I26-I115</f>
        <v>191269</v>
      </c>
    </row>
    <row r="117" spans="1:9" s="4" customFormat="1" ht="12.75">
      <c r="A117" s="13" t="s">
        <v>111</v>
      </c>
      <c r="B117" s="14" t="s">
        <v>112</v>
      </c>
      <c r="C117" s="14"/>
      <c r="D117" s="14"/>
      <c r="E117" s="14"/>
      <c r="F117" s="15"/>
      <c r="G117" s="16"/>
      <c r="H117" s="17"/>
      <c r="I117" s="17"/>
    </row>
    <row r="118" spans="1:9" s="4" customFormat="1" ht="12.75">
      <c r="A118" s="13"/>
      <c r="B118" s="14" t="s">
        <v>31</v>
      </c>
      <c r="C118" s="14" t="s">
        <v>113</v>
      </c>
      <c r="D118" s="14"/>
      <c r="E118" s="14"/>
      <c r="F118" s="15"/>
      <c r="G118" s="16"/>
      <c r="H118" s="22">
        <v>224148</v>
      </c>
      <c r="I118" s="17"/>
    </row>
    <row r="119" spans="1:9" s="4" customFormat="1" ht="12.75">
      <c r="A119" s="13"/>
      <c r="B119" s="14"/>
      <c r="C119" s="14" t="s">
        <v>12</v>
      </c>
      <c r="D119" s="14"/>
      <c r="E119" s="14"/>
      <c r="F119" s="15"/>
      <c r="G119" s="16"/>
      <c r="H119" s="19"/>
      <c r="I119" s="17"/>
    </row>
    <row r="120" spans="1:9" s="4" customFormat="1" ht="12.75">
      <c r="A120" s="13"/>
      <c r="B120" s="14" t="s">
        <v>114</v>
      </c>
      <c r="D120" s="14"/>
      <c r="E120" s="14"/>
      <c r="F120" s="15"/>
      <c r="G120" s="16"/>
      <c r="H120" s="17"/>
      <c r="I120" s="40">
        <f>H118</f>
        <v>224148</v>
      </c>
    </row>
    <row r="121" spans="1:9" s="4" customFormat="1" ht="12.75">
      <c r="A121" s="13" t="s">
        <v>115</v>
      </c>
      <c r="B121" s="14" t="s">
        <v>116</v>
      </c>
      <c r="C121" s="14"/>
      <c r="D121" s="14"/>
      <c r="E121" s="14"/>
      <c r="F121" s="15"/>
      <c r="G121" s="16"/>
      <c r="H121" s="17"/>
      <c r="I121" s="17"/>
    </row>
    <row r="122" spans="1:9" s="4" customFormat="1" ht="12.75">
      <c r="A122" s="13"/>
      <c r="B122" s="14" t="s">
        <v>31</v>
      </c>
      <c r="C122" s="14" t="s">
        <v>117</v>
      </c>
      <c r="D122" s="14"/>
      <c r="E122" s="14"/>
      <c r="F122" s="15"/>
      <c r="G122" s="16"/>
      <c r="H122" s="41">
        <v>8370</v>
      </c>
      <c r="I122" s="17"/>
    </row>
    <row r="123" spans="1:9" s="4" customFormat="1" ht="12.75">
      <c r="A123" s="13"/>
      <c r="B123" s="14"/>
      <c r="C123" s="14" t="s">
        <v>12</v>
      </c>
      <c r="D123" s="14"/>
      <c r="E123" s="14"/>
      <c r="F123" s="15"/>
      <c r="G123" s="16"/>
      <c r="H123" s="19"/>
      <c r="I123" s="17"/>
    </row>
    <row r="124" spans="1:9" s="4" customFormat="1" ht="12.75">
      <c r="A124" s="13"/>
      <c r="B124" s="14" t="s">
        <v>118</v>
      </c>
      <c r="D124" s="14"/>
      <c r="E124" s="14"/>
      <c r="F124" s="15"/>
      <c r="G124" s="16"/>
      <c r="H124" s="17"/>
      <c r="I124" s="40">
        <f>H122</f>
        <v>8370</v>
      </c>
    </row>
    <row r="125" spans="1:9" s="4" customFormat="1" ht="12.75">
      <c r="A125" s="13"/>
      <c r="B125" s="14"/>
      <c r="C125" s="4" t="s">
        <v>119</v>
      </c>
      <c r="D125" s="14"/>
      <c r="E125" s="14"/>
      <c r="F125" s="15"/>
      <c r="G125" s="16"/>
      <c r="H125" s="17"/>
      <c r="I125" s="42">
        <f>I116+I120-I124</f>
        <v>407047</v>
      </c>
    </row>
    <row r="126" spans="1:9" s="4" customFormat="1" ht="12.75">
      <c r="A126" s="13"/>
      <c r="B126" s="14"/>
      <c r="C126" s="4" t="s">
        <v>120</v>
      </c>
      <c r="D126" s="14"/>
      <c r="E126" s="14"/>
      <c r="F126" s="15"/>
      <c r="G126" s="16"/>
      <c r="H126" s="17"/>
      <c r="I126" s="22">
        <v>140122</v>
      </c>
    </row>
    <row r="127" spans="1:9" s="4" customFormat="1" ht="12.75">
      <c r="A127" s="13"/>
      <c r="B127" s="14"/>
      <c r="C127" s="14" t="s">
        <v>121</v>
      </c>
      <c r="D127" s="14"/>
      <c r="E127" s="14"/>
      <c r="F127" s="15"/>
      <c r="G127" s="16"/>
      <c r="H127" s="17"/>
      <c r="I127" s="42">
        <f>I125-I126</f>
        <v>266925</v>
      </c>
    </row>
    <row r="128" spans="1:9" s="4" customFormat="1" ht="12.75">
      <c r="A128" s="13"/>
      <c r="B128" s="14"/>
      <c r="C128" s="14" t="s">
        <v>122</v>
      </c>
      <c r="D128" s="14"/>
      <c r="E128" s="14"/>
      <c r="F128" s="15"/>
      <c r="G128" s="16"/>
      <c r="H128" s="17"/>
      <c r="I128" s="42">
        <v>-3913302</v>
      </c>
    </row>
    <row r="129" spans="1:10" s="4" customFormat="1" ht="13.5" thickBot="1">
      <c r="A129" s="43"/>
      <c r="B129" s="44"/>
      <c r="C129" s="44" t="s">
        <v>123</v>
      </c>
      <c r="D129" s="44"/>
      <c r="E129" s="44"/>
      <c r="F129" s="45"/>
      <c r="G129" s="46"/>
      <c r="H129" s="19"/>
      <c r="I129" s="47">
        <f>I127+I128</f>
        <v>-3646377</v>
      </c>
    </row>
    <row r="130" spans="1:10" s="4" customFormat="1" ht="13.5" thickTop="1">
      <c r="A130" s="48"/>
      <c r="B130" s="49"/>
      <c r="C130" s="49"/>
      <c r="D130" s="49"/>
      <c r="E130" s="49"/>
      <c r="F130" s="49"/>
      <c r="G130" s="50"/>
      <c r="H130" s="51"/>
      <c r="I130" s="50"/>
    </row>
    <row r="131" spans="1:10" ht="12.95" customHeight="1">
      <c r="A131" s="52"/>
      <c r="B131" s="52"/>
      <c r="C131" s="52"/>
      <c r="D131" s="52"/>
      <c r="E131" s="52"/>
      <c r="F131" s="52"/>
      <c r="G131" s="53"/>
      <c r="H131" s="53"/>
      <c r="I131" s="53"/>
      <c r="J131" s="53"/>
    </row>
    <row r="132" spans="1:10" ht="34.15" customHeight="1">
      <c r="A132" s="52"/>
      <c r="B132" s="52"/>
      <c r="C132" s="52"/>
      <c r="D132" s="52"/>
      <c r="E132" s="52"/>
      <c r="F132" s="52"/>
      <c r="G132" s="53"/>
      <c r="H132" s="53"/>
      <c r="I132" s="53"/>
      <c r="J132" s="53"/>
    </row>
    <row r="133" spans="1:10" ht="5.85" customHeight="1">
      <c r="A133" s="54"/>
      <c r="B133" s="54"/>
      <c r="C133" s="54"/>
      <c r="D133" s="54"/>
      <c r="E133" s="54"/>
      <c r="F133" s="54"/>
      <c r="G133" s="55"/>
      <c r="H133" s="55"/>
      <c r="I133" s="55"/>
      <c r="J133" s="55"/>
    </row>
    <row r="134" spans="1:10" ht="5.85" customHeight="1">
      <c r="A134" s="54"/>
      <c r="B134" s="54"/>
      <c r="C134" s="54"/>
      <c r="D134" s="54"/>
      <c r="E134" s="54"/>
      <c r="F134" s="54"/>
      <c r="G134" s="55"/>
      <c r="H134" s="55"/>
      <c r="I134" s="55"/>
      <c r="J134" s="55"/>
    </row>
    <row r="135" spans="1:10" ht="5.85" customHeight="1">
      <c r="A135" s="54"/>
      <c r="B135" s="54"/>
      <c r="C135" s="54"/>
      <c r="D135" s="54"/>
      <c r="E135" s="54"/>
      <c r="F135" s="54"/>
      <c r="G135" s="55"/>
      <c r="H135" s="55"/>
      <c r="I135" s="55"/>
      <c r="J135" s="55"/>
    </row>
    <row r="136" spans="1:10" ht="5.85" customHeight="1">
      <c r="A136" s="54"/>
      <c r="B136" s="54"/>
      <c r="C136" s="54"/>
      <c r="D136" s="54"/>
      <c r="E136" s="54"/>
      <c r="F136" s="54"/>
      <c r="G136" s="55"/>
      <c r="H136" s="55"/>
      <c r="I136" s="55"/>
      <c r="J136" s="55"/>
    </row>
    <row r="137" spans="1:10" ht="5.85" customHeight="1">
      <c r="A137" s="54"/>
      <c r="B137" s="54"/>
      <c r="C137" s="54"/>
      <c r="D137" s="54"/>
      <c r="E137" s="54"/>
      <c r="F137" s="54"/>
      <c r="G137" s="55"/>
      <c r="H137" s="55"/>
      <c r="I137" s="55"/>
      <c r="J137" s="55"/>
    </row>
    <row r="138" spans="1:10" ht="5.85" customHeight="1">
      <c r="A138" s="54"/>
      <c r="B138" s="54"/>
      <c r="C138" s="54"/>
      <c r="D138" s="54"/>
      <c r="E138" s="54"/>
      <c r="F138" s="54"/>
      <c r="G138" s="55"/>
      <c r="H138" s="55"/>
      <c r="I138" s="55"/>
      <c r="J138" s="55"/>
    </row>
    <row r="139" spans="1:10" ht="5.85" customHeight="1">
      <c r="A139" s="54"/>
      <c r="B139" s="54"/>
      <c r="C139" s="54"/>
      <c r="D139" s="54"/>
      <c r="E139" s="54"/>
      <c r="F139" s="54"/>
      <c r="G139" s="55"/>
      <c r="H139" s="55"/>
      <c r="I139" s="55"/>
      <c r="J139" s="55"/>
    </row>
  </sheetData>
  <mergeCells count="8">
    <mergeCell ref="C84:D84"/>
    <mergeCell ref="C93:D93"/>
    <mergeCell ref="B1:I1"/>
    <mergeCell ref="A2:I2"/>
    <mergeCell ref="F3:I3"/>
    <mergeCell ref="G5:I5"/>
    <mergeCell ref="C29:D29"/>
    <mergeCell ref="C37:D37"/>
  </mergeCells>
  <phoneticPr fontId="3"/>
  <printOptions horizontalCentered="1"/>
  <pageMargins left="0.51181102362204722" right="0.51181102362204722" top="0.51181102362204722" bottom="0.51181102362204722" header="0.51181102362204722" footer="0.39370078740157483"/>
  <pageSetup paperSize="9" scale="95" firstPageNumber="37" orientation="portrait" r:id="rId1"/>
  <headerFooter scaleWithDoc="0">
    <oddFooter xml:space="preserve">&amp;C&amp;"Century,標準"&amp;12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活動計算書</vt:lpstr>
      <vt:lpstr>活動計算書!Print_Area</vt:lpstr>
    </vt:vector>
  </TitlesOfParts>
  <Company>制作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hokki7</dc:creator>
  <cp:lastModifiedBy>hokki7</cp:lastModifiedBy>
  <dcterms:created xsi:type="dcterms:W3CDTF">2016-10-27T04:52:04Z</dcterms:created>
  <dcterms:modified xsi:type="dcterms:W3CDTF">2016-10-27T04:52:33Z</dcterms:modified>
</cp:coreProperties>
</file>