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155" windowHeight="8505"/>
  </bookViews>
  <sheets>
    <sheet name="2７年度決算 " sheetId="1" r:id="rId1"/>
  </sheets>
  <definedNames>
    <definedName name="_xlnm.Print_Area" localSheetId="0">'2７年度決算 '!$A$1:$F$48,'2７年度決算 '!$A$52:$F$115</definedName>
  </definedNames>
  <calcPr calcId="145621"/>
</workbook>
</file>

<file path=xl/calcChain.xml><?xml version="1.0" encoding="utf-8"?>
<calcChain xmlns="http://schemas.openxmlformats.org/spreadsheetml/2006/main">
  <c r="E112" i="1" l="1"/>
  <c r="D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8" i="1"/>
  <c r="F77" i="1"/>
  <c r="F76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7" i="1"/>
  <c r="F56" i="1"/>
  <c r="F47" i="1"/>
  <c r="E46" i="1"/>
  <c r="E113" i="1" s="1"/>
  <c r="D46" i="1"/>
  <c r="D113" i="1" s="1"/>
  <c r="F45" i="1"/>
  <c r="F44" i="1"/>
  <c r="F43" i="1"/>
  <c r="F42" i="1"/>
  <c r="F41" i="1"/>
  <c r="F40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6" i="1"/>
  <c r="F14" i="1"/>
  <c r="F13" i="1"/>
  <c r="F12" i="1"/>
  <c r="F46" i="1" s="1"/>
  <c r="F112" i="1" l="1"/>
  <c r="F113" i="1" s="1"/>
  <c r="F48" i="1"/>
  <c r="E48" i="1"/>
  <c r="E114" i="1" s="1"/>
  <c r="D48" i="1"/>
  <c r="D114" i="1" s="1"/>
  <c r="F114" i="1" l="1"/>
</calcChain>
</file>

<file path=xl/sharedStrings.xml><?xml version="1.0" encoding="utf-8"?>
<sst xmlns="http://schemas.openxmlformats.org/spreadsheetml/2006/main" count="115" uniqueCount="111">
  <si>
    <t>平成２７年度　特定非営利活動に係る事業 会計収支決算書</t>
    <rPh sb="24" eb="26">
      <t>ケッサン</t>
    </rPh>
    <rPh sb="26" eb="27">
      <t>ショ</t>
    </rPh>
    <phoneticPr fontId="4"/>
  </si>
  <si>
    <t>特定非営利活動法人　岡山県自閉症児を育てる会</t>
    <phoneticPr fontId="4"/>
  </si>
  <si>
    <t>　　　　　　　　　　　　平成２７年４月１日 ～　平成２８年３月３１日</t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</si>
  <si>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</si>
  <si>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</si>
  <si>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</si>
  <si>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予　算</t>
    <rPh sb="0" eb="1">
      <t>ヨ</t>
    </rPh>
    <rPh sb="2" eb="3">
      <t>ザン</t>
    </rPh>
    <phoneticPr fontId="4"/>
  </si>
  <si>
    <t>決　算</t>
    <rPh sb="0" eb="1">
      <t>ケツ</t>
    </rPh>
    <rPh sb="2" eb="3">
      <t>サン</t>
    </rPh>
    <phoneticPr fontId="8"/>
  </si>
  <si>
    <t>増　減</t>
    <rPh sb="0" eb="1">
      <t>ゾウ</t>
    </rPh>
    <rPh sb="2" eb="3">
      <t>ゲン</t>
    </rPh>
    <phoneticPr fontId="4"/>
  </si>
  <si>
    <t>Ⅰ収入の部</t>
  </si>
  <si>
    <t>1　財産運用収入</t>
  </si>
  <si>
    <t>2　会費・入会金収入</t>
  </si>
  <si>
    <t>入会金収入　正会員　</t>
  </si>
  <si>
    <t>会費収入　 　正会員　</t>
  </si>
  <si>
    <t>会費収入　賛助会員　</t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</si>
  <si>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</si>
  <si>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</si>
  <si>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</si>
  <si>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</si>
  <si>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陶芸教室</t>
    <rPh sb="0" eb="2">
      <t>トウゲイ</t>
    </rPh>
    <rPh sb="2" eb="4">
      <t>キョウシツ</t>
    </rPh>
    <phoneticPr fontId="8"/>
  </si>
  <si>
    <t>さをり織り教室</t>
    <rPh sb="3" eb="4">
      <t>オ</t>
    </rPh>
    <rPh sb="5" eb="7">
      <t>キョウシツ</t>
    </rPh>
    <phoneticPr fontId="8"/>
  </si>
  <si>
    <t>その他教室</t>
    <rPh sb="2" eb="3">
      <t>タ</t>
    </rPh>
    <rPh sb="3" eb="5">
      <t>キョウシツ</t>
    </rPh>
    <phoneticPr fontId="8"/>
  </si>
  <si>
    <t>　　　　　　　　　　　　18歳の春をめざす</t>
    <rPh sb="14" eb="15">
      <t>サイ</t>
    </rPh>
    <rPh sb="16" eb="17">
      <t>ハル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</si>
  <si>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</si>
  <si>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自立支援活動事業収入</t>
    <rPh sb="0" eb="2">
      <t>ジリツ</t>
    </rPh>
    <rPh sb="2" eb="4">
      <t>シエン</t>
    </rPh>
    <phoneticPr fontId="4"/>
  </si>
  <si>
    <t>　　　　　　　　　　　　ＡＡＯ活動</t>
    <rPh sb="15" eb="17">
      <t>カツドウ</t>
    </rPh>
    <phoneticPr fontId="8"/>
  </si>
  <si>
    <t>　　　　　　　　　　　　キッズルーム</t>
  </si>
  <si>
    <t>　　　　　　　　　　　　OHAの会</t>
    <rPh sb="16" eb="17">
      <t>カイ</t>
    </rPh>
    <phoneticPr fontId="8"/>
  </si>
  <si>
    <t>　　　　　　　　　　　　クローバーの会</t>
    <rPh sb="18" eb="19">
      <t>カイ</t>
    </rPh>
    <phoneticPr fontId="8"/>
  </si>
  <si>
    <t>　　　　　　　　　　　　クリスマス会</t>
    <rPh sb="17" eb="18">
      <t>カイ</t>
    </rPh>
    <phoneticPr fontId="8"/>
  </si>
  <si>
    <t>　　　　　　　　　　　　バス旅行</t>
    <rPh sb="14" eb="16">
      <t>リョコウ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</si>
  <si>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</si>
  <si>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</si>
  <si>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</si>
  <si>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</si>
  <si>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3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</si>
  <si>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</si>
  <si>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　　　　　　　　　　　　受取利息</t>
    <rPh sb="12" eb="14">
      <t>ウケトリ</t>
    </rPh>
    <rPh sb="14" eb="16">
      <t>リソク</t>
    </rPh>
    <phoneticPr fontId="8"/>
  </si>
  <si>
    <t>　　　　　　　　　　　　雑収入</t>
    <rPh sb="12" eb="15">
      <t>ザツシュウニュウ</t>
    </rPh>
    <phoneticPr fontId="8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</si>
  <si>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</si>
  <si>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</si>
  <si>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</si>
  <si>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</si>
  <si>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計画相談支援事業</t>
    <rPh sb="2" eb="4">
      <t>ケイカク</t>
    </rPh>
    <rPh sb="4" eb="6">
      <t>ソウダン</t>
    </rPh>
    <rPh sb="6" eb="8">
      <t>シエン</t>
    </rPh>
    <rPh sb="8" eb="10">
      <t>ジギョウ</t>
    </rPh>
    <phoneticPr fontId="8"/>
  </si>
  <si>
    <t>8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</si>
  <si>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９　グループホーム業務（資産除く、前受寄付金取崩）</t>
    <rPh sb="9" eb="11">
      <t>ギョウム</t>
    </rPh>
    <rPh sb="12" eb="14">
      <t>シサン</t>
    </rPh>
    <rPh sb="14" eb="15">
      <t>ノゾ</t>
    </rPh>
    <rPh sb="17" eb="19">
      <t>マエウケ</t>
    </rPh>
    <rPh sb="19" eb="22">
      <t>キフキン</t>
    </rPh>
    <rPh sb="22" eb="24">
      <t>トリクズシ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</si>
  <si>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</si>
  <si>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</si>
  <si>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</si>
  <si>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</si>
  <si>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</si>
  <si>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</si>
  <si>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</si>
  <si>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</si>
  <si>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</si>
  <si>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</si>
  <si>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陶芸教室</t>
    <rPh sb="13" eb="15">
      <t>トウゲイ</t>
    </rPh>
    <rPh sb="15" eb="17">
      <t>キョウシツ</t>
    </rPh>
    <phoneticPr fontId="8"/>
  </si>
  <si>
    <t>　　　　　　　　　　　　　さをり織り教室</t>
    <rPh sb="16" eb="17">
      <t>オ</t>
    </rPh>
    <rPh sb="18" eb="20">
      <t>キョウシツ</t>
    </rPh>
    <phoneticPr fontId="8"/>
  </si>
  <si>
    <t>　　　　　　　　　　　　　その他教室</t>
    <rPh sb="15" eb="16">
      <t>タ</t>
    </rPh>
    <rPh sb="16" eb="18">
      <t>キョウシツ</t>
    </rPh>
    <phoneticPr fontId="8"/>
  </si>
  <si>
    <t>　　　　　　　　　　　　　18歳の春をめざす</t>
    <rPh sb="15" eb="16">
      <t>サイ</t>
    </rPh>
    <rPh sb="17" eb="18">
      <t>ハル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</si>
  <si>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</si>
  <si>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</si>
  <si>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</si>
  <si>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</si>
  <si>
    <t>　　　　　　　　　　　　　OHAの会</t>
    <rPh sb="17" eb="18">
      <t>カイ</t>
    </rPh>
    <phoneticPr fontId="8"/>
  </si>
  <si>
    <t>　　　　　　　　　　　　　クローバーの会</t>
    <rPh sb="19" eb="20">
      <t>カイ</t>
    </rPh>
    <phoneticPr fontId="8"/>
  </si>
  <si>
    <t>　　　　　　　　　　　　　クリスマス会</t>
    <rPh sb="18" eb="19">
      <t>カイ</t>
    </rPh>
    <phoneticPr fontId="8"/>
  </si>
  <si>
    <t>　　　　　　　　　　　　　ファミリーコンサート</t>
  </si>
  <si>
    <t>　　　　　　　　　　　　　バス旅行</t>
    <rPh sb="15" eb="17">
      <t>リョコウ</t>
    </rPh>
    <phoneticPr fontId="8"/>
  </si>
  <si>
    <t>　　　　　　　　　　　　　自閉症啓発デー</t>
    <rPh sb="13" eb="16">
      <t>ジヘイショウ</t>
    </rPh>
    <rPh sb="16" eb="18">
      <t>ケイハツ</t>
    </rPh>
    <phoneticPr fontId="8"/>
  </si>
  <si>
    <t>　　　　　　　　　　　　　花作り応援隊</t>
    <rPh sb="13" eb="14">
      <t>ハナ</t>
    </rPh>
    <rPh sb="14" eb="15">
      <t>ツク</t>
    </rPh>
    <rPh sb="16" eb="18">
      <t>オウエン</t>
    </rPh>
    <rPh sb="18" eb="19">
      <t>タイ</t>
    </rPh>
    <phoneticPr fontId="8"/>
  </si>
  <si>
    <t>広報活動事業　（会報作成・郵送料）</t>
  </si>
  <si>
    <t>　　　　　　　　　　　　　郵送料</t>
    <rPh sb="13" eb="15">
      <t>ユウソウ</t>
    </rPh>
    <rPh sb="15" eb="16">
      <t>リョウ</t>
    </rPh>
    <phoneticPr fontId="4"/>
  </si>
  <si>
    <t>　　　　　　　　　　　　　荷造り運賃</t>
    <rPh sb="13" eb="15">
      <t>ニヅク</t>
    </rPh>
    <rPh sb="16" eb="18">
      <t>ウンチン</t>
    </rPh>
    <phoneticPr fontId="4"/>
  </si>
  <si>
    <t>研修費用（療育・ＮＰＯ）</t>
    <rPh sb="0" eb="2">
      <t>ケンシュウ</t>
    </rPh>
    <rPh sb="2" eb="4">
      <t>ヒヨウ</t>
    </rPh>
    <rPh sb="5" eb="7">
      <t>リョウイク</t>
    </rPh>
    <phoneticPr fontId="4"/>
  </si>
  <si>
    <t>2　管理費</t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</si>
  <si>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</si>
  <si>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</si>
  <si>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</si>
  <si>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会議費</t>
  </si>
  <si>
    <t>消耗品費（事務用品 他）</t>
    <rPh sb="10" eb="11">
      <t>タ</t>
    </rPh>
    <phoneticPr fontId="4"/>
  </si>
  <si>
    <t>事務用品</t>
    <rPh sb="0" eb="2">
      <t>ジム</t>
    </rPh>
    <rPh sb="2" eb="4">
      <t>ヨウヒン</t>
    </rPh>
    <phoneticPr fontId="8"/>
  </si>
  <si>
    <t>　　　　　　　　　　　　 雑用品</t>
    <rPh sb="13" eb="14">
      <t>ザツ</t>
    </rPh>
    <rPh sb="14" eb="16">
      <t>ヨウヒン</t>
    </rPh>
    <phoneticPr fontId="8"/>
  </si>
  <si>
    <t>　　　　　　　　　　　　備品費</t>
    <rPh sb="12" eb="14">
      <t>ビヒン</t>
    </rPh>
    <rPh sb="14" eb="15">
      <t>ヒ</t>
    </rPh>
    <phoneticPr fontId="4"/>
  </si>
  <si>
    <t>図書費</t>
    <rPh sb="0" eb="2">
      <t>トショ</t>
    </rPh>
    <rPh sb="2" eb="3">
      <t>ヒ</t>
    </rPh>
    <phoneticPr fontId="4"/>
  </si>
  <si>
    <t>家賃</t>
    <rPh sb="0" eb="1">
      <t>ヤ</t>
    </rPh>
    <rPh sb="1" eb="2">
      <t>チン</t>
    </rPh>
    <phoneticPr fontId="4"/>
  </si>
  <si>
    <t>電話料</t>
    <rPh sb="0" eb="2">
      <t>デンワ</t>
    </rPh>
    <rPh sb="2" eb="3">
      <t>リョウ</t>
    </rPh>
    <phoneticPr fontId="4"/>
  </si>
  <si>
    <t>手数料</t>
    <rPh sb="0" eb="3">
      <t>テスウリョウ</t>
    </rPh>
    <phoneticPr fontId="4"/>
  </si>
  <si>
    <t>車両費</t>
    <rPh sb="0" eb="2">
      <t>シャリョウ</t>
    </rPh>
    <rPh sb="2" eb="3">
      <t>ヒ</t>
    </rPh>
    <phoneticPr fontId="8"/>
  </si>
  <si>
    <t>交際費・贈答費</t>
    <rPh sb="0" eb="3">
      <t>コウサイヒ</t>
    </rPh>
    <rPh sb="4" eb="6">
      <t>ゾウトウ</t>
    </rPh>
    <rPh sb="6" eb="7">
      <t>ヒ</t>
    </rPh>
    <phoneticPr fontId="4"/>
  </si>
  <si>
    <t>雑費</t>
    <rPh sb="0" eb="2">
      <t>ザッピ</t>
    </rPh>
    <phoneticPr fontId="4"/>
  </si>
  <si>
    <t>機械賃借料</t>
    <rPh sb="0" eb="2">
      <t>キカイ</t>
    </rPh>
    <rPh sb="2" eb="5">
      <t>チンシャクリョウ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</si>
  <si>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</si>
  <si>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</si>
  <si>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交通費</t>
    <rPh sb="0" eb="3">
      <t>コウツウヒ</t>
    </rPh>
    <phoneticPr fontId="4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</si>
  <si>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</si>
  <si>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</si>
  <si>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</si>
  <si>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</si>
  <si>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3　予備費</t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</si>
  <si>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</si>
  <si>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各教室補助金</t>
    <rPh sb="13" eb="14">
      <t>カク</t>
    </rPh>
    <rPh sb="14" eb="16">
      <t>キョウシツ</t>
    </rPh>
    <rPh sb="16" eb="19">
      <t>ホジョキン</t>
    </rPh>
    <phoneticPr fontId="8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</si>
  <si>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</si>
  <si>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</si>
  <si>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</si>
  <si>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計画相談支援事業</t>
    <rPh sb="2" eb="4">
      <t>ケイカク</t>
    </rPh>
    <rPh sb="4" eb="6">
      <t>ソウダン</t>
    </rPh>
    <rPh sb="6" eb="8">
      <t>シエン</t>
    </rPh>
    <rPh sb="8" eb="10">
      <t>ジギョウ</t>
    </rPh>
    <phoneticPr fontId="8"/>
  </si>
  <si>
    <t>7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</si>
  <si>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8　グループホーム事業（資産除く）</t>
    <rPh sb="8" eb="10">
      <t>ジギョウ</t>
    </rPh>
    <rPh sb="12" eb="14">
      <t>シサン</t>
    </rPh>
    <rPh sb="14" eb="15">
      <t>ノゾ</t>
    </rPh>
    <phoneticPr fontId="8"/>
  </si>
  <si>
    <t>　　当期支出合計 （Ｃ）</t>
  </si>
  <si>
    <t>　　当期収支差額 （Ａ）-（Ｃ）</t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</si>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</sst>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0" fillId="0" borderId="8" xfId="1" applyNumberFormat="1" applyFont="1" applyFill="1" applyBorder="1" applyAlignment="1">
      <alignment horizontal="center" shrinkToFit="1"/>
    </xf>
    <xf numFmtId="38" fontId="5" fillId="0" borderId="9" xfId="1" applyFont="1" applyFill="1" applyBorder="1" applyAlignment="1">
      <alignment horizontal="center" shrinkToFit="1"/>
    </xf>
    <xf numFmtId="176" fontId="5" fillId="0" borderId="10" xfId="1" applyNumberFormat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1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5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1" fillId="0" borderId="13" xfId="1" applyNumberFormat="1" applyFont="1" applyFill="1" applyBorder="1" applyAlignment="1">
      <alignment shrinkToFit="1"/>
    </xf>
    <xf numFmtId="3" fontId="1" fillId="0" borderId="15" xfId="1" applyNumberFormat="1" applyFont="1" applyFill="1" applyBorder="1" applyAlignment="1">
      <alignment shrinkToFit="1"/>
    </xf>
    <xf numFmtId="3" fontId="1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1" fillId="0" borderId="17" xfId="1" quotePrefix="1" applyNumberFormat="1" applyFont="1" applyFill="1" applyBorder="1" applyAlignment="1">
      <alignment horizontal="left" shrinkToFit="1"/>
    </xf>
    <xf numFmtId="3" fontId="1" fillId="0" borderId="19" xfId="1" quotePrefix="1" applyNumberFormat="1" applyFont="1" applyFill="1" applyBorder="1" applyAlignment="1">
      <alignment horizontal="left" shrinkToFit="1"/>
    </xf>
    <xf numFmtId="3" fontId="1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1" fillId="0" borderId="17" xfId="1" applyNumberFormat="1" applyFont="1" applyFill="1" applyBorder="1" applyAlignment="1">
      <alignment shrinkToFit="1"/>
    </xf>
    <xf numFmtId="3" fontId="1" fillId="0" borderId="19" xfId="1" applyNumberFormat="1" applyFont="1" applyFill="1" applyBorder="1" applyAlignment="1">
      <alignment shrinkToFit="1"/>
    </xf>
    <xf numFmtId="3" fontId="1" fillId="0" borderId="20" xfId="1" applyNumberFormat="1" applyFont="1" applyFill="1" applyBorder="1" applyAlignment="1">
      <alignment shrinkToFit="1"/>
    </xf>
    <xf numFmtId="38" fontId="5" fillId="0" borderId="18" xfId="1" quotePrefix="1" applyFont="1" applyFill="1" applyBorder="1" applyAlignment="1">
      <alignment horizontal="left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applyFont="1" applyFill="1" applyBorder="1" applyAlignment="1">
      <alignment horizontal="left" indent="7" shrinkToFit="1"/>
    </xf>
    <xf numFmtId="3" fontId="1" fillId="0" borderId="21" xfId="1" applyNumberFormat="1" applyFont="1" applyFill="1" applyBorder="1" applyAlignment="1">
      <alignment shrinkToFit="1"/>
    </xf>
    <xf numFmtId="3" fontId="1" fillId="0" borderId="23" xfId="1" applyNumberFormat="1" applyFont="1" applyFill="1" applyBorder="1" applyAlignment="1">
      <alignment shrinkToFit="1"/>
    </xf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5" xfId="1" quotePrefix="1" applyFont="1" applyFill="1" applyBorder="1" applyAlignment="1">
      <alignment horizontal="left" shrinkToFit="1"/>
    </xf>
    <xf numFmtId="3" fontId="2" fillId="0" borderId="24" xfId="1" applyNumberFormat="1" applyFont="1" applyFill="1" applyBorder="1" applyAlignment="1">
      <alignment shrinkToFit="1"/>
    </xf>
    <xf numFmtId="3" fontId="2" fillId="0" borderId="26" xfId="1" applyNumberFormat="1" applyFont="1" applyFill="1" applyBorder="1" applyAlignment="1">
      <alignment shrinkToFit="1"/>
    </xf>
    <xf numFmtId="3" fontId="2" fillId="0" borderId="27" xfId="1" applyNumberFormat="1" applyFont="1" applyFill="1" applyBorder="1" applyAlignment="1">
      <alignment shrinkToFit="1"/>
    </xf>
    <xf numFmtId="38" fontId="5" fillId="0" borderId="28" xfId="1" applyFont="1" applyFill="1" applyBorder="1"/>
    <xf numFmtId="38" fontId="5" fillId="0" borderId="29" xfId="1" applyFont="1" applyFill="1" applyBorder="1"/>
    <xf numFmtId="38" fontId="5" fillId="0" borderId="29" xfId="1" quotePrefix="1" applyFont="1" applyFill="1" applyBorder="1" applyAlignment="1">
      <alignment horizontal="left" shrinkToFit="1"/>
    </xf>
    <xf numFmtId="3" fontId="2" fillId="0" borderId="28" xfId="1" applyNumberFormat="1" applyFont="1" applyFill="1" applyBorder="1" applyAlignment="1">
      <alignment shrinkToFit="1"/>
    </xf>
    <xf numFmtId="3" fontId="2" fillId="0" borderId="30" xfId="1" applyNumberFormat="1" applyFont="1" applyFill="1" applyBorder="1" applyAlignment="1">
      <alignment shrinkToFit="1"/>
    </xf>
    <xf numFmtId="3" fontId="2" fillId="0" borderId="31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6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6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5" fillId="0" borderId="7" xfId="1" applyNumberFormat="1" applyFont="1" applyFill="1" applyBorder="1" applyAlignment="1">
      <alignment shrinkToFit="1"/>
    </xf>
    <xf numFmtId="38" fontId="9" fillId="0" borderId="7" xfId="1" applyFont="1" applyFill="1" applyBorder="1" applyAlignment="1">
      <alignment shrinkToFit="1"/>
    </xf>
    <xf numFmtId="38" fontId="1" fillId="0" borderId="32" xfId="1" applyFill="1" applyBorder="1"/>
    <xf numFmtId="38" fontId="1" fillId="0" borderId="33" xfId="1" applyFill="1" applyBorder="1"/>
    <xf numFmtId="38" fontId="1" fillId="0" borderId="33" xfId="1" quotePrefix="1" applyFont="1" applyFill="1" applyBorder="1" applyAlignment="1">
      <alignment horizontal="left" vertical="center" shrinkToFit="1"/>
    </xf>
    <xf numFmtId="176" fontId="0" fillId="0" borderId="34" xfId="1" applyNumberFormat="1" applyFont="1" applyFill="1" applyBorder="1" applyAlignment="1">
      <alignment horizontal="center" shrinkToFit="1"/>
    </xf>
    <xf numFmtId="38" fontId="5" fillId="0" borderId="35" xfId="1" applyFont="1" applyFill="1" applyBorder="1" applyAlignment="1">
      <alignment horizontal="center" shrinkToFit="1"/>
    </xf>
    <xf numFmtId="176" fontId="5" fillId="0" borderId="36" xfId="1" applyNumberFormat="1" applyFont="1" applyFill="1" applyBorder="1" applyAlignment="1">
      <alignment horizontal="center" shrinkToFit="1"/>
    </xf>
    <xf numFmtId="38" fontId="1" fillId="0" borderId="37" xfId="1" applyFont="1" applyFill="1" applyBorder="1"/>
    <xf numFmtId="38" fontId="1" fillId="0" borderId="0" xfId="1" applyFont="1" applyFill="1" applyBorder="1" applyAlignment="1">
      <alignment shrinkToFit="1"/>
    </xf>
    <xf numFmtId="38" fontId="1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1" fillId="0" borderId="41" xfId="1" applyFont="1" applyFill="1" applyBorder="1" applyAlignment="1">
      <alignment shrinkToFit="1"/>
    </xf>
    <xf numFmtId="38" fontId="1" fillId="0" borderId="15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" fontId="1" fillId="0" borderId="43" xfId="1" applyNumberFormat="1" applyFont="1" applyFill="1" applyBorder="1" applyAlignment="1">
      <alignment shrinkToFit="1"/>
    </xf>
    <xf numFmtId="3" fontId="5" fillId="0" borderId="44" xfId="1" applyNumberFormat="1" applyFont="1" applyFill="1" applyBorder="1" applyAlignment="1">
      <alignment shrinkToFit="1"/>
    </xf>
    <xf numFmtId="3" fontId="1" fillId="0" borderId="44" xfId="1" applyNumberFormat="1" applyFont="1" applyFill="1" applyBorder="1" applyAlignment="1">
      <alignment shrinkToFit="1"/>
    </xf>
    <xf numFmtId="38" fontId="5" fillId="0" borderId="14" xfId="1" quotePrefix="1" applyFont="1" applyFill="1" applyBorder="1" applyAlignment="1">
      <alignment horizontal="left" shrinkToFit="1"/>
    </xf>
    <xf numFmtId="49" fontId="5" fillId="0" borderId="18" xfId="1" applyNumberFormat="1" applyFont="1" applyFill="1" applyBorder="1" applyAlignment="1">
      <alignment horizontal="left" shrinkToFit="1"/>
    </xf>
    <xf numFmtId="38" fontId="5" fillId="0" borderId="22" xfId="1" quotePrefix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1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2" fillId="0" borderId="47" xfId="1" applyNumberFormat="1" applyFont="1" applyFill="1" applyBorder="1" applyAlignment="1">
      <alignment shrinkToFit="1"/>
    </xf>
    <xf numFmtId="3" fontId="2" fillId="0" borderId="48" xfId="1" applyNumberFormat="1" applyFont="1" applyFill="1" applyBorder="1" applyAlignment="1">
      <alignment shrinkToFit="1"/>
    </xf>
    <xf numFmtId="38" fontId="5" fillId="0" borderId="6" xfId="1" applyFont="1" applyFill="1" applyBorder="1"/>
    <xf numFmtId="38" fontId="5" fillId="0" borderId="7" xfId="1" quotePrefix="1" applyFont="1" applyFill="1" applyBorder="1" applyAlignment="1">
      <alignment horizontal="left" shrinkToFit="1"/>
    </xf>
    <xf numFmtId="38" fontId="2" fillId="0" borderId="49" xfId="1" applyFont="1" applyFill="1" applyBorder="1" applyAlignment="1">
      <alignment shrinkToFit="1"/>
    </xf>
    <xf numFmtId="38" fontId="2" fillId="0" borderId="50" xfId="1" applyFont="1" applyFill="1" applyBorder="1" applyAlignment="1">
      <alignment shrinkToFit="1"/>
    </xf>
    <xf numFmtId="38" fontId="9" fillId="0" borderId="51" xfId="1" applyFont="1" applyFill="1" applyBorder="1" applyAlignment="1">
      <alignment shrinkToFit="1"/>
    </xf>
    <xf numFmtId="38" fontId="2" fillId="0" borderId="0" xfId="1" quotePrefix="1" applyFont="1" applyFill="1" applyAlignment="1">
      <alignment horizontal="center"/>
    </xf>
    <xf numFmtId="38" fontId="5" fillId="0" borderId="0" xfId="1" applyFont="1" applyFill="1" applyAlignment="1">
      <alignment horizontal="righ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abSelected="1" zoomScale="75" zoomScaleNormal="75" zoomScaleSheetLayoutView="100" workbookViewId="0">
      <selection activeCell="J7" sqref="J7"/>
    </sheetView>
  </sheetViews>
  <sheetFormatPr defaultRowHeight="13.5"/>
  <cols>
    <col min="1" max="1" width="3.75" style="4" customWidth="1"/>
    <col min="2" max="2" width="4.25" style="4" customWidth="1"/>
    <col min="3" max="3" width="40.25" style="5" customWidth="1"/>
    <col min="4" max="5" width="17.125" style="6" customWidth="1"/>
    <col min="6" max="6" width="17.125" style="7" customWidth="1"/>
    <col min="7" max="7" width="9.75" style="1" bestFit="1" customWidth="1"/>
    <col min="8" max="8" width="9.25" style="1" bestFit="1" customWidth="1"/>
    <col min="9" max="11" width="9" style="1"/>
    <col min="12" max="16384" width="9" style="4"/>
  </cols>
  <sheetData>
    <row r="1" spans="1:35" ht="17.25">
      <c r="A1" s="114" t="s">
        <v>0</v>
      </c>
      <c r="B1" s="114"/>
      <c r="C1" s="114"/>
      <c r="D1" s="114"/>
      <c r="E1" s="114"/>
      <c r="F1" s="114"/>
      <c r="H1" s="2"/>
      <c r="I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A3" s="115" t="s">
        <v>1</v>
      </c>
      <c r="B3" s="115"/>
      <c r="C3" s="115"/>
      <c r="D3" s="115"/>
      <c r="E3" s="8"/>
      <c r="F3" s="8"/>
      <c r="G3" s="9"/>
      <c r="H3" s="9"/>
      <c r="I3" s="10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A4" s="11"/>
      <c r="B4" s="11"/>
      <c r="C4" s="12"/>
      <c r="F4" s="13"/>
      <c r="G4" s="9"/>
      <c r="H4" s="9"/>
      <c r="I4" s="10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4.25">
      <c r="A5" s="11"/>
      <c r="B5" s="11"/>
      <c r="C5" s="14" t="s">
        <v>2</v>
      </c>
      <c r="F5" s="15"/>
      <c r="G5" s="9"/>
      <c r="H5" s="9"/>
      <c r="I5" s="10"/>
      <c r="J5" s="9"/>
      <c r="K5" s="9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4.25" thickBot="1">
      <c r="A6" s="11"/>
      <c r="B6" s="11"/>
      <c r="C6" s="6"/>
      <c r="G6" s="9"/>
      <c r="H6" s="9"/>
      <c r="I6" s="9"/>
      <c r="J6" s="9"/>
      <c r="K6" s="9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16"/>
      <c r="B7" s="17"/>
      <c r="C7" s="18"/>
      <c r="D7" s="19"/>
      <c r="E7" s="20" t="s">
        <v>3</v>
      </c>
      <c r="F7" s="21" t="s">
        <v>4</v>
      </c>
      <c r="G7" s="9"/>
      <c r="H7" s="9"/>
      <c r="I7" s="9"/>
      <c r="J7" s="9"/>
      <c r="K7" s="9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7.25" customHeight="1" thickBot="1">
      <c r="A8" s="22"/>
      <c r="B8" s="23"/>
      <c r="C8" s="24" t="s">
        <v>5</v>
      </c>
      <c r="D8" s="25" t="s">
        <v>6</v>
      </c>
      <c r="E8" s="26" t="s">
        <v>7</v>
      </c>
      <c r="F8" s="27" t="s">
        <v>8</v>
      </c>
      <c r="I8" s="28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3.25" customHeight="1">
      <c r="A9" s="29" t="s">
        <v>9</v>
      </c>
      <c r="B9" s="30"/>
      <c r="C9" s="31"/>
      <c r="D9" s="32"/>
      <c r="E9" s="33"/>
      <c r="F9" s="34"/>
      <c r="G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A10" s="36"/>
      <c r="B10" s="37" t="s">
        <v>10</v>
      </c>
      <c r="C10" s="38"/>
      <c r="D10" s="39"/>
      <c r="E10" s="40"/>
      <c r="F10" s="41"/>
      <c r="G10" s="9"/>
      <c r="H10" s="9"/>
      <c r="I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42"/>
      <c r="B11" s="43" t="s">
        <v>11</v>
      </c>
      <c r="C11" s="44"/>
      <c r="D11" s="45"/>
      <c r="E11" s="46"/>
      <c r="F11" s="47"/>
      <c r="G11" s="9"/>
      <c r="H11" s="9"/>
      <c r="I11" s="9"/>
      <c r="J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>
      <c r="A12" s="42"/>
      <c r="B12" s="43"/>
      <c r="C12" s="48" t="s">
        <v>12</v>
      </c>
      <c r="D12" s="49">
        <v>60000</v>
      </c>
      <c r="E12" s="50">
        <v>54000</v>
      </c>
      <c r="F12" s="51">
        <f>E12-D12</f>
        <v>-6000</v>
      </c>
      <c r="G12" s="9"/>
      <c r="H12" s="9"/>
      <c r="I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>
      <c r="A13" s="42"/>
      <c r="B13" s="52"/>
      <c r="C13" s="48" t="s">
        <v>13</v>
      </c>
      <c r="D13" s="49">
        <v>2100000</v>
      </c>
      <c r="E13" s="50">
        <v>2070000</v>
      </c>
      <c r="F13" s="51">
        <f t="shared" ref="F13:F45" si="0">E13-D13</f>
        <v>-30000</v>
      </c>
      <c r="G13" s="9"/>
      <c r="H13" s="10"/>
      <c r="I13" s="10"/>
      <c r="J13" s="3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42"/>
      <c r="B14" s="43"/>
      <c r="C14" s="48" t="s">
        <v>14</v>
      </c>
      <c r="D14" s="49">
        <v>900000</v>
      </c>
      <c r="E14" s="50">
        <v>1113000</v>
      </c>
      <c r="F14" s="51">
        <f t="shared" si="0"/>
        <v>213000</v>
      </c>
      <c r="G14" s="9"/>
      <c r="H14" s="9"/>
      <c r="I14" s="10"/>
      <c r="J14" s="3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A15" s="42"/>
      <c r="B15" s="43" t="s">
        <v>15</v>
      </c>
      <c r="C15" s="44"/>
      <c r="D15" s="49"/>
      <c r="E15" s="50"/>
      <c r="F15" s="51"/>
      <c r="G15" s="9"/>
      <c r="H15" s="9"/>
      <c r="I15" s="9"/>
      <c r="J15" s="3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42"/>
      <c r="B16" s="43"/>
      <c r="C16" s="48" t="s">
        <v>16</v>
      </c>
      <c r="D16" s="49">
        <v>2000000</v>
      </c>
      <c r="E16" s="50">
        <v>3070000</v>
      </c>
      <c r="F16" s="51">
        <f t="shared" si="0"/>
        <v>1070000</v>
      </c>
      <c r="G16" s="9"/>
      <c r="H16" s="9"/>
      <c r="I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42"/>
      <c r="B17" s="43"/>
      <c r="C17" s="38" t="s">
        <v>17</v>
      </c>
      <c r="D17" s="49"/>
      <c r="E17" s="50"/>
      <c r="F17" s="51"/>
      <c r="G17" s="9"/>
      <c r="H17" s="9"/>
      <c r="I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42"/>
      <c r="B18" s="43"/>
      <c r="C18" s="53" t="s">
        <v>18</v>
      </c>
      <c r="D18" s="49">
        <v>20000</v>
      </c>
      <c r="E18" s="50">
        <v>24000</v>
      </c>
      <c r="F18" s="51">
        <f t="shared" si="0"/>
        <v>4000</v>
      </c>
      <c r="G18" s="9"/>
      <c r="H18" s="9"/>
      <c r="I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42"/>
      <c r="B19" s="43"/>
      <c r="C19" s="53" t="s">
        <v>19</v>
      </c>
      <c r="D19" s="49">
        <v>10000</v>
      </c>
      <c r="E19" s="50">
        <v>0</v>
      </c>
      <c r="F19" s="51">
        <f t="shared" si="0"/>
        <v>-10000</v>
      </c>
      <c r="G19" s="9"/>
      <c r="H19" s="9"/>
      <c r="I19" s="9"/>
      <c r="J19" s="5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42"/>
      <c r="B20" s="43"/>
      <c r="C20" s="53" t="s">
        <v>20</v>
      </c>
      <c r="D20" s="49">
        <v>70000</v>
      </c>
      <c r="E20" s="50">
        <v>78266</v>
      </c>
      <c r="F20" s="51">
        <f t="shared" si="0"/>
        <v>8266</v>
      </c>
      <c r="G20" s="9"/>
      <c r="H20" s="9"/>
      <c r="I20" s="9"/>
      <c r="J20" s="5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42"/>
      <c r="B21" s="43"/>
      <c r="C21" s="53" t="s">
        <v>21</v>
      </c>
      <c r="D21" s="49">
        <v>10000</v>
      </c>
      <c r="E21" s="50">
        <v>10250</v>
      </c>
      <c r="F21" s="51">
        <f t="shared" si="0"/>
        <v>250</v>
      </c>
      <c r="G21" s="9"/>
      <c r="H21" s="9"/>
      <c r="I21" s="9"/>
      <c r="J21" s="5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42"/>
      <c r="B22" s="43"/>
      <c r="C22" s="55" t="s">
        <v>22</v>
      </c>
      <c r="D22" s="49">
        <v>80000</v>
      </c>
      <c r="E22" s="50">
        <v>50100</v>
      </c>
      <c r="F22" s="51">
        <f t="shared" si="0"/>
        <v>-29900</v>
      </c>
      <c r="G22" s="9"/>
      <c r="H22" s="9"/>
      <c r="I22" s="9"/>
      <c r="J22" s="5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42"/>
      <c r="B23" s="43"/>
      <c r="C23" s="55" t="s">
        <v>23</v>
      </c>
      <c r="D23" s="49">
        <v>1200000</v>
      </c>
      <c r="E23" s="50">
        <v>1547000</v>
      </c>
      <c r="F23" s="51">
        <f>E23-D23</f>
        <v>347000</v>
      </c>
      <c r="G23" s="9"/>
      <c r="H23" s="9"/>
      <c r="I23" s="9"/>
      <c r="J23" s="5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42"/>
      <c r="B24" s="43"/>
      <c r="C24" s="44" t="s">
        <v>24</v>
      </c>
      <c r="D24" s="49"/>
      <c r="E24" s="50"/>
      <c r="F24" s="51"/>
      <c r="G24" s="9"/>
      <c r="H24" s="9"/>
      <c r="I24" s="9"/>
      <c r="J24" s="5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42"/>
      <c r="B25" s="43"/>
      <c r="C25" s="44" t="s">
        <v>25</v>
      </c>
      <c r="D25" s="49">
        <v>10000</v>
      </c>
      <c r="E25" s="50">
        <v>1800</v>
      </c>
      <c r="F25" s="51">
        <f t="shared" si="0"/>
        <v>-8200</v>
      </c>
      <c r="G25" s="9"/>
      <c r="H25" s="9"/>
      <c r="I25" s="9"/>
      <c r="J25" s="5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42"/>
      <c r="B26" s="43"/>
      <c r="C26" s="44" t="s">
        <v>26</v>
      </c>
      <c r="D26" s="49">
        <v>20000</v>
      </c>
      <c r="E26" s="50">
        <v>22000</v>
      </c>
      <c r="F26" s="51">
        <f t="shared" si="0"/>
        <v>2000</v>
      </c>
      <c r="G26" s="9"/>
      <c r="H26" s="9"/>
      <c r="I26" s="9"/>
      <c r="J26" s="5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42"/>
      <c r="B27" s="43"/>
      <c r="C27" s="44" t="s">
        <v>27</v>
      </c>
      <c r="D27" s="49">
        <v>80000</v>
      </c>
      <c r="E27" s="50">
        <v>35000</v>
      </c>
      <c r="F27" s="51">
        <f t="shared" si="0"/>
        <v>-45000</v>
      </c>
      <c r="G27" s="9"/>
      <c r="H27" s="9"/>
      <c r="I27" s="9"/>
      <c r="J27" s="5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42"/>
      <c r="B28" s="43"/>
      <c r="C28" s="44" t="s">
        <v>28</v>
      </c>
      <c r="D28" s="49">
        <v>10000</v>
      </c>
      <c r="E28" s="50">
        <v>0</v>
      </c>
      <c r="F28" s="51">
        <f t="shared" si="0"/>
        <v>-10000</v>
      </c>
      <c r="G28" s="9"/>
      <c r="H28" s="9"/>
      <c r="I28" s="9"/>
      <c r="J28" s="5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42"/>
      <c r="B29" s="43"/>
      <c r="C29" s="44" t="s">
        <v>29</v>
      </c>
      <c r="D29" s="49">
        <v>10000</v>
      </c>
      <c r="E29" s="50">
        <v>14500</v>
      </c>
      <c r="F29" s="51">
        <f t="shared" si="0"/>
        <v>4500</v>
      </c>
      <c r="G29" s="9"/>
      <c r="H29" s="9"/>
      <c r="I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42"/>
      <c r="B30" s="43"/>
      <c r="C30" s="48" t="s">
        <v>30</v>
      </c>
      <c r="D30" s="49">
        <v>120000</v>
      </c>
      <c r="E30" s="50">
        <v>76000</v>
      </c>
      <c r="F30" s="51">
        <f t="shared" si="0"/>
        <v>-44000</v>
      </c>
      <c r="G30" s="9"/>
      <c r="H30" s="9"/>
      <c r="I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42"/>
      <c r="B31" s="52"/>
      <c r="C31" s="44" t="s">
        <v>31</v>
      </c>
      <c r="D31" s="49">
        <v>10000</v>
      </c>
      <c r="E31" s="50">
        <v>12735</v>
      </c>
      <c r="F31" s="51">
        <f t="shared" si="0"/>
        <v>2735</v>
      </c>
      <c r="G31" s="9"/>
      <c r="H31" s="9"/>
      <c r="I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3.5" customHeight="1">
      <c r="A32" s="42"/>
      <c r="B32" s="43"/>
      <c r="C32" s="44" t="s">
        <v>32</v>
      </c>
      <c r="D32" s="49">
        <v>100000</v>
      </c>
      <c r="E32" s="50">
        <v>292149</v>
      </c>
      <c r="F32" s="51">
        <f t="shared" si="0"/>
        <v>192149</v>
      </c>
      <c r="G32" s="9"/>
      <c r="H32" s="9"/>
      <c r="I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3.5" customHeight="1">
      <c r="A33" s="42"/>
      <c r="B33" s="43" t="s">
        <v>33</v>
      </c>
      <c r="C33" s="44"/>
      <c r="D33" s="49"/>
      <c r="E33" s="50"/>
      <c r="F33" s="51"/>
      <c r="G33" s="9"/>
      <c r="H33" s="9"/>
      <c r="I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42"/>
      <c r="B34" s="43"/>
      <c r="C34" s="44" t="s">
        <v>34</v>
      </c>
      <c r="D34" s="49">
        <v>50000</v>
      </c>
      <c r="E34" s="50">
        <v>5000</v>
      </c>
      <c r="F34" s="51">
        <f t="shared" si="0"/>
        <v>-45000</v>
      </c>
      <c r="G34" s="9"/>
      <c r="H34" s="9"/>
      <c r="I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42"/>
      <c r="B35" s="43"/>
      <c r="C35" s="48" t="s">
        <v>35</v>
      </c>
      <c r="D35" s="49">
        <v>500000</v>
      </c>
      <c r="E35" s="50">
        <v>1063240</v>
      </c>
      <c r="F35" s="51">
        <f t="shared" si="0"/>
        <v>563240</v>
      </c>
      <c r="G35" s="9"/>
      <c r="H35" s="9"/>
      <c r="I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3.5" customHeight="1">
      <c r="A36" s="42"/>
      <c r="B36" s="43"/>
      <c r="C36" s="48" t="s">
        <v>36</v>
      </c>
      <c r="D36" s="49"/>
      <c r="E36" s="50"/>
      <c r="F36" s="51">
        <f t="shared" si="0"/>
        <v>0</v>
      </c>
      <c r="G36" s="9"/>
      <c r="H36" s="9"/>
      <c r="I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42"/>
      <c r="B37" s="56"/>
      <c r="C37" s="55" t="s">
        <v>37</v>
      </c>
      <c r="D37" s="49">
        <v>0</v>
      </c>
      <c r="E37" s="50">
        <v>3679</v>
      </c>
      <c r="F37" s="51">
        <f t="shared" si="0"/>
        <v>3679</v>
      </c>
      <c r="G37" s="9"/>
      <c r="H37" s="9"/>
      <c r="I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42"/>
      <c r="B38" s="56"/>
      <c r="C38" s="55" t="s">
        <v>38</v>
      </c>
      <c r="D38" s="49">
        <v>200000</v>
      </c>
      <c r="E38" s="50">
        <v>183439</v>
      </c>
      <c r="F38" s="51">
        <f t="shared" si="0"/>
        <v>-16561</v>
      </c>
      <c r="G38" s="9"/>
      <c r="H38" s="9"/>
      <c r="I38" s="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42"/>
      <c r="B39" s="56" t="s">
        <v>39</v>
      </c>
      <c r="C39" s="55"/>
      <c r="D39" s="49"/>
      <c r="E39" s="50"/>
      <c r="F39" s="51"/>
      <c r="G39" s="9"/>
      <c r="H39" s="9"/>
      <c r="I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42"/>
      <c r="B40" s="56"/>
      <c r="C40" s="55" t="s">
        <v>40</v>
      </c>
      <c r="D40" s="49">
        <v>200000</v>
      </c>
      <c r="E40" s="50">
        <v>186000</v>
      </c>
      <c r="F40" s="51">
        <f t="shared" si="0"/>
        <v>-14000</v>
      </c>
      <c r="G40" s="9"/>
      <c r="H40" s="9"/>
      <c r="I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42"/>
      <c r="B41" s="43"/>
      <c r="C41" s="55" t="s">
        <v>41</v>
      </c>
      <c r="D41" s="49">
        <v>100000</v>
      </c>
      <c r="E41" s="50">
        <v>31500</v>
      </c>
      <c r="F41" s="51">
        <f t="shared" si="0"/>
        <v>-68500</v>
      </c>
      <c r="G41" s="9"/>
      <c r="H41" s="9"/>
      <c r="I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42"/>
      <c r="B42" s="43" t="s">
        <v>42</v>
      </c>
      <c r="C42" s="53"/>
      <c r="D42" s="49">
        <v>44000000</v>
      </c>
      <c r="E42" s="50">
        <v>48342801</v>
      </c>
      <c r="F42" s="51">
        <f t="shared" si="0"/>
        <v>4342801</v>
      </c>
      <c r="G42" s="9"/>
      <c r="H42" s="9"/>
      <c r="I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>
      <c r="A43" s="42"/>
      <c r="B43" s="43" t="s">
        <v>43</v>
      </c>
      <c r="C43" s="53"/>
      <c r="D43" s="49">
        <v>0</v>
      </c>
      <c r="E43" s="50">
        <v>894760</v>
      </c>
      <c r="F43" s="51">
        <f t="shared" si="0"/>
        <v>894760</v>
      </c>
      <c r="G43" s="9"/>
      <c r="H43" s="9"/>
      <c r="I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42"/>
      <c r="B44" s="43" t="s">
        <v>44</v>
      </c>
      <c r="C44" s="53"/>
      <c r="D44" s="49">
        <v>5500000</v>
      </c>
      <c r="E44" s="50">
        <v>5500000</v>
      </c>
      <c r="F44" s="51">
        <f t="shared" si="0"/>
        <v>0</v>
      </c>
      <c r="G44" s="9"/>
      <c r="H44" s="9"/>
      <c r="I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25" customHeight="1">
      <c r="A45" s="57"/>
      <c r="B45" s="58" t="s">
        <v>45</v>
      </c>
      <c r="C45" s="59"/>
      <c r="D45" s="60">
        <v>500000</v>
      </c>
      <c r="E45" s="61">
        <v>4500000</v>
      </c>
      <c r="F45" s="51">
        <f t="shared" si="0"/>
        <v>4000000</v>
      </c>
      <c r="G45" s="9"/>
      <c r="H45" s="9"/>
      <c r="I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7.25">
      <c r="A46" s="62"/>
      <c r="B46" s="63"/>
      <c r="C46" s="64" t="s">
        <v>46</v>
      </c>
      <c r="D46" s="65">
        <f>SUM(D12:D45)</f>
        <v>57860000</v>
      </c>
      <c r="E46" s="66">
        <f>SUM(E12:E45)</f>
        <v>69181219</v>
      </c>
      <c r="F46" s="67">
        <f>SUM(F12:F45)</f>
        <v>11321219</v>
      </c>
      <c r="G46" s="9"/>
      <c r="H46" s="9"/>
      <c r="I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7.25">
      <c r="A47" s="62"/>
      <c r="B47" s="63"/>
      <c r="C47" s="64" t="s">
        <v>47</v>
      </c>
      <c r="D47" s="65">
        <v>1615914</v>
      </c>
      <c r="E47" s="66">
        <v>1615914</v>
      </c>
      <c r="F47" s="67">
        <f>D47-E47</f>
        <v>0</v>
      </c>
      <c r="G47" s="9"/>
      <c r="H47" s="9"/>
      <c r="I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" thickBot="1">
      <c r="A48" s="68"/>
      <c r="B48" s="69"/>
      <c r="C48" s="70" t="s">
        <v>48</v>
      </c>
      <c r="D48" s="71">
        <f>SUM(D46:D47)</f>
        <v>59475914</v>
      </c>
      <c r="E48" s="72">
        <f>SUM(E46:E47)</f>
        <v>70797133</v>
      </c>
      <c r="F48" s="73">
        <f>SUM(F46:F47)</f>
        <v>11321219</v>
      </c>
      <c r="G48" s="9"/>
      <c r="H48" s="9"/>
      <c r="I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6" customHeight="1">
      <c r="A49" s="17"/>
      <c r="B49" s="17"/>
      <c r="C49" s="74"/>
      <c r="D49" s="75"/>
      <c r="E49" s="75"/>
      <c r="F49" s="76"/>
      <c r="G49" s="9"/>
      <c r="H49" s="9"/>
      <c r="I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6" customHeight="1">
      <c r="A50" s="9"/>
      <c r="B50" s="9"/>
      <c r="C50" s="77"/>
      <c r="D50" s="78"/>
      <c r="E50" s="78"/>
      <c r="F50" s="79"/>
      <c r="G50" s="9"/>
      <c r="H50" s="9"/>
      <c r="I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1" customFormat="1" ht="6" customHeight="1" thickBot="1">
      <c r="A51" s="80"/>
      <c r="B51" s="80"/>
      <c r="C51" s="81"/>
      <c r="D51" s="82"/>
      <c r="E51" s="83"/>
      <c r="F51" s="82"/>
      <c r="G51" s="9"/>
      <c r="H51" s="9"/>
      <c r="I51" s="9"/>
    </row>
    <row r="52" spans="1:35" ht="15.75" customHeight="1" thickBot="1">
      <c r="A52" s="84"/>
      <c r="B52" s="85"/>
      <c r="C52" s="86" t="s">
        <v>5</v>
      </c>
      <c r="D52" s="87" t="s">
        <v>6</v>
      </c>
      <c r="E52" s="88" t="s">
        <v>7</v>
      </c>
      <c r="F52" s="89" t="s">
        <v>8</v>
      </c>
      <c r="G52" s="9"/>
      <c r="H52" s="9"/>
      <c r="I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7.25" customHeight="1">
      <c r="A53" s="90" t="s">
        <v>49</v>
      </c>
      <c r="B53" s="35"/>
      <c r="C53" s="91"/>
      <c r="D53" s="92"/>
      <c r="E53" s="93"/>
      <c r="F53" s="94"/>
      <c r="G53" s="35"/>
      <c r="H53" s="9"/>
      <c r="I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36"/>
      <c r="B54" s="37" t="s">
        <v>50</v>
      </c>
      <c r="C54" s="38"/>
      <c r="D54" s="95"/>
      <c r="E54" s="96"/>
      <c r="F54" s="97"/>
      <c r="G54" s="9"/>
      <c r="H54" s="9"/>
      <c r="I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42"/>
      <c r="B55" s="43"/>
      <c r="C55" s="48" t="s">
        <v>51</v>
      </c>
      <c r="D55" s="98"/>
      <c r="E55" s="50"/>
      <c r="F55" s="99"/>
      <c r="G55" s="9"/>
      <c r="H55" s="9"/>
      <c r="I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42"/>
      <c r="B56" s="43"/>
      <c r="C56" s="48" t="s">
        <v>52</v>
      </c>
      <c r="D56" s="98">
        <v>10000</v>
      </c>
      <c r="E56" s="50">
        <v>2680</v>
      </c>
      <c r="F56" s="100">
        <f>D56-E56</f>
        <v>7320</v>
      </c>
      <c r="G56" s="9"/>
      <c r="H56" s="9"/>
      <c r="I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42"/>
      <c r="B57" s="43"/>
      <c r="C57" s="55" t="s">
        <v>53</v>
      </c>
      <c r="D57" s="98">
        <v>1200000</v>
      </c>
      <c r="E57" s="50">
        <v>1191325</v>
      </c>
      <c r="F57" s="100">
        <f>D57-E57</f>
        <v>8675</v>
      </c>
      <c r="G57" s="9"/>
      <c r="H57" s="9"/>
      <c r="I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42"/>
      <c r="B58" s="43"/>
      <c r="C58" s="101" t="s">
        <v>54</v>
      </c>
      <c r="D58" s="98"/>
      <c r="E58" s="50"/>
      <c r="F58" s="100"/>
      <c r="G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42"/>
      <c r="B59" s="43"/>
      <c r="C59" s="55" t="s">
        <v>55</v>
      </c>
      <c r="D59" s="98">
        <v>50000</v>
      </c>
      <c r="E59" s="50">
        <v>56970</v>
      </c>
      <c r="F59" s="100">
        <f t="shared" ref="F59:F111" si="1">D59-E59</f>
        <v>-6970</v>
      </c>
      <c r="G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42"/>
      <c r="B60" s="43"/>
      <c r="C60" s="102" t="s">
        <v>56</v>
      </c>
      <c r="D60" s="98">
        <v>20000</v>
      </c>
      <c r="E60" s="50">
        <v>0</v>
      </c>
      <c r="F60" s="100">
        <f t="shared" si="1"/>
        <v>20000</v>
      </c>
      <c r="G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42"/>
      <c r="B61" s="43"/>
      <c r="C61" s="44" t="s">
        <v>57</v>
      </c>
      <c r="D61" s="98">
        <v>70000</v>
      </c>
      <c r="E61" s="50">
        <v>454090</v>
      </c>
      <c r="F61" s="100">
        <f t="shared" si="1"/>
        <v>-384090</v>
      </c>
      <c r="G61" s="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42"/>
      <c r="B62" s="43"/>
      <c r="C62" s="44" t="s">
        <v>58</v>
      </c>
      <c r="D62" s="98">
        <v>10000</v>
      </c>
      <c r="E62" s="50">
        <v>5000</v>
      </c>
      <c r="F62" s="100">
        <f t="shared" si="1"/>
        <v>5000</v>
      </c>
      <c r="G62" s="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42"/>
      <c r="B63" s="43"/>
      <c r="C63" s="55" t="s">
        <v>59</v>
      </c>
      <c r="D63" s="98">
        <v>80000</v>
      </c>
      <c r="E63" s="50">
        <v>80274</v>
      </c>
      <c r="F63" s="100">
        <f t="shared" si="1"/>
        <v>-274</v>
      </c>
      <c r="G63" s="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42"/>
      <c r="B64" s="43"/>
      <c r="C64" s="55" t="s">
        <v>60</v>
      </c>
      <c r="D64" s="98">
        <v>800000</v>
      </c>
      <c r="E64" s="50">
        <v>1031240</v>
      </c>
      <c r="F64" s="100">
        <f t="shared" si="1"/>
        <v>-231240</v>
      </c>
      <c r="G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42"/>
      <c r="B65" s="43"/>
      <c r="C65" s="44" t="s">
        <v>61</v>
      </c>
      <c r="D65" s="98"/>
      <c r="E65" s="50"/>
      <c r="F65" s="100"/>
      <c r="G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42"/>
      <c r="B66" s="43"/>
      <c r="C66" s="44" t="s">
        <v>62</v>
      </c>
      <c r="D66" s="98">
        <v>10000</v>
      </c>
      <c r="E66" s="50">
        <v>1800</v>
      </c>
      <c r="F66" s="100">
        <f t="shared" si="1"/>
        <v>8200</v>
      </c>
      <c r="G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42"/>
      <c r="B67" s="43"/>
      <c r="C67" s="44" t="s">
        <v>63</v>
      </c>
      <c r="D67" s="98">
        <v>20000</v>
      </c>
      <c r="E67" s="50">
        <v>16520</v>
      </c>
      <c r="F67" s="100">
        <f t="shared" si="1"/>
        <v>3480</v>
      </c>
      <c r="G67" s="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42"/>
      <c r="B68" s="43"/>
      <c r="C68" s="44" t="s">
        <v>64</v>
      </c>
      <c r="D68" s="98">
        <v>100000</v>
      </c>
      <c r="E68" s="50">
        <v>65370</v>
      </c>
      <c r="F68" s="100">
        <f t="shared" si="1"/>
        <v>34630</v>
      </c>
      <c r="G68" s="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42"/>
      <c r="B69" s="43"/>
      <c r="C69" s="44" t="s">
        <v>65</v>
      </c>
      <c r="D69" s="98">
        <v>10000</v>
      </c>
      <c r="E69" s="50">
        <v>573</v>
      </c>
      <c r="F69" s="100">
        <f t="shared" si="1"/>
        <v>9427</v>
      </c>
      <c r="G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42"/>
      <c r="B70" s="43"/>
      <c r="C70" s="44" t="s">
        <v>66</v>
      </c>
      <c r="D70" s="98">
        <v>20000</v>
      </c>
      <c r="E70" s="50">
        <v>15387</v>
      </c>
      <c r="F70" s="100">
        <f t="shared" si="1"/>
        <v>4613</v>
      </c>
      <c r="G70" s="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42"/>
      <c r="B71" s="43"/>
      <c r="C71" s="44" t="s">
        <v>67</v>
      </c>
      <c r="D71" s="98">
        <v>20000</v>
      </c>
      <c r="E71" s="50">
        <v>0</v>
      </c>
      <c r="F71" s="100">
        <f t="shared" si="1"/>
        <v>20000</v>
      </c>
      <c r="G71" s="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42"/>
      <c r="B72" s="43"/>
      <c r="C72" s="44" t="s">
        <v>68</v>
      </c>
      <c r="D72" s="98">
        <v>230000</v>
      </c>
      <c r="E72" s="50">
        <v>221152</v>
      </c>
      <c r="F72" s="100">
        <f t="shared" si="1"/>
        <v>8848</v>
      </c>
      <c r="G72" s="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42"/>
      <c r="B73" s="43"/>
      <c r="C73" s="48" t="s">
        <v>69</v>
      </c>
      <c r="D73" s="98">
        <v>20000</v>
      </c>
      <c r="E73" s="50">
        <v>18452</v>
      </c>
      <c r="F73" s="100">
        <f t="shared" si="1"/>
        <v>1548</v>
      </c>
      <c r="G73" s="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42"/>
      <c r="B74" s="43"/>
      <c r="C74" s="44" t="s">
        <v>70</v>
      </c>
      <c r="D74" s="98">
        <v>20000</v>
      </c>
      <c r="E74" s="50">
        <v>0</v>
      </c>
      <c r="F74" s="100">
        <f t="shared" si="1"/>
        <v>20000</v>
      </c>
      <c r="G74" s="9"/>
    </row>
    <row r="75" spans="1:35">
      <c r="A75" s="42"/>
      <c r="B75" s="43"/>
      <c r="C75" s="55" t="s">
        <v>71</v>
      </c>
      <c r="D75" s="98"/>
      <c r="E75" s="50"/>
      <c r="F75" s="100"/>
      <c r="G75" s="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42"/>
      <c r="B76" s="43"/>
      <c r="C76" s="55" t="s">
        <v>72</v>
      </c>
      <c r="D76" s="98">
        <v>380000</v>
      </c>
      <c r="E76" s="50">
        <v>389175</v>
      </c>
      <c r="F76" s="100">
        <f t="shared" si="1"/>
        <v>-9175</v>
      </c>
      <c r="G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42"/>
      <c r="B77" s="43"/>
      <c r="C77" s="55" t="s">
        <v>73</v>
      </c>
      <c r="D77" s="98">
        <v>30000</v>
      </c>
      <c r="E77" s="50">
        <v>11527</v>
      </c>
      <c r="F77" s="100">
        <f t="shared" si="1"/>
        <v>18473</v>
      </c>
      <c r="G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42"/>
      <c r="B78" s="43"/>
      <c r="C78" s="44" t="s">
        <v>74</v>
      </c>
      <c r="D78" s="98">
        <v>150000</v>
      </c>
      <c r="E78" s="50">
        <v>130280</v>
      </c>
      <c r="F78" s="100">
        <f t="shared" si="1"/>
        <v>19720</v>
      </c>
      <c r="G78" s="9"/>
      <c r="H78" s="3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42"/>
      <c r="B79" s="43" t="s">
        <v>75</v>
      </c>
      <c r="C79" s="44"/>
      <c r="D79" s="98"/>
      <c r="E79" s="50"/>
      <c r="F79" s="100"/>
      <c r="G79" s="9"/>
      <c r="H79" s="3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42"/>
      <c r="B80" s="43"/>
      <c r="C80" s="44" t="s">
        <v>76</v>
      </c>
      <c r="D80" s="98">
        <v>2400000</v>
      </c>
      <c r="E80" s="50">
        <v>2235773</v>
      </c>
      <c r="F80" s="100">
        <f t="shared" si="1"/>
        <v>164227</v>
      </c>
      <c r="G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42"/>
      <c r="B81" s="43"/>
      <c r="C81" s="44" t="s">
        <v>77</v>
      </c>
      <c r="D81" s="98">
        <v>30000</v>
      </c>
      <c r="E81" s="50">
        <v>3800</v>
      </c>
      <c r="F81" s="100">
        <f t="shared" si="1"/>
        <v>26200</v>
      </c>
      <c r="G81" s="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42"/>
      <c r="B82" s="43"/>
      <c r="C82" s="48" t="s">
        <v>78</v>
      </c>
      <c r="D82" s="98">
        <v>450000</v>
      </c>
      <c r="E82" s="50">
        <v>438715</v>
      </c>
      <c r="F82" s="100">
        <f t="shared" si="1"/>
        <v>11285</v>
      </c>
      <c r="G82" s="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42"/>
      <c r="B83" s="43"/>
      <c r="C83" s="55" t="s">
        <v>79</v>
      </c>
      <c r="D83" s="98">
        <v>30000</v>
      </c>
      <c r="E83" s="50">
        <v>23272</v>
      </c>
      <c r="F83" s="100">
        <f t="shared" si="1"/>
        <v>6728</v>
      </c>
      <c r="G83" s="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42"/>
      <c r="B84" s="43"/>
      <c r="C84" s="55" t="s">
        <v>80</v>
      </c>
      <c r="D84" s="98"/>
      <c r="E84" s="50"/>
      <c r="F84" s="100"/>
      <c r="G84" s="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42"/>
      <c r="B85" s="43"/>
      <c r="C85" s="53" t="s">
        <v>81</v>
      </c>
      <c r="D85" s="98">
        <v>400000</v>
      </c>
      <c r="E85" s="50">
        <v>652786</v>
      </c>
      <c r="F85" s="100">
        <f t="shared" si="1"/>
        <v>-252786</v>
      </c>
      <c r="G85" s="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42"/>
      <c r="B86" s="43"/>
      <c r="C86" s="55" t="s">
        <v>82</v>
      </c>
      <c r="D86" s="98">
        <v>100000</v>
      </c>
      <c r="E86" s="50">
        <v>150439</v>
      </c>
      <c r="F86" s="100">
        <f t="shared" si="1"/>
        <v>-50439</v>
      </c>
      <c r="G86" s="9"/>
    </row>
    <row r="87" spans="1:35">
      <c r="A87" s="42"/>
      <c r="B87" s="43"/>
      <c r="C87" s="48" t="s">
        <v>83</v>
      </c>
      <c r="D87" s="98">
        <v>100000</v>
      </c>
      <c r="E87" s="50">
        <v>68871</v>
      </c>
      <c r="F87" s="100">
        <f t="shared" si="1"/>
        <v>31129</v>
      </c>
      <c r="G87" s="9"/>
    </row>
    <row r="88" spans="1:35">
      <c r="A88" s="42"/>
      <c r="B88" s="43"/>
      <c r="C88" s="55" t="s">
        <v>84</v>
      </c>
      <c r="D88" s="98">
        <v>60000</v>
      </c>
      <c r="E88" s="50">
        <v>47578</v>
      </c>
      <c r="F88" s="100">
        <f t="shared" si="1"/>
        <v>12422</v>
      </c>
      <c r="G88" s="9"/>
    </row>
    <row r="89" spans="1:35">
      <c r="A89" s="42"/>
      <c r="B89" s="43"/>
      <c r="C89" s="55" t="s">
        <v>85</v>
      </c>
      <c r="D89" s="98">
        <v>240000</v>
      </c>
      <c r="E89" s="50">
        <v>240000</v>
      </c>
      <c r="F89" s="100">
        <f t="shared" si="1"/>
        <v>0</v>
      </c>
      <c r="G89" s="9"/>
    </row>
    <row r="90" spans="1:35">
      <c r="A90" s="42"/>
      <c r="B90" s="43"/>
      <c r="C90" s="55" t="s">
        <v>86</v>
      </c>
      <c r="D90" s="98">
        <v>180000</v>
      </c>
      <c r="E90" s="50">
        <v>173041</v>
      </c>
      <c r="F90" s="100">
        <f t="shared" si="1"/>
        <v>6959</v>
      </c>
      <c r="G90" s="9"/>
    </row>
    <row r="91" spans="1:35">
      <c r="A91" s="42"/>
      <c r="B91" s="43"/>
      <c r="C91" s="55" t="s">
        <v>87</v>
      </c>
      <c r="D91" s="98">
        <v>10000</v>
      </c>
      <c r="E91" s="50">
        <v>6740</v>
      </c>
      <c r="F91" s="100">
        <f t="shared" si="1"/>
        <v>3260</v>
      </c>
      <c r="G91" s="9"/>
    </row>
    <row r="92" spans="1:35">
      <c r="A92" s="42"/>
      <c r="B92" s="43"/>
      <c r="C92" s="55" t="s">
        <v>88</v>
      </c>
      <c r="D92" s="98">
        <v>240000</v>
      </c>
      <c r="E92" s="50">
        <v>181966</v>
      </c>
      <c r="F92" s="100">
        <f t="shared" si="1"/>
        <v>58034</v>
      </c>
    </row>
    <row r="93" spans="1:35">
      <c r="A93" s="42"/>
      <c r="B93" s="43"/>
      <c r="C93" s="55" t="s">
        <v>89</v>
      </c>
      <c r="D93" s="98">
        <v>70000</v>
      </c>
      <c r="E93" s="50">
        <v>57040</v>
      </c>
      <c r="F93" s="100">
        <f t="shared" si="1"/>
        <v>12960</v>
      </c>
    </row>
    <row r="94" spans="1:35">
      <c r="A94" s="42"/>
      <c r="B94" s="43"/>
      <c r="C94" s="55" t="s">
        <v>90</v>
      </c>
      <c r="D94" s="98">
        <v>10000</v>
      </c>
      <c r="E94" s="50">
        <v>0</v>
      </c>
      <c r="F94" s="100">
        <f t="shared" si="1"/>
        <v>10000</v>
      </c>
      <c r="G94" s="9"/>
    </row>
    <row r="95" spans="1:35">
      <c r="A95" s="42"/>
      <c r="B95" s="43"/>
      <c r="C95" s="55" t="s">
        <v>91</v>
      </c>
      <c r="D95" s="98">
        <v>20000</v>
      </c>
      <c r="E95" s="50">
        <v>13996</v>
      </c>
      <c r="F95" s="100">
        <f t="shared" si="1"/>
        <v>6004</v>
      </c>
      <c r="G95" s="9"/>
    </row>
    <row r="96" spans="1:35">
      <c r="A96" s="42"/>
      <c r="B96" s="43"/>
      <c r="C96" s="55" t="s">
        <v>92</v>
      </c>
      <c r="D96" s="98">
        <v>150000</v>
      </c>
      <c r="E96" s="50">
        <v>122810</v>
      </c>
      <c r="F96" s="100">
        <f t="shared" si="1"/>
        <v>27190</v>
      </c>
      <c r="G96" s="9"/>
    </row>
    <row r="97" spans="1:35">
      <c r="A97" s="42"/>
      <c r="B97" s="43"/>
      <c r="C97" s="55" t="s">
        <v>93</v>
      </c>
      <c r="D97" s="98">
        <v>230000</v>
      </c>
      <c r="E97" s="50">
        <v>206580</v>
      </c>
      <c r="F97" s="100">
        <f t="shared" si="1"/>
        <v>23420</v>
      </c>
      <c r="G97" s="9"/>
    </row>
    <row r="98" spans="1:35">
      <c r="A98" s="42"/>
      <c r="B98" s="43"/>
      <c r="C98" s="55" t="s">
        <v>94</v>
      </c>
      <c r="D98" s="98">
        <v>10000</v>
      </c>
      <c r="E98" s="50">
        <v>10470</v>
      </c>
      <c r="F98" s="100">
        <f t="shared" si="1"/>
        <v>-470</v>
      </c>
      <c r="G98" s="9"/>
    </row>
    <row r="99" spans="1:35">
      <c r="A99" s="42"/>
      <c r="B99" s="43"/>
      <c r="C99" s="55" t="s">
        <v>95</v>
      </c>
      <c r="D99" s="98">
        <v>60000</v>
      </c>
      <c r="E99" s="50">
        <v>60000</v>
      </c>
      <c r="F99" s="100">
        <f t="shared" si="1"/>
        <v>0</v>
      </c>
    </row>
    <row r="100" spans="1:35">
      <c r="A100" s="42"/>
      <c r="B100" s="43"/>
      <c r="C100" s="55" t="s">
        <v>96</v>
      </c>
      <c r="D100" s="98">
        <v>60000</v>
      </c>
      <c r="E100" s="50">
        <v>131018</v>
      </c>
      <c r="F100" s="100">
        <f t="shared" si="1"/>
        <v>-71018</v>
      </c>
    </row>
    <row r="101" spans="1:35">
      <c r="A101" s="42"/>
      <c r="B101" s="52"/>
      <c r="C101" s="44" t="s">
        <v>97</v>
      </c>
      <c r="D101" s="98">
        <v>850000</v>
      </c>
      <c r="E101" s="50">
        <v>881259</v>
      </c>
      <c r="F101" s="100">
        <f t="shared" si="1"/>
        <v>-31259</v>
      </c>
    </row>
    <row r="102" spans="1:35">
      <c r="A102" s="42"/>
      <c r="B102" s="52"/>
      <c r="C102" s="44" t="s">
        <v>98</v>
      </c>
      <c r="D102" s="98">
        <v>10000</v>
      </c>
      <c r="E102" s="50">
        <v>17800</v>
      </c>
      <c r="F102" s="100">
        <f t="shared" si="1"/>
        <v>-7800</v>
      </c>
    </row>
    <row r="103" spans="1:35">
      <c r="A103" s="42"/>
      <c r="B103" s="52" t="s">
        <v>99</v>
      </c>
      <c r="C103" s="44"/>
      <c r="D103" s="98">
        <v>15914</v>
      </c>
      <c r="E103" s="50">
        <v>0</v>
      </c>
      <c r="F103" s="100">
        <f t="shared" si="1"/>
        <v>15914</v>
      </c>
      <c r="G103" s="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42"/>
      <c r="B104" s="52" t="s">
        <v>100</v>
      </c>
      <c r="C104" s="44"/>
      <c r="D104" s="98"/>
      <c r="E104" s="50"/>
      <c r="F104" s="100"/>
      <c r="G104" s="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42"/>
      <c r="B105" s="52"/>
      <c r="C105" s="44" t="s">
        <v>101</v>
      </c>
      <c r="D105" s="98">
        <v>100000</v>
      </c>
      <c r="E105" s="50">
        <v>100000</v>
      </c>
      <c r="F105" s="100">
        <f t="shared" si="1"/>
        <v>0</v>
      </c>
      <c r="G105" s="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42"/>
      <c r="B106" s="52"/>
      <c r="C106" s="44" t="s">
        <v>102</v>
      </c>
      <c r="D106" s="98">
        <v>300000</v>
      </c>
      <c r="E106" s="50">
        <v>339272</v>
      </c>
      <c r="F106" s="100">
        <f t="shared" si="1"/>
        <v>-39272</v>
      </c>
      <c r="G106" s="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>
      <c r="A107" s="42"/>
      <c r="B107" s="43"/>
      <c r="C107" s="44" t="s">
        <v>103</v>
      </c>
      <c r="D107" s="98">
        <v>100000</v>
      </c>
      <c r="E107" s="50">
        <v>32454</v>
      </c>
      <c r="F107" s="100">
        <f t="shared" si="1"/>
        <v>67546</v>
      </c>
      <c r="G107" s="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>
      <c r="A108" s="42"/>
      <c r="B108" s="43" t="s">
        <v>104</v>
      </c>
      <c r="C108" s="44"/>
      <c r="D108" s="98">
        <v>44000000</v>
      </c>
      <c r="E108" s="50">
        <v>47861538</v>
      </c>
      <c r="F108" s="100">
        <f t="shared" si="1"/>
        <v>-3861538</v>
      </c>
      <c r="G108" s="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>
      <c r="A109" s="42"/>
      <c r="B109" s="43" t="s">
        <v>105</v>
      </c>
      <c r="C109" s="44"/>
      <c r="D109" s="98">
        <v>0</v>
      </c>
      <c r="E109" s="50">
        <v>1484790</v>
      </c>
      <c r="F109" s="100">
        <f t="shared" si="1"/>
        <v>-1484790</v>
      </c>
      <c r="G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42"/>
      <c r="B110" s="43" t="s">
        <v>106</v>
      </c>
      <c r="C110" s="48"/>
      <c r="D110" s="98">
        <v>5500000</v>
      </c>
      <c r="E110" s="50">
        <v>5504959</v>
      </c>
      <c r="F110" s="100">
        <f t="shared" si="1"/>
        <v>-4959</v>
      </c>
      <c r="G110" s="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4.25" customHeight="1">
      <c r="A111" s="57"/>
      <c r="B111" s="103" t="s">
        <v>107</v>
      </c>
      <c r="C111" s="104"/>
      <c r="D111" s="105">
        <v>500000</v>
      </c>
      <c r="E111" s="61">
        <v>4421122</v>
      </c>
      <c r="F111" s="106">
        <f t="shared" si="1"/>
        <v>-3921122</v>
      </c>
      <c r="G111" s="9"/>
    </row>
    <row r="112" spans="1:35" ht="17.25">
      <c r="A112" s="62"/>
      <c r="B112" s="63"/>
      <c r="C112" s="64" t="s">
        <v>108</v>
      </c>
      <c r="D112" s="107">
        <f>SUM(D56:D111)</f>
        <v>59475914</v>
      </c>
      <c r="E112" s="66">
        <f>SUM(E56:E111)</f>
        <v>69159904</v>
      </c>
      <c r="F112" s="108">
        <f>SUM(F56:F111)</f>
        <v>-9683990</v>
      </c>
    </row>
    <row r="113" spans="1:7" ht="17.25">
      <c r="A113" s="62"/>
      <c r="B113" s="63"/>
      <c r="C113" s="64" t="s">
        <v>109</v>
      </c>
      <c r="D113" s="107">
        <f>D46-D112</f>
        <v>-1615914</v>
      </c>
      <c r="E113" s="66">
        <f>E46-E112</f>
        <v>21315</v>
      </c>
      <c r="F113" s="108">
        <f>F46+F112</f>
        <v>1637229</v>
      </c>
      <c r="G113" s="9"/>
    </row>
    <row r="114" spans="1:7" ht="23.25" customHeight="1" thickBot="1">
      <c r="A114" s="109"/>
      <c r="B114" s="80"/>
      <c r="C114" s="110" t="s">
        <v>110</v>
      </c>
      <c r="D114" s="111">
        <f>D48-D112</f>
        <v>0</v>
      </c>
      <c r="E114" s="112">
        <f>E48-E112</f>
        <v>1637229</v>
      </c>
      <c r="F114" s="113">
        <f>D114+E114</f>
        <v>1637229</v>
      </c>
    </row>
    <row r="115" spans="1:7" ht="7.5" customHeight="1">
      <c r="E115" s="78"/>
    </row>
  </sheetData>
  <mergeCells count="2">
    <mergeCell ref="A1:F1"/>
    <mergeCell ref="A3:D3"/>
  </mergeCells>
  <phoneticPr fontId="3"/>
  <pageMargins left="0.62992125984251968" right="0.15748031496062992" top="0.35433070866141736" bottom="0.23622047244094491" header="1.3385826771653544" footer="0.19685039370078741"/>
  <pageSetup paperSize="9" scale="90" fitToHeight="2" orientation="portrait" horizontalDpi="4294967293" verticalDpi="36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2７年度決算 </vt:lpstr>
      <vt:lpstr>'2７年度決算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2016-06-13T07:48:29Z</dcterms:created>
  <dcterms:modified xsi:type="dcterms:W3CDTF">2016-06-13T07:55:42Z</dcterms:modified>
</cp:coreProperties>
</file>