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6705"/>
  </bookViews>
  <sheets>
    <sheet name="29年度活動計算書" sheetId="1" r:id="rId1"/>
  </sheets>
  <definedNames>
    <definedName name="_xlnm.Print_Area" localSheetId="0">'29年度活動計算書'!$A$1:$F$53,'29年度活動計算書'!$A$55:$F$121</definedName>
  </definedNames>
  <calcPr calcId="145621"/>
</workbook>
</file>

<file path=xl/calcChain.xml><?xml version="1.0" encoding="utf-8"?>
<calcChain xmlns="http://schemas.openxmlformats.org/spreadsheetml/2006/main">
  <c r="E118" i="1" l="1"/>
  <c r="D118" i="1"/>
  <c r="F117" i="1"/>
  <c r="F116" i="1"/>
  <c r="F115" i="1"/>
  <c r="F114" i="1"/>
  <c r="F113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9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2" i="1"/>
  <c r="F61" i="1"/>
  <c r="F60" i="1"/>
  <c r="F118" i="1" s="1"/>
  <c r="F51" i="1"/>
  <c r="E50" i="1"/>
  <c r="E119" i="1" s="1"/>
  <c r="D50" i="1"/>
  <c r="D52" i="1" s="1"/>
  <c r="D120" i="1" s="1"/>
  <c r="F49" i="1"/>
  <c r="F48" i="1"/>
  <c r="F47" i="1"/>
  <c r="F46" i="1"/>
  <c r="F45" i="1"/>
  <c r="F44" i="1"/>
  <c r="F43" i="1"/>
  <c r="F41" i="1"/>
  <c r="F40" i="1"/>
  <c r="F38" i="1"/>
  <c r="F37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5" i="1"/>
  <c r="F14" i="1"/>
  <c r="F13" i="1"/>
  <c r="F50" i="1" s="1"/>
  <c r="F52" i="1" l="1"/>
  <c r="F119" i="1"/>
  <c r="E52" i="1"/>
  <c r="E120" i="1" s="1"/>
  <c r="F120" i="1" s="1"/>
  <c r="D119" i="1"/>
</calcChain>
</file>

<file path=xl/sharedStrings.xml><?xml version="1.0" encoding="utf-8"?>
<sst xmlns="http://schemas.openxmlformats.org/spreadsheetml/2006/main" count="120" uniqueCount="115">
  <si>
    <t>平成２９年度　特定非営利活動に係る事業 会計収支決算書</t>
    <rPh sb="24" eb="26">
      <t>ケッサン</t>
    </rPh>
    <rPh sb="26" eb="27">
      <t>ショ</t>
    </rPh>
    <phoneticPr fontId="4"/>
  </si>
  <si>
    <t>特定非営利活動法人　岡山県自閉症児を育てる会</t>
    <phoneticPr fontId="4"/>
  </si>
  <si>
    <t>　　　　　　　　　　　　平成２９年４月１日 ～　平成３０年３月３１日</t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</si>
  <si>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</si>
  <si>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</si>
  <si>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</si>
  <si>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予　算</t>
    <rPh sb="0" eb="1">
      <t>ヨ</t>
    </rPh>
    <rPh sb="2" eb="3">
      <t>ザン</t>
    </rPh>
    <phoneticPr fontId="4"/>
  </si>
  <si>
    <t>決　算</t>
    <rPh sb="0" eb="1">
      <t>ケツ</t>
    </rPh>
    <rPh sb="2" eb="3">
      <t>サン</t>
    </rPh>
    <phoneticPr fontId="8"/>
  </si>
  <si>
    <t>増　減</t>
    <rPh sb="0" eb="1">
      <t>ゾウ</t>
    </rPh>
    <rPh sb="2" eb="3">
      <t>ゲン</t>
    </rPh>
    <phoneticPr fontId="4"/>
  </si>
  <si>
    <t>Ⅰ収入の部</t>
  </si>
  <si>
    <t>1　財産運用収入</t>
  </si>
  <si>
    <t>2　会費・入会金収入</t>
  </si>
  <si>
    <t>入会金収入　正会員　</t>
  </si>
  <si>
    <t>会費収入　 　正会員　</t>
  </si>
  <si>
    <t>会費収入　賛助会員　</t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</si>
  <si>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</si>
  <si>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</si>
  <si>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</si>
  <si>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</si>
  <si>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さをり織り教室</t>
    <rPh sb="3" eb="4">
      <t>オ</t>
    </rPh>
    <rPh sb="5" eb="7">
      <t>キョウシツ</t>
    </rPh>
    <phoneticPr fontId="8"/>
  </si>
  <si>
    <t>母の想いを語る会</t>
    <rPh sb="0" eb="1">
      <t>ハハ</t>
    </rPh>
    <rPh sb="2" eb="3">
      <t>オモ</t>
    </rPh>
    <rPh sb="5" eb="6">
      <t>カタ</t>
    </rPh>
    <rPh sb="7" eb="8">
      <t>カイ</t>
    </rPh>
    <phoneticPr fontId="8"/>
  </si>
  <si>
    <t>　　　　　　　　　　　　18歳の春を目指すクラブ</t>
    <rPh sb="14" eb="15">
      <t>サイ</t>
    </rPh>
    <rPh sb="16" eb="17">
      <t>ハル</t>
    </rPh>
    <rPh sb="18" eb="20">
      <t>メザ</t>
    </rPh>
    <phoneticPr fontId="8"/>
  </si>
  <si>
    <t>　　　　　　　　　　　　支援ツール勉強会</t>
    <rPh sb="12" eb="14">
      <t>シエン</t>
    </rPh>
    <rPh sb="17" eb="19">
      <t>ベンキョウ</t>
    </rPh>
    <rPh sb="19" eb="20">
      <t>カイ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</si>
  <si>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</si>
  <si>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自立支援活動事業収入</t>
    <rPh sb="0" eb="2">
      <t>ジリツ</t>
    </rPh>
    <rPh sb="2" eb="4">
      <t>シエン</t>
    </rPh>
    <phoneticPr fontId="4"/>
  </si>
  <si>
    <t>　　　　　　　　　　　　ＡＡＯ活動</t>
    <rPh sb="15" eb="17">
      <t>カツドウ</t>
    </rPh>
    <phoneticPr fontId="8"/>
  </si>
  <si>
    <t>　　　　　　　　　　　　キッズルーム</t>
  </si>
  <si>
    <t>　　　　　　　　　　　　OHAの会</t>
    <rPh sb="16" eb="17">
      <t>カイ</t>
    </rPh>
    <phoneticPr fontId="8"/>
  </si>
  <si>
    <t>　　　　　　　　　　　　クローバーの会</t>
    <rPh sb="18" eb="19">
      <t>カイ</t>
    </rPh>
    <phoneticPr fontId="8"/>
  </si>
  <si>
    <t xml:space="preserve">                        はやぶさの会</t>
    <rPh sb="29" eb="30">
      <t>カイ</t>
    </rPh>
    <phoneticPr fontId="8"/>
  </si>
  <si>
    <t>　　　　　　　　　　　　クリスマス会</t>
    <rPh sb="17" eb="18">
      <t>カイ</t>
    </rPh>
    <phoneticPr fontId="8"/>
  </si>
  <si>
    <t>　　　　　　　　　　　　自閉症啓発デー懇親会</t>
    <rPh sb="11" eb="14">
      <t>ジヘイショウ</t>
    </rPh>
    <rPh sb="14" eb="16">
      <t>ケイハツ</t>
    </rPh>
    <rPh sb="19" eb="21">
      <t>コンシン</t>
    </rPh>
    <rPh sb="21" eb="22">
      <t>カイ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</si>
  <si>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</si>
  <si>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</si>
  <si>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20周年記念事業</t>
    <rPh sb="2" eb="4">
      <t>シュウネン</t>
    </rPh>
    <rPh sb="4" eb="6">
      <t>キネン</t>
    </rPh>
    <rPh sb="6" eb="8">
      <t>ジギョウ</t>
    </rPh>
    <phoneticPr fontId="8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</si>
  <si>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</si>
  <si>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</si>
  <si>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3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</si>
  <si>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</si>
  <si>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　　　　　　　　　　　　受取利息</t>
    <rPh sb="12" eb="14">
      <t>ウケトリ</t>
    </rPh>
    <rPh sb="14" eb="16">
      <t>リソク</t>
    </rPh>
    <phoneticPr fontId="8"/>
  </si>
  <si>
    <t>　　　　　　　　　　　　雑収入</t>
    <rPh sb="12" eb="15">
      <t>ザツシュウニュウ</t>
    </rPh>
    <phoneticPr fontId="8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</si>
  <si>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</si>
  <si>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</si>
  <si>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</si>
  <si>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</si>
  <si>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計画相談支援 エール１事業</t>
    <rPh sb="2" eb="4">
      <t>ケイカク</t>
    </rPh>
    <rPh sb="4" eb="6">
      <t>ソウダン</t>
    </rPh>
    <rPh sb="6" eb="8">
      <t>シエン</t>
    </rPh>
    <rPh sb="13" eb="15">
      <t>ジギョウ</t>
    </rPh>
    <phoneticPr fontId="8"/>
  </si>
  <si>
    <t>8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</si>
  <si>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９　グループホーム ほっぷ１業務</t>
    <rPh sb="14" eb="16">
      <t>ギョウム</t>
    </rPh>
    <phoneticPr fontId="8"/>
  </si>
  <si>
    <t>10 自閉症啓発カフェスプリングカムカム事業収入</t>
    <rPh sb="3" eb="6">
      <t>ジヘイショウ</t>
    </rPh>
    <rPh sb="6" eb="8">
      <t>ケイハツ</t>
    </rPh>
    <rPh sb="20" eb="22">
      <t>ジギョウ</t>
    </rPh>
    <rPh sb="22" eb="24">
      <t>シュウニュウ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</si>
  <si>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</si>
  <si>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</si>
  <si>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</si>
  <si>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</si>
  <si>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</si>
  <si>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</si>
  <si>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</si>
  <si>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</si>
  <si>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　　　　　　　　　　　　　20周年記念行事</t>
    <rPh sb="15" eb="17">
      <t>シュウネン</t>
    </rPh>
    <rPh sb="17" eb="19">
      <t>キネン</t>
    </rPh>
    <rPh sb="19" eb="21">
      <t>ギョウジ</t>
    </rPh>
    <phoneticPr fontId="8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</si>
  <si>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</si>
  <si>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</si>
  <si>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さをり織り教室</t>
    <rPh sb="16" eb="17">
      <t>オ</t>
    </rPh>
    <rPh sb="18" eb="20">
      <t>キョウシツ</t>
    </rPh>
    <phoneticPr fontId="8"/>
  </si>
  <si>
    <t>　　　　　　　　　　　　　母の想いを語る会</t>
    <rPh sb="13" eb="14">
      <t>ハハ</t>
    </rPh>
    <rPh sb="15" eb="16">
      <t>オモ</t>
    </rPh>
    <rPh sb="18" eb="19">
      <t>カタ</t>
    </rPh>
    <rPh sb="20" eb="21">
      <t>カイ</t>
    </rPh>
    <phoneticPr fontId="8"/>
  </si>
  <si>
    <t>　　　　　　　　　　　　　18歳の春をめざす</t>
    <rPh sb="15" eb="16">
      <t>サイ</t>
    </rPh>
    <rPh sb="17" eb="18">
      <t>ハル</t>
    </rPh>
    <phoneticPr fontId="8"/>
  </si>
  <si>
    <t>　　　　　　　　　　　　　支援ツール勉強会</t>
    <rPh sb="13" eb="15">
      <t>シエン</t>
    </rPh>
    <rPh sb="18" eb="20">
      <t>ベンキョウ</t>
    </rPh>
    <rPh sb="20" eb="21">
      <t>カイ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</si>
  <si>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</si>
  <si>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</si>
  <si>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</si>
  <si>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</si>
  <si>
    <t>　　　　　　　　　　　　　OHAの会</t>
    <rPh sb="17" eb="18">
      <t>カイ</t>
    </rPh>
    <phoneticPr fontId="8"/>
  </si>
  <si>
    <t>　　　　　　　　　　　　　クローバーの会</t>
    <rPh sb="19" eb="20">
      <t>カイ</t>
    </rPh>
    <phoneticPr fontId="8"/>
  </si>
  <si>
    <t>　　　　　　　　　　　　　はやぶさの会</t>
    <rPh sb="18" eb="19">
      <t>カイ</t>
    </rPh>
    <phoneticPr fontId="8"/>
  </si>
  <si>
    <t>　　　　　　　　　　　　　クリスマス会</t>
    <rPh sb="18" eb="19">
      <t>カイ</t>
    </rPh>
    <phoneticPr fontId="8"/>
  </si>
  <si>
    <t>　　　　　　　　　　　　　自閉症啓発デー懇親会</t>
    <rPh sb="13" eb="16">
      <t>ジヘイショウ</t>
    </rPh>
    <rPh sb="16" eb="18">
      <t>ケイハツ</t>
    </rPh>
    <rPh sb="20" eb="22">
      <t>コンシン</t>
    </rPh>
    <rPh sb="22" eb="23">
      <t>カイ</t>
    </rPh>
    <phoneticPr fontId="8"/>
  </si>
  <si>
    <t>広報活動事業　（会報作成・郵送料）</t>
  </si>
  <si>
    <t>　　　　　　　　　　　　　郵送料</t>
    <rPh sb="13" eb="15">
      <t>ユウソウ</t>
    </rPh>
    <rPh sb="15" eb="16">
      <t>リョウ</t>
    </rPh>
    <phoneticPr fontId="4"/>
  </si>
  <si>
    <t>　　　　　　　　　　　　　荷造り運賃</t>
    <rPh sb="13" eb="15">
      <t>ニヅク</t>
    </rPh>
    <rPh sb="16" eb="18">
      <t>ウンチン</t>
    </rPh>
    <phoneticPr fontId="4"/>
  </si>
  <si>
    <t>2　管理費</t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</si>
  <si>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</si>
  <si>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</si>
  <si>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</si>
  <si>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研修費</t>
    <rPh sb="0" eb="2">
      <t>ケンシュウ</t>
    </rPh>
    <rPh sb="2" eb="3">
      <t>ヒ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</si>
  <si>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8"/>
  </si>
  <si>
    <t>会議費</t>
  </si>
  <si>
    <t>図書費</t>
    <rPh sb="0" eb="2">
      <t>トショ</t>
    </rPh>
    <rPh sb="2" eb="3">
      <t>ヒ</t>
    </rPh>
    <phoneticPr fontId="4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</si>
  <si>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4"/>
  </si>
  <si>
    <t>旅費・交通費</t>
    <rPh sb="0" eb="2">
      <t>リョヒ</t>
    </rPh>
    <rPh sb="3" eb="6">
      <t>コウツウヒ</t>
    </rPh>
    <phoneticPr fontId="4"/>
  </si>
  <si>
    <t>補修費</t>
    <rPh sb="0" eb="2">
      <t>ホシュウ</t>
    </rPh>
    <rPh sb="2" eb="3">
      <t>ヒ</t>
    </rPh>
    <phoneticPr fontId="4"/>
  </si>
  <si>
    <t>消耗品費　　事務用品</t>
    <phoneticPr fontId="4"/>
  </si>
  <si>
    <t>　　　　　　　　 雑用品</t>
    <rPh sb="9" eb="10">
      <t>ザツ</t>
    </rPh>
    <rPh sb="10" eb="12">
      <t>ヨウヒン</t>
    </rPh>
    <phoneticPr fontId="8"/>
  </si>
  <si>
    <t>　　　　　　　　備品費</t>
    <rPh sb="8" eb="10">
      <t>ビヒン</t>
    </rPh>
    <rPh sb="10" eb="11">
      <t>ヒ</t>
    </rPh>
    <phoneticPr fontId="4"/>
  </si>
  <si>
    <t>電話料</t>
    <rPh sb="0" eb="2">
      <t>デンワ</t>
    </rPh>
    <rPh sb="2" eb="3">
      <t>リョウ</t>
    </rPh>
    <phoneticPr fontId="4"/>
  </si>
  <si>
    <t>車両費</t>
    <rPh sb="0" eb="2">
      <t>シャリョウ</t>
    </rPh>
    <rPh sb="2" eb="3">
      <t>ヒ</t>
    </rPh>
    <phoneticPr fontId="8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</si>
  <si>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</si>
  <si>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</si>
  <si>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機械賃借料</t>
    <rPh sb="0" eb="2">
      <t>キカイ</t>
    </rPh>
    <rPh sb="2" eb="5">
      <t>チンシャクリョウ</t>
    </rPh>
    <phoneticPr fontId="4"/>
  </si>
  <si>
    <t>手数料・雑費</t>
    <rPh sb="0" eb="3">
      <t>テスウリョウ</t>
    </rPh>
    <rPh sb="4" eb="6">
      <t>ザッピ</t>
    </rPh>
    <phoneticPr fontId="4"/>
  </si>
  <si>
    <t>家賃</t>
    <rPh sb="0" eb="1">
      <t>ヤ</t>
    </rPh>
    <rPh sb="1" eb="2">
      <t>チン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</si>
  <si>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</si>
  <si>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</si>
  <si>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</si>
  <si>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</si>
  <si>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修繕費取崩額</t>
    <rPh sb="0" eb="3">
      <t>シュウゼンヒ</t>
    </rPh>
    <rPh sb="3" eb="5">
      <t>トリクズシ</t>
    </rPh>
    <rPh sb="5" eb="6">
      <t>ガク</t>
    </rPh>
    <phoneticPr fontId="8"/>
  </si>
  <si>
    <t>3　予備費</t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</si>
  <si>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</si>
  <si>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各教室補助金</t>
    <rPh sb="13" eb="14">
      <t>カク</t>
    </rPh>
    <rPh sb="14" eb="16">
      <t>キョウシツ</t>
    </rPh>
    <rPh sb="16" eb="19">
      <t>ホジョキン</t>
    </rPh>
    <phoneticPr fontId="8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</si>
  <si>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</si>
  <si>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</si>
  <si>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</si>
  <si>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計画相談支援 エール １事業</t>
    <rPh sb="2" eb="4">
      <t>ケイカク</t>
    </rPh>
    <rPh sb="4" eb="6">
      <t>ソウダン</t>
    </rPh>
    <rPh sb="6" eb="8">
      <t>シエン</t>
    </rPh>
    <rPh sb="14" eb="16">
      <t>ジギョウ</t>
    </rPh>
    <phoneticPr fontId="8"/>
  </si>
  <si>
    <t>7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</si>
  <si>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8　グループホーム ほっぷ １事業</t>
    <rPh sb="15" eb="17">
      <t>ジギョウ</t>
    </rPh>
    <phoneticPr fontId="8"/>
  </si>
  <si>
    <t>9　啓発カフェスプリングカムカム事業</t>
    <rPh sb="2" eb="4">
      <t>ケイハツ</t>
    </rPh>
    <rPh sb="16" eb="18">
      <t>ジギョウ</t>
    </rPh>
    <phoneticPr fontId="8"/>
  </si>
  <si>
    <t>　　当期支出合計 （Ｃ）</t>
  </si>
  <si>
    <t>　　当期収支差額 （Ａ）-（Ｃ）</t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</si>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</sst>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38" fontId="2" fillId="0" borderId="0" xfId="1" quotePrefix="1" applyFont="1" applyFill="1" applyAlignment="1">
      <alignment horizontal="center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9" fillId="0" borderId="8" xfId="1" applyNumberFormat="1" applyFont="1" applyFill="1" applyBorder="1" applyAlignment="1">
      <alignment horizontal="center" shrinkToFit="1"/>
    </xf>
    <xf numFmtId="38" fontId="10" fillId="0" borderId="9" xfId="1" applyFont="1" applyFill="1" applyBorder="1" applyAlignment="1">
      <alignment horizontal="center" shrinkToFit="1"/>
    </xf>
    <xf numFmtId="176" fontId="5" fillId="0" borderId="10" xfId="1" applyNumberFormat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9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5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9" fillId="0" borderId="13" xfId="1" applyNumberFormat="1" applyFont="1" applyFill="1" applyBorder="1" applyAlignment="1">
      <alignment shrinkToFit="1"/>
    </xf>
    <xf numFmtId="3" fontId="1" fillId="0" borderId="15" xfId="1" applyNumberFormat="1" applyFont="1" applyFill="1" applyBorder="1" applyAlignment="1">
      <alignment shrinkToFit="1"/>
    </xf>
    <xf numFmtId="3" fontId="1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9" fillId="0" borderId="17" xfId="1" quotePrefix="1" applyNumberFormat="1" applyFont="1" applyFill="1" applyBorder="1" applyAlignment="1">
      <alignment horizontal="left" shrinkToFit="1"/>
    </xf>
    <xf numFmtId="3" fontId="1" fillId="0" borderId="19" xfId="1" quotePrefix="1" applyNumberFormat="1" applyFont="1" applyFill="1" applyBorder="1" applyAlignment="1">
      <alignment horizontal="left" shrinkToFit="1"/>
    </xf>
    <xf numFmtId="3" fontId="1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9" fillId="0" borderId="17" xfId="1" applyNumberFormat="1" applyFont="1" applyFill="1" applyBorder="1" applyAlignment="1">
      <alignment shrinkToFit="1"/>
    </xf>
    <xf numFmtId="3" fontId="1" fillId="0" borderId="19" xfId="1" applyNumberFormat="1" applyFont="1" applyFill="1" applyBorder="1" applyAlignment="1">
      <alignment shrinkToFit="1"/>
    </xf>
    <xf numFmtId="3" fontId="1" fillId="0" borderId="20" xfId="1" applyNumberFormat="1" applyFont="1" applyFill="1" applyBorder="1" applyAlignment="1">
      <alignment shrinkToFit="1"/>
    </xf>
    <xf numFmtId="38" fontId="5" fillId="0" borderId="18" xfId="1" quotePrefix="1" applyFont="1" applyFill="1" applyBorder="1" applyAlignment="1">
      <alignment horizontal="left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applyFont="1" applyFill="1" applyBorder="1" applyAlignment="1">
      <alignment horizontal="left" indent="7" shrinkToFit="1"/>
    </xf>
    <xf numFmtId="3" fontId="9" fillId="0" borderId="21" xfId="1" applyNumberFormat="1" applyFont="1" applyFill="1" applyBorder="1" applyAlignment="1">
      <alignment shrinkToFit="1"/>
    </xf>
    <xf numFmtId="3" fontId="1" fillId="0" borderId="23" xfId="1" applyNumberFormat="1" applyFont="1" applyFill="1" applyBorder="1" applyAlignment="1">
      <alignment shrinkToFit="1"/>
    </xf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5" xfId="1" quotePrefix="1" applyFont="1" applyFill="1" applyBorder="1" applyAlignment="1">
      <alignment horizontal="left" shrinkToFit="1"/>
    </xf>
    <xf numFmtId="3" fontId="11" fillId="0" borderId="24" xfId="1" applyNumberFormat="1" applyFont="1" applyFill="1" applyBorder="1" applyAlignment="1">
      <alignment shrinkToFit="1"/>
    </xf>
    <xf numFmtId="3" fontId="2" fillId="0" borderId="26" xfId="1" applyNumberFormat="1" applyFont="1" applyFill="1" applyBorder="1" applyAlignment="1">
      <alignment shrinkToFit="1"/>
    </xf>
    <xf numFmtId="3" fontId="2" fillId="0" borderId="27" xfId="1" applyNumberFormat="1" applyFont="1" applyFill="1" applyBorder="1" applyAlignment="1">
      <alignment shrinkToFit="1"/>
    </xf>
    <xf numFmtId="38" fontId="5" fillId="0" borderId="28" xfId="1" applyFont="1" applyFill="1" applyBorder="1"/>
    <xf numFmtId="38" fontId="5" fillId="0" borderId="29" xfId="1" applyFont="1" applyFill="1" applyBorder="1"/>
    <xf numFmtId="38" fontId="5" fillId="0" borderId="29" xfId="1" quotePrefix="1" applyFont="1" applyFill="1" applyBorder="1" applyAlignment="1">
      <alignment horizontal="left" shrinkToFit="1"/>
    </xf>
    <xf numFmtId="3" fontId="11" fillId="0" borderId="28" xfId="1" applyNumberFormat="1" applyFont="1" applyFill="1" applyBorder="1" applyAlignment="1">
      <alignment shrinkToFit="1"/>
    </xf>
    <xf numFmtId="3" fontId="2" fillId="0" borderId="30" xfId="1" applyNumberFormat="1" applyFont="1" applyFill="1" applyBorder="1" applyAlignment="1">
      <alignment shrinkToFit="1"/>
    </xf>
    <xf numFmtId="3" fontId="2" fillId="0" borderId="31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12" fillId="0" borderId="2" xfId="1" applyNumberFormat="1" applyFont="1" applyFill="1" applyBorder="1" applyAlignment="1">
      <alignment shrinkToFit="1"/>
    </xf>
    <xf numFmtId="3" fontId="6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12" fillId="0" borderId="0" xfId="1" applyNumberFormat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9" fillId="0" borderId="7" xfId="1" applyNumberFormat="1" applyFont="1" applyFill="1" applyBorder="1" applyAlignment="1">
      <alignment shrinkToFit="1"/>
    </xf>
    <xf numFmtId="38" fontId="13" fillId="0" borderId="7" xfId="1" applyFont="1" applyFill="1" applyBorder="1" applyAlignment="1">
      <alignment shrinkToFit="1"/>
    </xf>
    <xf numFmtId="3" fontId="5" fillId="0" borderId="7" xfId="1" applyNumberFormat="1" applyFont="1" applyFill="1" applyBorder="1" applyAlignment="1">
      <alignment shrinkToFit="1"/>
    </xf>
    <xf numFmtId="38" fontId="1" fillId="0" borderId="32" xfId="1" applyFill="1" applyBorder="1"/>
    <xf numFmtId="38" fontId="1" fillId="0" borderId="33" xfId="1" applyFill="1" applyBorder="1"/>
    <xf numFmtId="38" fontId="1" fillId="0" borderId="33" xfId="1" quotePrefix="1" applyFont="1" applyFill="1" applyBorder="1" applyAlignment="1">
      <alignment horizontal="left" vertical="center" shrinkToFit="1"/>
    </xf>
    <xf numFmtId="176" fontId="9" fillId="0" borderId="34" xfId="1" applyNumberFormat="1" applyFont="1" applyFill="1" applyBorder="1" applyAlignment="1">
      <alignment horizontal="center" shrinkToFit="1"/>
    </xf>
    <xf numFmtId="38" fontId="10" fillId="0" borderId="35" xfId="1" applyFont="1" applyFill="1" applyBorder="1" applyAlignment="1">
      <alignment horizontal="center" shrinkToFit="1"/>
    </xf>
    <xf numFmtId="176" fontId="5" fillId="0" borderId="36" xfId="1" applyNumberFormat="1" applyFont="1" applyFill="1" applyBorder="1" applyAlignment="1">
      <alignment horizontal="center" shrinkToFit="1"/>
    </xf>
    <xf numFmtId="38" fontId="1" fillId="0" borderId="37" xfId="1" applyFont="1" applyFill="1" applyBorder="1"/>
    <xf numFmtId="38" fontId="1" fillId="0" borderId="0" xfId="1" applyFont="1" applyFill="1" applyBorder="1" applyAlignment="1">
      <alignment shrinkToFit="1"/>
    </xf>
    <xf numFmtId="38" fontId="9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9" fillId="0" borderId="41" xfId="1" applyFont="1" applyFill="1" applyBorder="1" applyAlignment="1">
      <alignment shrinkToFit="1"/>
    </xf>
    <xf numFmtId="38" fontId="1" fillId="0" borderId="15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" fontId="9" fillId="0" borderId="43" xfId="1" applyNumberFormat="1" applyFont="1" applyFill="1" applyBorder="1" applyAlignment="1">
      <alignment shrinkToFit="1"/>
    </xf>
    <xf numFmtId="3" fontId="5" fillId="0" borderId="44" xfId="1" applyNumberFormat="1" applyFont="1" applyFill="1" applyBorder="1" applyAlignment="1">
      <alignment shrinkToFit="1"/>
    </xf>
    <xf numFmtId="3" fontId="1" fillId="0" borderId="44" xfId="1" applyNumberFormat="1" applyFont="1" applyFill="1" applyBorder="1" applyAlignment="1">
      <alignment shrinkToFit="1"/>
    </xf>
    <xf numFmtId="38" fontId="5" fillId="0" borderId="14" xfId="1" applyFont="1" applyFill="1" applyBorder="1" applyAlignment="1">
      <alignment horizontal="left" shrinkToFit="1"/>
    </xf>
    <xf numFmtId="38" fontId="5" fillId="0" borderId="14" xfId="1" quotePrefix="1" applyFont="1" applyFill="1" applyBorder="1" applyAlignment="1">
      <alignment horizontal="left" shrinkToFit="1"/>
    </xf>
    <xf numFmtId="3" fontId="0" fillId="0" borderId="19" xfId="1" applyNumberFormat="1" applyFont="1" applyFill="1" applyBorder="1" applyAlignment="1">
      <alignment shrinkToFit="1"/>
    </xf>
    <xf numFmtId="38" fontId="5" fillId="0" borderId="22" xfId="1" quotePrefix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9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1" fillId="0" borderId="47" xfId="1" applyNumberFormat="1" applyFont="1" applyFill="1" applyBorder="1" applyAlignment="1">
      <alignment shrinkToFit="1"/>
    </xf>
    <xf numFmtId="3" fontId="2" fillId="0" borderId="48" xfId="1" applyNumberFormat="1" applyFont="1" applyFill="1" applyBorder="1" applyAlignment="1">
      <alignment shrinkToFit="1"/>
    </xf>
    <xf numFmtId="38" fontId="5" fillId="0" borderId="6" xfId="1" applyFont="1" applyFill="1" applyBorder="1"/>
    <xf numFmtId="38" fontId="5" fillId="0" borderId="7" xfId="1" quotePrefix="1" applyFont="1" applyFill="1" applyBorder="1" applyAlignment="1">
      <alignment horizontal="left" shrinkToFit="1"/>
    </xf>
    <xf numFmtId="38" fontId="11" fillId="0" borderId="49" xfId="1" applyFont="1" applyFill="1" applyBorder="1" applyAlignment="1">
      <alignment shrinkToFit="1"/>
    </xf>
    <xf numFmtId="38" fontId="2" fillId="0" borderId="50" xfId="1" applyFont="1" applyFill="1" applyBorder="1" applyAlignment="1">
      <alignment shrinkToFit="1"/>
    </xf>
    <xf numFmtId="38" fontId="14" fillId="0" borderId="51" xfId="1" applyFont="1" applyFill="1" applyBorder="1" applyAlignment="1">
      <alignment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1"/>
  <sheetViews>
    <sheetView tabSelected="1" view="pageBreakPreview" zoomScaleNormal="75" zoomScaleSheetLayoutView="100" workbookViewId="0">
      <selection activeCell="C127" sqref="C127"/>
    </sheetView>
  </sheetViews>
  <sheetFormatPr defaultRowHeight="13.5"/>
  <cols>
    <col min="1" max="1" width="3.75" style="5" customWidth="1"/>
    <col min="2" max="2" width="4.25" style="5" customWidth="1"/>
    <col min="3" max="3" width="40.25" style="6" customWidth="1"/>
    <col min="4" max="5" width="17.125" style="7" customWidth="1"/>
    <col min="6" max="6" width="17.125" style="8" customWidth="1"/>
    <col min="7" max="7" width="9.75" style="2" bestFit="1" customWidth="1"/>
    <col min="8" max="8" width="9.25" style="2" bestFit="1" customWidth="1"/>
    <col min="9" max="11" width="9" style="2"/>
    <col min="12" max="16384" width="9" style="5"/>
  </cols>
  <sheetData>
    <row r="1" spans="1:35" ht="17.25">
      <c r="A1" s="1"/>
      <c r="B1" s="1"/>
      <c r="C1" s="1"/>
      <c r="D1" s="1"/>
      <c r="E1" s="1"/>
      <c r="F1" s="1"/>
      <c r="H1" s="3"/>
      <c r="I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7.25">
      <c r="A2" s="1" t="s">
        <v>0</v>
      </c>
      <c r="B2" s="1"/>
      <c r="C2" s="1"/>
      <c r="D2" s="1"/>
      <c r="E2" s="1"/>
      <c r="F2" s="1"/>
      <c r="H2" s="3"/>
      <c r="I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>
      <c r="A4" s="9" t="s">
        <v>1</v>
      </c>
      <c r="B4" s="9"/>
      <c r="C4" s="9"/>
      <c r="D4" s="9"/>
      <c r="E4" s="10"/>
      <c r="F4" s="10"/>
      <c r="G4" s="11"/>
      <c r="H4" s="11"/>
      <c r="I4" s="12"/>
      <c r="J4" s="11"/>
      <c r="K4" s="11"/>
      <c r="L4" s="1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>
      <c r="A5" s="13"/>
      <c r="B5" s="13"/>
      <c r="C5" s="14"/>
      <c r="F5" s="15"/>
      <c r="G5" s="11"/>
      <c r="H5" s="11"/>
      <c r="I5" s="12"/>
      <c r="J5" s="11"/>
      <c r="K5" s="11"/>
      <c r="L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4.25">
      <c r="A6" s="13"/>
      <c r="B6" s="13"/>
      <c r="C6" s="16" t="s">
        <v>2</v>
      </c>
      <c r="F6" s="17"/>
      <c r="G6" s="11"/>
      <c r="H6" s="11"/>
      <c r="I6" s="12"/>
      <c r="J6" s="11"/>
      <c r="K6" s="11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4.25" thickBot="1">
      <c r="A7" s="13"/>
      <c r="B7" s="13"/>
      <c r="C7" s="7"/>
      <c r="G7" s="11"/>
      <c r="H7" s="11"/>
      <c r="I7" s="11"/>
      <c r="J7" s="11"/>
      <c r="K7" s="11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>
      <c r="A8" s="18"/>
      <c r="B8" s="19"/>
      <c r="C8" s="20"/>
      <c r="D8" s="21"/>
      <c r="E8" s="22" t="s">
        <v>3</v>
      </c>
      <c r="F8" s="23" t="s">
        <v>4</v>
      </c>
      <c r="G8" s="11"/>
      <c r="H8" s="11"/>
      <c r="I8" s="11"/>
      <c r="J8" s="11"/>
      <c r="K8" s="11"/>
      <c r="L8" s="1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7.25" customHeight="1" thickBot="1">
      <c r="A9" s="24"/>
      <c r="B9" s="25"/>
      <c r="C9" s="26" t="s">
        <v>5</v>
      </c>
      <c r="D9" s="27" t="s">
        <v>6</v>
      </c>
      <c r="E9" s="28" t="s">
        <v>7</v>
      </c>
      <c r="F9" s="29" t="s">
        <v>8</v>
      </c>
      <c r="I9" s="30"/>
      <c r="K9" s="3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23.25" customHeight="1">
      <c r="A10" s="31" t="s">
        <v>9</v>
      </c>
      <c r="B10" s="32"/>
      <c r="C10" s="33"/>
      <c r="D10" s="34"/>
      <c r="E10" s="35"/>
      <c r="F10" s="36"/>
      <c r="G10" s="3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>
      <c r="A11" s="38"/>
      <c r="B11" s="39" t="s">
        <v>10</v>
      </c>
      <c r="C11" s="40"/>
      <c r="D11" s="41"/>
      <c r="E11" s="42"/>
      <c r="F11" s="43"/>
      <c r="G11" s="11"/>
      <c r="H11" s="11"/>
      <c r="I11" s="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>
      <c r="A12" s="44"/>
      <c r="B12" s="45" t="s">
        <v>11</v>
      </c>
      <c r="C12" s="46"/>
      <c r="D12" s="47"/>
      <c r="E12" s="48"/>
      <c r="F12" s="49"/>
      <c r="G12" s="11"/>
      <c r="H12" s="11"/>
      <c r="I12" s="11"/>
      <c r="J12" s="3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>
      <c r="A13" s="44"/>
      <c r="B13" s="45"/>
      <c r="C13" s="50" t="s">
        <v>12</v>
      </c>
      <c r="D13" s="51">
        <v>30000</v>
      </c>
      <c r="E13" s="52">
        <v>48000</v>
      </c>
      <c r="F13" s="53">
        <f>E13-D13</f>
        <v>18000</v>
      </c>
      <c r="G13" s="11"/>
      <c r="H13" s="11"/>
      <c r="I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>
      <c r="A14" s="44"/>
      <c r="B14" s="54"/>
      <c r="C14" s="50" t="s">
        <v>13</v>
      </c>
      <c r="D14" s="51">
        <v>2100000</v>
      </c>
      <c r="E14" s="52">
        <v>1941600</v>
      </c>
      <c r="F14" s="53">
        <f t="shared" ref="F14:F48" si="0">E14-D14</f>
        <v>-158400</v>
      </c>
      <c r="G14" s="11"/>
      <c r="H14" s="12"/>
      <c r="I14" s="12"/>
      <c r="J14" s="3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>
      <c r="A15" s="44"/>
      <c r="B15" s="45"/>
      <c r="C15" s="50" t="s">
        <v>14</v>
      </c>
      <c r="D15" s="51">
        <v>1000000</v>
      </c>
      <c r="E15" s="52">
        <v>1086000</v>
      </c>
      <c r="F15" s="53">
        <f t="shared" si="0"/>
        <v>86000</v>
      </c>
      <c r="G15" s="11"/>
      <c r="H15" s="11"/>
      <c r="I15" s="12"/>
      <c r="J15" s="3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>
      <c r="A16" s="44"/>
      <c r="B16" s="45" t="s">
        <v>15</v>
      </c>
      <c r="C16" s="46"/>
      <c r="D16" s="51"/>
      <c r="E16" s="52"/>
      <c r="F16" s="53"/>
      <c r="G16" s="11"/>
      <c r="H16" s="11"/>
      <c r="I16" s="11"/>
      <c r="J16" s="3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>
      <c r="A17" s="44"/>
      <c r="B17" s="45"/>
      <c r="C17" s="50" t="s">
        <v>16</v>
      </c>
      <c r="D17" s="51">
        <v>2000000</v>
      </c>
      <c r="E17" s="52">
        <v>1667000</v>
      </c>
      <c r="F17" s="53">
        <f t="shared" si="0"/>
        <v>-333000</v>
      </c>
      <c r="G17" s="11"/>
      <c r="H17" s="11"/>
      <c r="I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>
      <c r="A18" s="44"/>
      <c r="B18" s="45"/>
      <c r="C18" s="40" t="s">
        <v>17</v>
      </c>
      <c r="D18" s="51"/>
      <c r="E18" s="52"/>
      <c r="F18" s="53"/>
      <c r="G18" s="11"/>
      <c r="H18" s="11"/>
      <c r="I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>
      <c r="A19" s="44"/>
      <c r="B19" s="45"/>
      <c r="C19" s="55" t="s">
        <v>18</v>
      </c>
      <c r="D19" s="51">
        <v>20000</v>
      </c>
      <c r="E19" s="52">
        <v>19800</v>
      </c>
      <c r="F19" s="53">
        <f t="shared" si="0"/>
        <v>-200</v>
      </c>
      <c r="G19" s="11"/>
      <c r="H19" s="11"/>
      <c r="I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>
      <c r="A20" s="44"/>
      <c r="B20" s="45"/>
      <c r="C20" s="55" t="s">
        <v>19</v>
      </c>
      <c r="D20" s="51">
        <v>20000</v>
      </c>
      <c r="E20" s="52">
        <v>0</v>
      </c>
      <c r="F20" s="53">
        <f t="shared" si="0"/>
        <v>-20000</v>
      </c>
      <c r="G20" s="11"/>
      <c r="H20" s="11"/>
      <c r="I20" s="11"/>
      <c r="J20" s="5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>
      <c r="A21" s="44"/>
      <c r="B21" s="45"/>
      <c r="C21" s="55" t="s">
        <v>20</v>
      </c>
      <c r="D21" s="51">
        <v>10000</v>
      </c>
      <c r="E21" s="52">
        <v>600</v>
      </c>
      <c r="F21" s="53">
        <f t="shared" si="0"/>
        <v>-9400</v>
      </c>
      <c r="G21" s="11"/>
      <c r="H21" s="11"/>
      <c r="I21" s="11"/>
      <c r="J21" s="5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>
      <c r="A22" s="44"/>
      <c r="B22" s="45"/>
      <c r="C22" s="57" t="s">
        <v>21</v>
      </c>
      <c r="D22" s="51">
        <v>40000</v>
      </c>
      <c r="E22" s="52">
        <v>26000</v>
      </c>
      <c r="F22" s="53">
        <f t="shared" si="0"/>
        <v>-14000</v>
      </c>
      <c r="G22" s="11"/>
      <c r="H22" s="11"/>
      <c r="I22" s="11"/>
      <c r="J22" s="5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>
      <c r="A23" s="44"/>
      <c r="B23" s="45"/>
      <c r="C23" s="57" t="s">
        <v>22</v>
      </c>
      <c r="D23" s="51">
        <v>50000</v>
      </c>
      <c r="E23" s="52">
        <v>55500</v>
      </c>
      <c r="F23" s="53">
        <f t="shared" si="0"/>
        <v>5500</v>
      </c>
      <c r="G23" s="11"/>
      <c r="H23" s="11"/>
      <c r="I23" s="11"/>
      <c r="J23" s="5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>
      <c r="A24" s="44"/>
      <c r="B24" s="45"/>
      <c r="C24" s="57" t="s">
        <v>23</v>
      </c>
      <c r="D24" s="51">
        <v>2000000</v>
      </c>
      <c r="E24" s="52">
        <v>1836000</v>
      </c>
      <c r="F24" s="53">
        <f>E24-D24</f>
        <v>-164000</v>
      </c>
      <c r="G24" s="11"/>
      <c r="H24" s="11"/>
      <c r="I24" s="11"/>
      <c r="J24" s="5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>
      <c r="A25" s="44"/>
      <c r="B25" s="45"/>
      <c r="C25" s="46" t="s">
        <v>24</v>
      </c>
      <c r="D25" s="51"/>
      <c r="E25" s="52"/>
      <c r="F25" s="53"/>
      <c r="G25" s="11"/>
      <c r="H25" s="11"/>
      <c r="I25" s="11"/>
      <c r="J25" s="5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>
      <c r="A26" s="44"/>
      <c r="B26" s="45"/>
      <c r="C26" s="46" t="s">
        <v>25</v>
      </c>
      <c r="D26" s="51">
        <v>10000</v>
      </c>
      <c r="E26" s="52">
        <v>3500</v>
      </c>
      <c r="F26" s="53">
        <f t="shared" si="0"/>
        <v>-6500</v>
      </c>
      <c r="G26" s="11"/>
      <c r="H26" s="11"/>
      <c r="I26" s="11"/>
      <c r="J26" s="5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>
      <c r="A27" s="44"/>
      <c r="B27" s="45"/>
      <c r="C27" s="46" t="s">
        <v>26</v>
      </c>
      <c r="D27" s="51">
        <v>20000</v>
      </c>
      <c r="E27" s="52">
        <v>9600</v>
      </c>
      <c r="F27" s="53">
        <f t="shared" si="0"/>
        <v>-10400</v>
      </c>
      <c r="G27" s="11"/>
      <c r="H27" s="11"/>
      <c r="I27" s="11"/>
      <c r="J27" s="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>
      <c r="A28" s="44"/>
      <c r="B28" s="45"/>
      <c r="C28" s="46" t="s">
        <v>27</v>
      </c>
      <c r="D28" s="51">
        <v>10000</v>
      </c>
      <c r="E28" s="52">
        <v>0</v>
      </c>
      <c r="F28" s="53">
        <f t="shared" si="0"/>
        <v>-10000</v>
      </c>
      <c r="G28" s="11"/>
      <c r="H28" s="11"/>
      <c r="I28" s="11"/>
      <c r="J28" s="5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>
      <c r="A29" s="44"/>
      <c r="B29" s="45"/>
      <c r="C29" s="46" t="s">
        <v>28</v>
      </c>
      <c r="D29" s="51">
        <v>10000</v>
      </c>
      <c r="E29" s="52">
        <v>0</v>
      </c>
      <c r="F29" s="53">
        <f t="shared" si="0"/>
        <v>-10000</v>
      </c>
      <c r="G29" s="11"/>
      <c r="H29" s="11"/>
      <c r="I29" s="11"/>
      <c r="J29" s="5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>
      <c r="A30" s="44"/>
      <c r="B30" s="45"/>
      <c r="C30" s="46" t="s">
        <v>29</v>
      </c>
      <c r="D30" s="51">
        <v>10000</v>
      </c>
      <c r="E30" s="52">
        <v>0</v>
      </c>
      <c r="F30" s="53">
        <f t="shared" si="0"/>
        <v>-10000</v>
      </c>
      <c r="G30" s="11"/>
      <c r="H30" s="11"/>
      <c r="I30" s="11"/>
      <c r="J30" s="5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>
      <c r="A31" s="44"/>
      <c r="B31" s="45"/>
      <c r="C31" s="46" t="s">
        <v>30</v>
      </c>
      <c r="D31" s="51">
        <v>10000</v>
      </c>
      <c r="E31" s="52">
        <v>8500</v>
      </c>
      <c r="F31" s="53">
        <f t="shared" si="0"/>
        <v>-1500</v>
      </c>
      <c r="G31" s="11"/>
      <c r="H31" s="11"/>
      <c r="I31" s="1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>
      <c r="A32" s="44"/>
      <c r="B32" s="45"/>
      <c r="C32" s="50" t="s">
        <v>31</v>
      </c>
      <c r="D32" s="51">
        <v>0</v>
      </c>
      <c r="E32" s="52">
        <v>4800</v>
      </c>
      <c r="F32" s="53">
        <f t="shared" si="0"/>
        <v>4800</v>
      </c>
      <c r="G32" s="11"/>
      <c r="H32" s="11"/>
      <c r="I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>
      <c r="A33" s="44"/>
      <c r="B33" s="54"/>
      <c r="C33" s="46" t="s">
        <v>32</v>
      </c>
      <c r="D33" s="51">
        <v>10000</v>
      </c>
      <c r="E33" s="52">
        <v>5615</v>
      </c>
      <c r="F33" s="53">
        <f t="shared" si="0"/>
        <v>-4385</v>
      </c>
      <c r="G33" s="11"/>
      <c r="H33" s="11"/>
      <c r="I33" s="1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3.5" customHeight="1">
      <c r="A34" s="44"/>
      <c r="B34" s="45"/>
      <c r="C34" s="46" t="s">
        <v>33</v>
      </c>
      <c r="D34" s="51">
        <v>100000</v>
      </c>
      <c r="E34" s="52">
        <v>34369</v>
      </c>
      <c r="F34" s="53">
        <f t="shared" si="0"/>
        <v>-65631</v>
      </c>
      <c r="G34" s="11"/>
      <c r="H34" s="11"/>
      <c r="I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3.5" customHeight="1">
      <c r="A35" s="44"/>
      <c r="B35" s="45"/>
      <c r="C35" s="46" t="s">
        <v>34</v>
      </c>
      <c r="D35" s="51">
        <v>0</v>
      </c>
      <c r="E35" s="52">
        <v>249000</v>
      </c>
      <c r="F35" s="53">
        <f t="shared" si="0"/>
        <v>249000</v>
      </c>
      <c r="G35" s="11"/>
      <c r="H35" s="11"/>
      <c r="I35" s="1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3.5" customHeight="1">
      <c r="A36" s="44"/>
      <c r="B36" s="45" t="s">
        <v>35</v>
      </c>
      <c r="C36" s="46"/>
      <c r="D36" s="51"/>
      <c r="E36" s="52"/>
      <c r="F36" s="53"/>
      <c r="G36" s="11"/>
      <c r="H36" s="11"/>
      <c r="I36" s="1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>
      <c r="A37" s="44"/>
      <c r="B37" s="45"/>
      <c r="C37" s="46" t="s">
        <v>36</v>
      </c>
      <c r="D37" s="51">
        <v>10000</v>
      </c>
      <c r="E37" s="52">
        <v>20000</v>
      </c>
      <c r="F37" s="53">
        <f t="shared" si="0"/>
        <v>10000</v>
      </c>
      <c r="G37" s="11"/>
      <c r="H37" s="11"/>
      <c r="I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>
      <c r="A38" s="44"/>
      <c r="B38" s="45"/>
      <c r="C38" s="50" t="s">
        <v>37</v>
      </c>
      <c r="D38" s="51">
        <v>500000</v>
      </c>
      <c r="E38" s="52">
        <v>1270000</v>
      </c>
      <c r="F38" s="53">
        <f t="shared" si="0"/>
        <v>770000</v>
      </c>
      <c r="G38" s="11"/>
      <c r="H38" s="11"/>
      <c r="I38" s="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3.5" customHeight="1">
      <c r="A39" s="44"/>
      <c r="B39" s="45"/>
      <c r="C39" s="50" t="s">
        <v>38</v>
      </c>
      <c r="D39" s="51"/>
      <c r="E39" s="52"/>
      <c r="F39" s="53"/>
      <c r="G39" s="11"/>
      <c r="H39" s="11"/>
      <c r="I39" s="1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>
      <c r="A40" s="44"/>
      <c r="B40" s="58"/>
      <c r="C40" s="57" t="s">
        <v>39</v>
      </c>
      <c r="D40" s="51">
        <v>0</v>
      </c>
      <c r="E40" s="52">
        <v>106</v>
      </c>
      <c r="F40" s="53">
        <f t="shared" si="0"/>
        <v>106</v>
      </c>
      <c r="G40" s="11"/>
      <c r="H40" s="11"/>
      <c r="I40" s="1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>
      <c r="A41" s="44"/>
      <c r="B41" s="58"/>
      <c r="C41" s="57" t="s">
        <v>40</v>
      </c>
      <c r="D41" s="51">
        <v>200000</v>
      </c>
      <c r="E41" s="52">
        <v>285779</v>
      </c>
      <c r="F41" s="53">
        <f t="shared" si="0"/>
        <v>85779</v>
      </c>
      <c r="G41" s="11"/>
      <c r="H41" s="11"/>
      <c r="I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>
      <c r="A42" s="44"/>
      <c r="B42" s="58" t="s">
        <v>41</v>
      </c>
      <c r="C42" s="57"/>
      <c r="D42" s="51"/>
      <c r="E42" s="52"/>
      <c r="F42" s="53"/>
      <c r="G42" s="11"/>
      <c r="H42" s="11"/>
      <c r="I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>
      <c r="A43" s="44"/>
      <c r="B43" s="58"/>
      <c r="C43" s="57" t="s">
        <v>42</v>
      </c>
      <c r="D43" s="51">
        <v>200000</v>
      </c>
      <c r="E43" s="52">
        <v>154000</v>
      </c>
      <c r="F43" s="53">
        <f t="shared" si="0"/>
        <v>-46000</v>
      </c>
      <c r="G43" s="11"/>
      <c r="H43" s="11"/>
      <c r="I43" s="1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>
      <c r="A44" s="44"/>
      <c r="B44" s="45"/>
      <c r="C44" s="57" t="s">
        <v>43</v>
      </c>
      <c r="D44" s="51">
        <v>40000</v>
      </c>
      <c r="E44" s="52">
        <v>25500</v>
      </c>
      <c r="F44" s="53">
        <f t="shared" si="0"/>
        <v>-14500</v>
      </c>
      <c r="G44" s="11"/>
      <c r="H44" s="11"/>
      <c r="I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>
      <c r="A45" s="44"/>
      <c r="B45" s="45" t="s">
        <v>44</v>
      </c>
      <c r="C45" s="55"/>
      <c r="D45" s="51">
        <v>60000000</v>
      </c>
      <c r="E45" s="52">
        <v>61333289</v>
      </c>
      <c r="F45" s="53">
        <f t="shared" si="0"/>
        <v>1333289</v>
      </c>
      <c r="G45" s="11"/>
      <c r="H45" s="11"/>
      <c r="I45" s="1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>
      <c r="A46" s="44"/>
      <c r="B46" s="45" t="s">
        <v>45</v>
      </c>
      <c r="C46" s="55"/>
      <c r="D46" s="51">
        <v>2200000</v>
      </c>
      <c r="E46" s="52">
        <v>3029840</v>
      </c>
      <c r="F46" s="53">
        <f t="shared" si="0"/>
        <v>829840</v>
      </c>
      <c r="G46" s="11"/>
      <c r="H46" s="11"/>
      <c r="I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>
      <c r="A47" s="44"/>
      <c r="B47" s="45" t="s">
        <v>46</v>
      </c>
      <c r="C47" s="55"/>
      <c r="D47" s="51">
        <v>6500000</v>
      </c>
      <c r="E47" s="52">
        <v>6500000</v>
      </c>
      <c r="F47" s="53">
        <f t="shared" si="0"/>
        <v>0</v>
      </c>
      <c r="G47" s="11"/>
      <c r="H47" s="11"/>
      <c r="I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4.25" customHeight="1">
      <c r="A48" s="59"/>
      <c r="B48" s="60" t="s">
        <v>47</v>
      </c>
      <c r="C48" s="61"/>
      <c r="D48" s="62">
        <v>18500000</v>
      </c>
      <c r="E48" s="63">
        <v>16604086</v>
      </c>
      <c r="F48" s="53">
        <f t="shared" si="0"/>
        <v>-1895914</v>
      </c>
      <c r="G48" s="11"/>
      <c r="H48" s="11"/>
      <c r="I48" s="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4.25" customHeight="1">
      <c r="A49" s="44"/>
      <c r="B49" s="45" t="s">
        <v>48</v>
      </c>
      <c r="C49" s="46"/>
      <c r="D49" s="51">
        <v>4000000</v>
      </c>
      <c r="E49" s="52">
        <v>3905220</v>
      </c>
      <c r="F49" s="53">
        <f>E49-D49</f>
        <v>-94780</v>
      </c>
      <c r="G49" s="11"/>
      <c r="H49" s="11"/>
      <c r="I49" s="1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7.25">
      <c r="A50" s="64"/>
      <c r="B50" s="65"/>
      <c r="C50" s="66" t="s">
        <v>49</v>
      </c>
      <c r="D50" s="67">
        <f>SUM(D13:D49)</f>
        <v>99600000</v>
      </c>
      <c r="E50" s="68">
        <f>SUM(E13:E49)</f>
        <v>100123704</v>
      </c>
      <c r="F50" s="69">
        <f>SUM(F13:F49)</f>
        <v>523704</v>
      </c>
      <c r="G50" s="11"/>
      <c r="H50" s="11"/>
      <c r="I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7.25">
      <c r="A51" s="64"/>
      <c r="B51" s="65"/>
      <c r="C51" s="66" t="s">
        <v>50</v>
      </c>
      <c r="D51" s="67">
        <v>1635783</v>
      </c>
      <c r="E51" s="68">
        <v>1635783</v>
      </c>
      <c r="F51" s="69">
        <f>D51-E51</f>
        <v>0</v>
      </c>
      <c r="G51" s="11"/>
      <c r="H51" s="11"/>
      <c r="I51" s="1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8" thickBot="1">
      <c r="A52" s="70"/>
      <c r="B52" s="71"/>
      <c r="C52" s="72" t="s">
        <v>51</v>
      </c>
      <c r="D52" s="73">
        <f>SUM(D50:D51)</f>
        <v>101235783</v>
      </c>
      <c r="E52" s="74">
        <f>SUM(E50:E51)</f>
        <v>101759487</v>
      </c>
      <c r="F52" s="75">
        <f>SUM(F50:F51)</f>
        <v>523704</v>
      </c>
      <c r="G52" s="11"/>
      <c r="H52" s="11"/>
      <c r="I52" s="1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6" customHeight="1">
      <c r="A53" s="19"/>
      <c r="B53" s="19"/>
      <c r="C53" s="76"/>
      <c r="D53" s="77"/>
      <c r="E53" s="78"/>
      <c r="F53" s="79"/>
      <c r="G53" s="11"/>
      <c r="H53" s="11"/>
      <c r="I53" s="1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6" customHeight="1">
      <c r="A54" s="11"/>
      <c r="B54" s="11"/>
      <c r="C54" s="80"/>
      <c r="D54" s="81"/>
      <c r="E54" s="82"/>
      <c r="F54" s="83"/>
      <c r="G54" s="11"/>
      <c r="H54" s="11"/>
      <c r="I54" s="1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2" customFormat="1" ht="6" customHeight="1" thickBot="1">
      <c r="A55" s="84"/>
      <c r="B55" s="84"/>
      <c r="C55" s="85"/>
      <c r="D55" s="86"/>
      <c r="E55" s="87"/>
      <c r="F55" s="88"/>
      <c r="G55" s="11"/>
      <c r="H55" s="11"/>
      <c r="I55" s="11"/>
    </row>
    <row r="56" spans="1:35" ht="15.75" customHeight="1" thickBot="1">
      <c r="A56" s="89"/>
      <c r="B56" s="90"/>
      <c r="C56" s="91" t="s">
        <v>5</v>
      </c>
      <c r="D56" s="92" t="s">
        <v>6</v>
      </c>
      <c r="E56" s="93" t="s">
        <v>7</v>
      </c>
      <c r="F56" s="94" t="s">
        <v>8</v>
      </c>
      <c r="G56" s="11"/>
      <c r="H56" s="11"/>
      <c r="I56" s="1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4.25" customHeight="1">
      <c r="A57" s="95" t="s">
        <v>52</v>
      </c>
      <c r="B57" s="37"/>
      <c r="C57" s="96"/>
      <c r="D57" s="97"/>
      <c r="E57" s="98"/>
      <c r="F57" s="99"/>
      <c r="G57" s="37"/>
      <c r="H57" s="11"/>
      <c r="I57" s="1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38"/>
      <c r="B58" s="39" t="s">
        <v>53</v>
      </c>
      <c r="C58" s="40"/>
      <c r="D58" s="100"/>
      <c r="E58" s="101"/>
      <c r="F58" s="102"/>
      <c r="G58" s="11"/>
      <c r="H58" s="11"/>
      <c r="I58" s="1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44"/>
      <c r="B59" s="45"/>
      <c r="C59" s="50" t="s">
        <v>54</v>
      </c>
      <c r="D59" s="103"/>
      <c r="E59" s="52"/>
      <c r="F59" s="104"/>
      <c r="G59" s="11"/>
      <c r="H59" s="11"/>
      <c r="I59" s="1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44"/>
      <c r="B60" s="45"/>
      <c r="C60" s="50" t="s">
        <v>55</v>
      </c>
      <c r="D60" s="103">
        <v>10000</v>
      </c>
      <c r="E60" s="52">
        <v>0</v>
      </c>
      <c r="F60" s="105">
        <f>D60-E60</f>
        <v>10000</v>
      </c>
      <c r="G60" s="11"/>
      <c r="H60" s="11"/>
      <c r="I60" s="1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44"/>
      <c r="B61" s="45"/>
      <c r="C61" s="57" t="s">
        <v>56</v>
      </c>
      <c r="D61" s="103">
        <v>1500000</v>
      </c>
      <c r="E61" s="52">
        <v>1483227</v>
      </c>
      <c r="F61" s="105">
        <f>D61-E61</f>
        <v>16773</v>
      </c>
      <c r="G61" s="11"/>
      <c r="H61" s="11"/>
      <c r="I61" s="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44"/>
      <c r="B62" s="45"/>
      <c r="C62" s="106" t="s">
        <v>57</v>
      </c>
      <c r="D62" s="103">
        <v>200000</v>
      </c>
      <c r="E62" s="52">
        <v>344080</v>
      </c>
      <c r="F62" s="105">
        <f>D62-E62</f>
        <v>-144080</v>
      </c>
      <c r="G62" s="11"/>
      <c r="H62" s="11"/>
      <c r="I62" s="1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44"/>
      <c r="B63" s="45"/>
      <c r="C63" s="107" t="s">
        <v>58</v>
      </c>
      <c r="D63" s="103"/>
      <c r="E63" s="52"/>
      <c r="F63" s="105"/>
      <c r="G63" s="1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44"/>
      <c r="B64" s="45"/>
      <c r="C64" s="57" t="s">
        <v>59</v>
      </c>
      <c r="D64" s="103">
        <v>60000</v>
      </c>
      <c r="E64" s="52">
        <v>55070</v>
      </c>
      <c r="F64" s="105">
        <f t="shared" ref="F64:F116" si="1">D64-E64</f>
        <v>4930</v>
      </c>
      <c r="G64" s="1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44"/>
      <c r="B65" s="45"/>
      <c r="C65" s="46" t="s">
        <v>60</v>
      </c>
      <c r="D65" s="103">
        <v>20000</v>
      </c>
      <c r="E65" s="52">
        <v>1500</v>
      </c>
      <c r="F65" s="105">
        <f t="shared" si="1"/>
        <v>18500</v>
      </c>
      <c r="G65" s="1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44"/>
      <c r="B66" s="45"/>
      <c r="C66" s="46" t="s">
        <v>61</v>
      </c>
      <c r="D66" s="103">
        <v>10000</v>
      </c>
      <c r="E66" s="52">
        <v>0</v>
      </c>
      <c r="F66" s="105">
        <f t="shared" si="1"/>
        <v>10000</v>
      </c>
      <c r="G66" s="1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44"/>
      <c r="B67" s="45"/>
      <c r="C67" s="46" t="s">
        <v>62</v>
      </c>
      <c r="D67" s="103">
        <v>40000</v>
      </c>
      <c r="E67" s="52">
        <v>30653</v>
      </c>
      <c r="F67" s="105">
        <f t="shared" si="1"/>
        <v>9347</v>
      </c>
      <c r="G67" s="1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44"/>
      <c r="B68" s="45"/>
      <c r="C68" s="57" t="s">
        <v>63</v>
      </c>
      <c r="D68" s="103">
        <v>300000</v>
      </c>
      <c r="E68" s="52">
        <v>349656</v>
      </c>
      <c r="F68" s="105">
        <f t="shared" si="1"/>
        <v>-49656</v>
      </c>
      <c r="G68" s="1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44"/>
      <c r="B69" s="45"/>
      <c r="C69" s="57" t="s">
        <v>64</v>
      </c>
      <c r="D69" s="103">
        <v>800000</v>
      </c>
      <c r="E69" s="52">
        <v>1057876</v>
      </c>
      <c r="F69" s="105">
        <f t="shared" si="1"/>
        <v>-257876</v>
      </c>
      <c r="G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44"/>
      <c r="B70" s="45"/>
      <c r="C70" s="46" t="s">
        <v>65</v>
      </c>
      <c r="D70" s="103"/>
      <c r="E70" s="52"/>
      <c r="F70" s="105"/>
      <c r="G70" s="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44"/>
      <c r="B71" s="45"/>
      <c r="C71" s="46" t="s">
        <v>66</v>
      </c>
      <c r="D71" s="103">
        <v>10000</v>
      </c>
      <c r="E71" s="52">
        <v>3500</v>
      </c>
      <c r="F71" s="105">
        <f t="shared" si="1"/>
        <v>6500</v>
      </c>
      <c r="G71" s="1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44"/>
      <c r="B72" s="45"/>
      <c r="C72" s="46" t="s">
        <v>67</v>
      </c>
      <c r="D72" s="103">
        <v>20000</v>
      </c>
      <c r="E72" s="52">
        <v>13601</v>
      </c>
      <c r="F72" s="105">
        <f t="shared" si="1"/>
        <v>6399</v>
      </c>
      <c r="G72" s="1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44"/>
      <c r="B73" s="45"/>
      <c r="C73" s="46" t="s">
        <v>68</v>
      </c>
      <c r="D73" s="103">
        <v>10000</v>
      </c>
      <c r="E73" s="52">
        <v>0</v>
      </c>
      <c r="F73" s="105">
        <f t="shared" si="1"/>
        <v>10000</v>
      </c>
      <c r="G73" s="1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44"/>
      <c r="B74" s="45"/>
      <c r="C74" s="46" t="s">
        <v>69</v>
      </c>
      <c r="D74" s="103">
        <v>10000</v>
      </c>
      <c r="E74" s="52">
        <v>0</v>
      </c>
      <c r="F74" s="105">
        <f t="shared" si="1"/>
        <v>10000</v>
      </c>
      <c r="G74" s="1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44"/>
      <c r="B75" s="45"/>
      <c r="C75" s="46" t="s">
        <v>70</v>
      </c>
      <c r="D75" s="103">
        <v>10000</v>
      </c>
      <c r="E75" s="52">
        <v>0</v>
      </c>
      <c r="F75" s="105">
        <f t="shared" si="1"/>
        <v>10000</v>
      </c>
      <c r="G75" s="1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44"/>
      <c r="B76" s="45"/>
      <c r="C76" s="46" t="s">
        <v>71</v>
      </c>
      <c r="D76" s="103">
        <v>20000</v>
      </c>
      <c r="E76" s="52">
        <v>16536</v>
      </c>
      <c r="F76" s="105">
        <f t="shared" si="1"/>
        <v>3464</v>
      </c>
      <c r="G76" s="1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44"/>
      <c r="B77" s="45"/>
      <c r="C77" s="46" t="s">
        <v>72</v>
      </c>
      <c r="D77" s="103">
        <v>0</v>
      </c>
      <c r="E77" s="52">
        <v>25446</v>
      </c>
      <c r="F77" s="105">
        <f t="shared" si="1"/>
        <v>-25446</v>
      </c>
      <c r="G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44"/>
      <c r="B78" s="45"/>
      <c r="C78" s="57" t="s">
        <v>73</v>
      </c>
      <c r="D78" s="103"/>
      <c r="E78" s="52"/>
      <c r="F78" s="105"/>
      <c r="G78" s="1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44"/>
      <c r="B79" s="45"/>
      <c r="C79" s="57" t="s">
        <v>74</v>
      </c>
      <c r="D79" s="103">
        <v>400000</v>
      </c>
      <c r="E79" s="52">
        <v>413012</v>
      </c>
      <c r="F79" s="105">
        <f t="shared" si="1"/>
        <v>-13012</v>
      </c>
      <c r="G79" s="1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44"/>
      <c r="B80" s="45"/>
      <c r="C80" s="57" t="s">
        <v>75</v>
      </c>
      <c r="D80" s="103">
        <v>10000</v>
      </c>
      <c r="E80" s="52">
        <v>4558</v>
      </c>
      <c r="F80" s="105">
        <f t="shared" si="1"/>
        <v>5442</v>
      </c>
      <c r="G80" s="1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44"/>
      <c r="B81" s="45" t="s">
        <v>76</v>
      </c>
      <c r="C81" s="46"/>
      <c r="D81" s="103"/>
      <c r="E81" s="52"/>
      <c r="F81" s="105"/>
      <c r="G81" s="11"/>
      <c r="H81" s="3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44"/>
      <c r="B82" s="45"/>
      <c r="C82" s="46" t="s">
        <v>77</v>
      </c>
      <c r="D82" s="103">
        <v>3200000</v>
      </c>
      <c r="E82" s="52">
        <v>3820412</v>
      </c>
      <c r="F82" s="105">
        <f t="shared" si="1"/>
        <v>-620412</v>
      </c>
      <c r="G82" s="1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44"/>
      <c r="B83" s="45"/>
      <c r="C83" s="46" t="s">
        <v>78</v>
      </c>
      <c r="D83" s="103">
        <v>60000</v>
      </c>
      <c r="E83" s="52">
        <v>181350</v>
      </c>
      <c r="F83" s="105">
        <f t="shared" si="1"/>
        <v>-121350</v>
      </c>
      <c r="G83" s="1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44"/>
      <c r="B84" s="45"/>
      <c r="C84" s="50" t="s">
        <v>79</v>
      </c>
      <c r="D84" s="103">
        <v>500000</v>
      </c>
      <c r="E84" s="52">
        <v>538548</v>
      </c>
      <c r="F84" s="105">
        <f t="shared" si="1"/>
        <v>-38548</v>
      </c>
      <c r="G84" s="1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>
      <c r="A85" s="44"/>
      <c r="B85" s="45"/>
      <c r="C85" s="46" t="s">
        <v>80</v>
      </c>
      <c r="D85" s="103">
        <v>100000</v>
      </c>
      <c r="E85" s="52">
        <v>309230</v>
      </c>
      <c r="F85" s="105">
        <f>D85-E85</f>
        <v>-209230</v>
      </c>
      <c r="G85" s="1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>
      <c r="A86" s="44"/>
      <c r="B86" s="45"/>
      <c r="C86" s="46" t="s">
        <v>81</v>
      </c>
      <c r="D86" s="103">
        <v>0</v>
      </c>
      <c r="E86" s="52">
        <v>3210200</v>
      </c>
      <c r="F86" s="105">
        <f>D86-E86</f>
        <v>-3210200</v>
      </c>
      <c r="G86" s="1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44"/>
      <c r="B87" s="45"/>
      <c r="C87" s="57" t="s">
        <v>82</v>
      </c>
      <c r="D87" s="103">
        <v>30000</v>
      </c>
      <c r="E87" s="52">
        <v>31322</v>
      </c>
      <c r="F87" s="105">
        <f t="shared" si="1"/>
        <v>-1322</v>
      </c>
      <c r="G87" s="1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44"/>
      <c r="B88" s="45"/>
      <c r="C88" s="57" t="s">
        <v>83</v>
      </c>
      <c r="D88" s="103">
        <v>60000</v>
      </c>
      <c r="E88" s="52">
        <v>109516</v>
      </c>
      <c r="F88" s="105">
        <f>D88-E88</f>
        <v>-49516</v>
      </c>
      <c r="G88" s="1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44"/>
      <c r="B89" s="45"/>
      <c r="C89" s="57" t="s">
        <v>84</v>
      </c>
      <c r="D89" s="103">
        <v>80000</v>
      </c>
      <c r="E89" s="52">
        <v>70107</v>
      </c>
      <c r="F89" s="105">
        <f>D89-E89</f>
        <v>9893</v>
      </c>
      <c r="G89" s="1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>
      <c r="A90" s="44"/>
      <c r="B90" s="45"/>
      <c r="C90" s="57" t="s">
        <v>85</v>
      </c>
      <c r="D90" s="103">
        <v>10000</v>
      </c>
      <c r="E90" s="52">
        <v>830</v>
      </c>
      <c r="F90" s="105">
        <f>D90-E90</f>
        <v>9170</v>
      </c>
      <c r="G90" s="1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44"/>
      <c r="B91" s="45"/>
      <c r="C91" s="57" t="s">
        <v>86</v>
      </c>
      <c r="D91" s="103">
        <v>100000</v>
      </c>
      <c r="E91" s="52">
        <v>656633</v>
      </c>
      <c r="F91" s="105">
        <f>D91-E91</f>
        <v>-556633</v>
      </c>
      <c r="G91" s="1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>
      <c r="A92" s="44"/>
      <c r="B92" s="45"/>
      <c r="C92" s="57" t="s">
        <v>36</v>
      </c>
      <c r="D92" s="103">
        <v>0</v>
      </c>
      <c r="E92" s="52">
        <v>30000</v>
      </c>
      <c r="F92" s="105">
        <f>D92-E92</f>
        <v>-30000</v>
      </c>
      <c r="G92" s="1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>
      <c r="A93" s="44"/>
      <c r="B93" s="45"/>
      <c r="C93" s="57" t="s">
        <v>87</v>
      </c>
      <c r="D93" s="103">
        <v>700000</v>
      </c>
      <c r="E93" s="52">
        <v>860160</v>
      </c>
      <c r="F93" s="105">
        <f t="shared" si="1"/>
        <v>-160160</v>
      </c>
      <c r="G93" s="1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>
      <c r="A94" s="44"/>
      <c r="B94" s="45"/>
      <c r="C94" s="57" t="s">
        <v>88</v>
      </c>
      <c r="D94" s="103">
        <v>100000</v>
      </c>
      <c r="E94" s="52">
        <v>175054</v>
      </c>
      <c r="F94" s="105">
        <f t="shared" si="1"/>
        <v>-75054</v>
      </c>
      <c r="G94" s="11"/>
    </row>
    <row r="95" spans="1:35">
      <c r="A95" s="44"/>
      <c r="B95" s="45"/>
      <c r="C95" s="50" t="s">
        <v>89</v>
      </c>
      <c r="D95" s="103">
        <v>100000</v>
      </c>
      <c r="E95" s="52">
        <v>282327</v>
      </c>
      <c r="F95" s="105">
        <f t="shared" si="1"/>
        <v>-182327</v>
      </c>
      <c r="G95" s="11"/>
    </row>
    <row r="96" spans="1:35">
      <c r="A96" s="44"/>
      <c r="B96" s="45"/>
      <c r="C96" s="57" t="s">
        <v>90</v>
      </c>
      <c r="D96" s="103">
        <v>170000</v>
      </c>
      <c r="E96" s="108">
        <v>166741</v>
      </c>
      <c r="F96" s="105">
        <f t="shared" si="1"/>
        <v>3259</v>
      </c>
      <c r="G96" s="11"/>
    </row>
    <row r="97" spans="1:35">
      <c r="A97" s="44"/>
      <c r="B97" s="45"/>
      <c r="C97" s="57" t="s">
        <v>91</v>
      </c>
      <c r="D97" s="103">
        <v>280000</v>
      </c>
      <c r="E97" s="52">
        <v>107045</v>
      </c>
      <c r="F97" s="105">
        <f t="shared" si="1"/>
        <v>172955</v>
      </c>
    </row>
    <row r="98" spans="1:35">
      <c r="A98" s="44"/>
      <c r="B98" s="45"/>
      <c r="C98" s="57" t="s">
        <v>92</v>
      </c>
      <c r="D98" s="103">
        <v>60000</v>
      </c>
      <c r="E98" s="52">
        <v>60000</v>
      </c>
      <c r="F98" s="105">
        <f t="shared" si="1"/>
        <v>0</v>
      </c>
    </row>
    <row r="99" spans="1:35">
      <c r="A99" s="44"/>
      <c r="B99" s="45"/>
      <c r="C99" s="57" t="s">
        <v>93</v>
      </c>
      <c r="D99" s="103">
        <v>120000</v>
      </c>
      <c r="E99" s="52">
        <v>706401</v>
      </c>
      <c r="F99" s="105">
        <f t="shared" si="1"/>
        <v>-586401</v>
      </c>
    </row>
    <row r="100" spans="1:35">
      <c r="A100" s="44"/>
      <c r="B100" s="45"/>
      <c r="C100" s="57" t="s">
        <v>94</v>
      </c>
      <c r="D100" s="103">
        <v>110000</v>
      </c>
      <c r="E100" s="52">
        <v>108864</v>
      </c>
      <c r="F100" s="105">
        <f t="shared" si="1"/>
        <v>1136</v>
      </c>
    </row>
    <row r="101" spans="1:35">
      <c r="A101" s="44"/>
      <c r="B101" s="45"/>
      <c r="C101" s="57" t="s">
        <v>95</v>
      </c>
      <c r="D101" s="103">
        <v>30000</v>
      </c>
      <c r="E101" s="52">
        <v>761559</v>
      </c>
      <c r="F101" s="105">
        <f t="shared" si="1"/>
        <v>-731559</v>
      </c>
    </row>
    <row r="102" spans="1:35">
      <c r="A102" s="44"/>
      <c r="B102" s="45"/>
      <c r="C102" s="57" t="s">
        <v>96</v>
      </c>
      <c r="D102" s="103">
        <v>240000</v>
      </c>
      <c r="E102" s="52">
        <v>240000</v>
      </c>
      <c r="F102" s="105">
        <f t="shared" si="1"/>
        <v>0</v>
      </c>
    </row>
    <row r="103" spans="1:35">
      <c r="A103" s="44"/>
      <c r="B103" s="45"/>
      <c r="C103" s="57" t="s">
        <v>97</v>
      </c>
      <c r="D103" s="103">
        <v>180000</v>
      </c>
      <c r="E103" s="52">
        <v>247370</v>
      </c>
      <c r="F103" s="105">
        <f t="shared" si="1"/>
        <v>-67370</v>
      </c>
    </row>
    <row r="104" spans="1:35">
      <c r="A104" s="44"/>
      <c r="B104" s="45"/>
      <c r="C104" s="57" t="s">
        <v>98</v>
      </c>
      <c r="D104" s="103">
        <v>150000</v>
      </c>
      <c r="E104" s="52">
        <v>277300</v>
      </c>
      <c r="F104" s="105">
        <f t="shared" si="1"/>
        <v>-127300</v>
      </c>
    </row>
    <row r="105" spans="1:35">
      <c r="A105" s="44"/>
      <c r="B105" s="54"/>
      <c r="C105" s="46" t="s">
        <v>99</v>
      </c>
      <c r="D105" s="103">
        <v>700000</v>
      </c>
      <c r="E105" s="52">
        <v>407745</v>
      </c>
      <c r="F105" s="105">
        <f t="shared" si="1"/>
        <v>292255</v>
      </c>
    </row>
    <row r="106" spans="1:35">
      <c r="A106" s="44"/>
      <c r="B106" s="54"/>
      <c r="C106" s="46" t="s">
        <v>100</v>
      </c>
      <c r="D106" s="103">
        <v>30000</v>
      </c>
      <c r="E106" s="52">
        <v>69147</v>
      </c>
      <c r="F106" s="105">
        <f t="shared" si="1"/>
        <v>-39147</v>
      </c>
    </row>
    <row r="107" spans="1:35">
      <c r="A107" s="44"/>
      <c r="B107" s="54"/>
      <c r="C107" s="46" t="s">
        <v>101</v>
      </c>
      <c r="D107" s="103">
        <v>0</v>
      </c>
      <c r="E107" s="52">
        <v>-9000000</v>
      </c>
      <c r="F107" s="105">
        <f t="shared" si="1"/>
        <v>9000000</v>
      </c>
    </row>
    <row r="108" spans="1:35">
      <c r="A108" s="44"/>
      <c r="B108" s="54" t="s">
        <v>102</v>
      </c>
      <c r="C108" s="46"/>
      <c r="D108" s="103">
        <v>15783</v>
      </c>
      <c r="E108" s="52">
        <v>0</v>
      </c>
      <c r="F108" s="105">
        <f t="shared" si="1"/>
        <v>15783</v>
      </c>
      <c r="G108" s="1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>
      <c r="A109" s="44"/>
      <c r="B109" s="54" t="s">
        <v>103</v>
      </c>
      <c r="C109" s="46"/>
      <c r="D109" s="103"/>
      <c r="E109" s="52"/>
      <c r="F109" s="105"/>
      <c r="G109" s="1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>
      <c r="A110" s="44"/>
      <c r="B110" s="54"/>
      <c r="C110" s="46" t="s">
        <v>104</v>
      </c>
      <c r="D110" s="103">
        <v>100000</v>
      </c>
      <c r="E110" s="52">
        <v>100000</v>
      </c>
      <c r="F110" s="105">
        <f t="shared" si="1"/>
        <v>0</v>
      </c>
      <c r="G110" s="1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>
      <c r="A111" s="44"/>
      <c r="B111" s="54"/>
      <c r="C111" s="46" t="s">
        <v>105</v>
      </c>
      <c r="D111" s="103">
        <v>350000</v>
      </c>
      <c r="E111" s="52">
        <v>335105</v>
      </c>
      <c r="F111" s="105">
        <f t="shared" si="1"/>
        <v>14895</v>
      </c>
      <c r="G111" s="1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>
      <c r="A112" s="44"/>
      <c r="B112" s="45"/>
      <c r="C112" s="46" t="s">
        <v>106</v>
      </c>
      <c r="D112" s="103">
        <v>30000</v>
      </c>
      <c r="E112" s="52">
        <v>23607</v>
      </c>
      <c r="F112" s="105">
        <f t="shared" si="1"/>
        <v>6393</v>
      </c>
      <c r="G112" s="1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>
      <c r="A113" s="44"/>
      <c r="B113" s="45" t="s">
        <v>107</v>
      </c>
      <c r="C113" s="46"/>
      <c r="D113" s="103">
        <v>58000000</v>
      </c>
      <c r="E113" s="52">
        <v>55856528</v>
      </c>
      <c r="F113" s="105">
        <f t="shared" si="1"/>
        <v>2143472</v>
      </c>
      <c r="G113" s="1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>
      <c r="A114" s="44"/>
      <c r="B114" s="45" t="s">
        <v>108</v>
      </c>
      <c r="C114" s="46"/>
      <c r="D114" s="103">
        <v>2200000</v>
      </c>
      <c r="E114" s="52">
        <v>2210136</v>
      </c>
      <c r="F114" s="105">
        <f t="shared" si="1"/>
        <v>-10136</v>
      </c>
      <c r="G114" s="1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>
      <c r="A115" s="44"/>
      <c r="B115" s="45" t="s">
        <v>109</v>
      </c>
      <c r="C115" s="50"/>
      <c r="D115" s="103">
        <v>6500000</v>
      </c>
      <c r="E115" s="52">
        <v>6504130</v>
      </c>
      <c r="F115" s="105">
        <f t="shared" si="1"/>
        <v>-4130</v>
      </c>
      <c r="G115" s="1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4.25" customHeight="1">
      <c r="A116" s="59"/>
      <c r="B116" s="109" t="s">
        <v>110</v>
      </c>
      <c r="C116" s="110"/>
      <c r="D116" s="111">
        <v>18500000</v>
      </c>
      <c r="E116" s="63">
        <v>16656300</v>
      </c>
      <c r="F116" s="112">
        <f t="shared" si="1"/>
        <v>1843700</v>
      </c>
      <c r="G116" s="11"/>
    </row>
    <row r="117" spans="1:35" ht="14.25" customHeight="1">
      <c r="A117" s="44"/>
      <c r="B117" s="45" t="s">
        <v>111</v>
      </c>
      <c r="C117" s="46"/>
      <c r="D117" s="103">
        <v>5000000</v>
      </c>
      <c r="E117" s="52">
        <v>5875007</v>
      </c>
      <c r="F117" s="105">
        <f>D117-E117</f>
        <v>-875007</v>
      </c>
      <c r="G117" s="11"/>
    </row>
    <row r="118" spans="1:35" ht="17.25" customHeight="1">
      <c r="A118" s="64"/>
      <c r="B118" s="65"/>
      <c r="C118" s="66" t="s">
        <v>112</v>
      </c>
      <c r="D118" s="113">
        <f>SUM(D60:D117)</f>
        <v>101235783</v>
      </c>
      <c r="E118" s="68">
        <f>SUM(E60:E117)</f>
        <v>95787389</v>
      </c>
      <c r="F118" s="114">
        <f>SUM(F60:F117)</f>
        <v>5448394</v>
      </c>
    </row>
    <row r="119" spans="1:35" ht="17.25" customHeight="1">
      <c r="A119" s="64"/>
      <c r="B119" s="65"/>
      <c r="C119" s="66" t="s">
        <v>113</v>
      </c>
      <c r="D119" s="113">
        <f>D50-D118</f>
        <v>-1635783</v>
      </c>
      <c r="E119" s="68">
        <f>E50-E118</f>
        <v>4336315</v>
      </c>
      <c r="F119" s="114">
        <f>F50+F118</f>
        <v>5972098</v>
      </c>
      <c r="G119" s="11"/>
    </row>
    <row r="120" spans="1:35" ht="17.25" customHeight="1" thickBot="1">
      <c r="A120" s="115"/>
      <c r="B120" s="84"/>
      <c r="C120" s="116" t="s">
        <v>114</v>
      </c>
      <c r="D120" s="117">
        <f>D52-D118</f>
        <v>0</v>
      </c>
      <c r="E120" s="118">
        <f>E52-E118</f>
        <v>5972098</v>
      </c>
      <c r="F120" s="119">
        <f>D120+E120</f>
        <v>5972098</v>
      </c>
    </row>
    <row r="121" spans="1:35" ht="7.5" customHeight="1">
      <c r="E121" s="82"/>
    </row>
  </sheetData>
  <mergeCells count="3">
    <mergeCell ref="A1:F1"/>
    <mergeCell ref="A2:F2"/>
    <mergeCell ref="A4:D4"/>
  </mergeCells>
  <phoneticPr fontId="3"/>
  <pageMargins left="0.62992125984251968" right="0.15748031496062992" top="0.15748031496062992" bottom="0.23622047244094491" header="1.3385826771653544" footer="0.19685039370078741"/>
  <pageSetup paperSize="9" scale="90" fitToHeight="2" orientation="portrait" horizontalDpi="4294967293" verticalDpi="36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29年度活動計算書</vt:lpstr>
      <vt:lpstr>'29年度活動計算書'!Print_Area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2018-06-15T00:27:03Z</dcterms:created>
  <dcterms:modified xsi:type="dcterms:W3CDTF">2018-06-15T00:33:06Z</dcterms:modified>
</cp:coreProperties>
</file>