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育てる会\Desktop\令和５年度事業\令和５年度総会\５年度CANPAN用\"/>
    </mc:Choice>
  </mc:AlternateContent>
  <xr:revisionPtr revIDLastSave="0" documentId="13_ncr:1_{91EF8374-0C51-42A6-959A-1346F0F73A12}" xr6:coauthVersionLast="45" xr6:coauthVersionMax="45" xr10:uidLastSave="{00000000-0000-0000-0000-000000000000}"/>
  <bookViews>
    <workbookView xWindow="1950" yWindow="0" windowWidth="14430" windowHeight="15480" xr2:uid="{3FECD6BB-AA37-4A49-A945-73B9E7FF3015}"/>
  </bookViews>
  <sheets>
    <sheet name="令和4年度活動計算書" sheetId="1" r:id="rId1"/>
    <sheet name="令和4年度活動計算書内訳" sheetId="2" r:id="rId2"/>
  </sheets>
  <definedNames>
    <definedName name="_xlnm.Print_Area" localSheetId="0">令和4年度活動計算書!$A$1:$G$98</definedName>
    <definedName name="_xlnm.Print_Area" localSheetId="1">令和4年度活動計算書内訳!$A$1:$L$60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2" l="1"/>
  <c r="G59" i="2"/>
  <c r="F59" i="2"/>
  <c r="K58" i="2"/>
  <c r="J58" i="2"/>
  <c r="H58" i="2"/>
  <c r="G58" i="2"/>
  <c r="F58" i="2"/>
  <c r="E58" i="2"/>
  <c r="D58" i="2"/>
  <c r="I58" i="2" s="1"/>
  <c r="L58" i="2" s="1"/>
  <c r="L57" i="2"/>
  <c r="I57" i="2"/>
  <c r="I56" i="2"/>
  <c r="L56" i="2" s="1"/>
  <c r="I55" i="2"/>
  <c r="L55" i="2" s="1"/>
  <c r="I54" i="2"/>
  <c r="L54" i="2" s="1"/>
  <c r="I53" i="2"/>
  <c r="L53" i="2" s="1"/>
  <c r="I52" i="2"/>
  <c r="L52" i="2" s="1"/>
  <c r="L51" i="2"/>
  <c r="I51" i="2"/>
  <c r="I50" i="2"/>
  <c r="L50" i="2" s="1"/>
  <c r="I49" i="2"/>
  <c r="L49" i="2" s="1"/>
  <c r="I48" i="2"/>
  <c r="L48" i="2" s="1"/>
  <c r="I47" i="2"/>
  <c r="L47" i="2" s="1"/>
  <c r="I46" i="2"/>
  <c r="L46" i="2" s="1"/>
  <c r="L45" i="2"/>
  <c r="I45" i="2"/>
  <c r="I44" i="2"/>
  <c r="L44" i="2" s="1"/>
  <c r="I43" i="2"/>
  <c r="L43" i="2" s="1"/>
  <c r="I42" i="2"/>
  <c r="L42" i="2" s="1"/>
  <c r="I41" i="2"/>
  <c r="L41" i="2" s="1"/>
  <c r="I40" i="2"/>
  <c r="L40" i="2" s="1"/>
  <c r="L39" i="2"/>
  <c r="I39" i="2"/>
  <c r="I38" i="2"/>
  <c r="L38" i="2" s="1"/>
  <c r="I37" i="2"/>
  <c r="L37" i="2" s="1"/>
  <c r="I36" i="2"/>
  <c r="L36" i="2" s="1"/>
  <c r="I35" i="2"/>
  <c r="L35" i="2" s="1"/>
  <c r="I34" i="2"/>
  <c r="L34" i="2" s="1"/>
  <c r="L33" i="2"/>
  <c r="I33" i="2"/>
  <c r="I32" i="2"/>
  <c r="L32" i="2" s="1"/>
  <c r="I30" i="2"/>
  <c r="L30" i="2" s="1"/>
  <c r="I29" i="2"/>
  <c r="L29" i="2" s="1"/>
  <c r="L28" i="2"/>
  <c r="L27" i="2"/>
  <c r="L26" i="2"/>
  <c r="L25" i="2"/>
  <c r="H22" i="2"/>
  <c r="H60" i="2" s="1"/>
  <c r="E22" i="2"/>
  <c r="E60" i="2" s="1"/>
  <c r="D22" i="2"/>
  <c r="I22" i="2" s="1"/>
  <c r="L21" i="2"/>
  <c r="K20" i="2"/>
  <c r="K22" i="2" s="1"/>
  <c r="K60" i="2" s="1"/>
  <c r="J20" i="2"/>
  <c r="J22" i="2" s="1"/>
  <c r="J60" i="2" s="1"/>
  <c r="H20" i="2"/>
  <c r="G20" i="2"/>
  <c r="G22" i="2" s="1"/>
  <c r="G60" i="2" s="1"/>
  <c r="F20" i="2"/>
  <c r="F22" i="2" s="1"/>
  <c r="F60" i="2" s="1"/>
  <c r="E20" i="2"/>
  <c r="E59" i="2" s="1"/>
  <c r="D20" i="2"/>
  <c r="D59" i="2" s="1"/>
  <c r="I59" i="2" s="1"/>
  <c r="I19" i="2"/>
  <c r="L19" i="2" s="1"/>
  <c r="L18" i="2"/>
  <c r="L17" i="2"/>
  <c r="I15" i="2"/>
  <c r="L15" i="2" s="1"/>
  <c r="L14" i="2"/>
  <c r="L13" i="2"/>
  <c r="L12" i="2"/>
  <c r="I12" i="2"/>
  <c r="L11" i="2"/>
  <c r="I10" i="2"/>
  <c r="L10" i="2" s="1"/>
  <c r="L9" i="2"/>
  <c r="L7" i="2"/>
  <c r="E90" i="1"/>
  <c r="E68" i="1"/>
  <c r="F91" i="1" s="1"/>
  <c r="E59" i="1"/>
  <c r="E36" i="1"/>
  <c r="F60" i="1" s="1"/>
  <c r="F27" i="1"/>
  <c r="F24" i="1"/>
  <c r="F16" i="1"/>
  <c r="F13" i="1"/>
  <c r="F11" i="1"/>
  <c r="L22" i="2" l="1"/>
  <c r="K59" i="2"/>
  <c r="D60" i="2"/>
  <c r="J59" i="2"/>
  <c r="I20" i="2"/>
  <c r="L20" i="2" s="1"/>
  <c r="L59" i="2" s="1"/>
  <c r="G28" i="1"/>
  <c r="G93" i="1" s="1"/>
  <c r="G94" i="1" s="1"/>
  <c r="G96" i="1" s="1"/>
  <c r="G98" i="1" s="1"/>
  <c r="G92" i="1"/>
  <c r="I60" i="2" l="1"/>
  <c r="I63" i="2"/>
  <c r="L60" i="2" l="1"/>
  <c r="L63" i="2"/>
</calcChain>
</file>

<file path=xl/sharedStrings.xml><?xml version="1.0" encoding="utf-8"?>
<sst xmlns="http://schemas.openxmlformats.org/spreadsheetml/2006/main" count="176" uniqueCount="133">
  <si>
    <t>令和４年度　活動計算書</t>
    <rPh sb="0" eb="2">
      <t>レイワ</t>
    </rPh>
    <rPh sb="3" eb="5">
      <t>ネンド</t>
    </rPh>
    <rPh sb="6" eb="8">
      <t>カツドウ</t>
    </rPh>
    <rPh sb="8" eb="11">
      <t>ケイサンショ</t>
    </rPh>
    <phoneticPr fontId="3"/>
  </si>
  <si>
    <t>　　　　　　　令和４年４月１日から令和５年３月３１日まで</t>
    <rPh sb="7" eb="9">
      <t>レイワ</t>
    </rPh>
    <rPh sb="10" eb="11">
      <t>ネン</t>
    </rPh>
    <rPh sb="12" eb="13">
      <t>ガツ</t>
    </rPh>
    <rPh sb="14" eb="15">
      <t>ニチ</t>
    </rPh>
    <rPh sb="17" eb="19">
      <t>レイワ</t>
    </rPh>
    <rPh sb="20" eb="21">
      <t>ネン</t>
    </rPh>
    <rPh sb="22" eb="23">
      <t>ガツ</t>
    </rPh>
    <rPh sb="25" eb="26">
      <t>ニチ</t>
    </rPh>
    <phoneticPr fontId="3"/>
  </si>
  <si>
    <t>特定非営利活動法人 岡山県自閉症児を育てる会</t>
    <rPh sb="0" eb="2">
      <t>トクテイ</t>
    </rPh>
    <rPh sb="2" eb="5">
      <t>ヒエイリ</t>
    </rPh>
    <rPh sb="5" eb="7">
      <t>カツドウ</t>
    </rPh>
    <rPh sb="7" eb="9">
      <t>ホウジン</t>
    </rPh>
    <rPh sb="10" eb="13">
      <t>オカヤマケン</t>
    </rPh>
    <rPh sb="13" eb="16">
      <t>ジヘイショウ</t>
    </rPh>
    <rPh sb="16" eb="17">
      <t>ジ</t>
    </rPh>
    <rPh sb="18" eb="19">
      <t>ソダ</t>
    </rPh>
    <rPh sb="21" eb="22">
      <t>カイ</t>
    </rPh>
    <phoneticPr fontId="3"/>
  </si>
  <si>
    <t>（単位：円）</t>
    <rPh sb="1" eb="3">
      <t>タンイ</t>
    </rPh>
    <rPh sb="4" eb="5">
      <t>エン</t>
    </rPh>
    <phoneticPr fontId="3"/>
  </si>
  <si>
    <t>科　　目</t>
    <rPh sb="0" eb="1">
      <t>カ</t>
    </rPh>
    <rPh sb="3" eb="4">
      <t>メ</t>
    </rPh>
    <phoneticPr fontId="3"/>
  </si>
  <si>
    <t>　　金　　額</t>
    <rPh sb="2" eb="3">
      <t>カネ</t>
    </rPh>
    <rPh sb="5" eb="6">
      <t>ガク</t>
    </rPh>
    <phoneticPr fontId="3"/>
  </si>
  <si>
    <t>Ⅰ 経常収益</t>
    <rPh sb="2" eb="4">
      <t>ケイジョウ</t>
    </rPh>
    <rPh sb="4" eb="6">
      <t>シュウエキ</t>
    </rPh>
    <phoneticPr fontId="3"/>
  </si>
  <si>
    <t>１　受取会費</t>
    <rPh sb="2" eb="4">
      <t>ウケトリ</t>
    </rPh>
    <rPh sb="4" eb="6">
      <t>カイヒ</t>
    </rPh>
    <phoneticPr fontId="3"/>
  </si>
  <si>
    <t>正会員受取会費</t>
    <rPh sb="0" eb="3">
      <t>セイカイイン</t>
    </rPh>
    <rPh sb="3" eb="5">
      <t>ウケトリ</t>
    </rPh>
    <rPh sb="5" eb="7">
      <t>カイヒ</t>
    </rPh>
    <phoneticPr fontId="3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</si>
  <si>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3"/>
  </si>
  <si>
    <t>正会員入会金</t>
    <rPh sb="0" eb="3">
      <t>セイカイイン</t>
    </rPh>
    <rPh sb="3" eb="6">
      <t>ニュウカイキン</t>
    </rPh>
    <phoneticPr fontId="3"/>
  </si>
  <si>
    <t>２　受取寄附金</t>
    <rPh sb="2" eb="4">
      <t>ウケトリ</t>
    </rPh>
    <rPh sb="4" eb="7">
      <t>キフキン</t>
    </rPh>
    <phoneticPr fontId="3"/>
  </si>
  <si>
    <t>受取寄附金</t>
    <rPh sb="0" eb="2">
      <t>ウケトリ</t>
    </rPh>
    <rPh sb="2" eb="5">
      <t>キフキン</t>
    </rPh>
    <phoneticPr fontId="3"/>
  </si>
  <si>
    <t>３　受取助成金</t>
    <rPh sb="2" eb="4">
      <t>ウケトリ</t>
    </rPh>
    <rPh sb="4" eb="7">
      <t>ジョセイキン</t>
    </rPh>
    <phoneticPr fontId="3"/>
  </si>
  <si>
    <t>受取民間助成金</t>
    <rPh sb="0" eb="2">
      <t>ウケトリ</t>
    </rPh>
    <rPh sb="2" eb="4">
      <t>ミンカン</t>
    </rPh>
    <rPh sb="4" eb="7">
      <t>ジョセイキン</t>
    </rPh>
    <phoneticPr fontId="3"/>
  </si>
  <si>
    <t>受取国庫、自治体助成金</t>
    <rPh sb="0" eb="2">
      <t>ウケトリ</t>
    </rPh>
    <rPh sb="2" eb="4">
      <t>コッコ</t>
    </rPh>
    <rPh sb="5" eb="8">
      <t>ジチタイ</t>
    </rPh>
    <rPh sb="8" eb="11">
      <t>ジョセイキン</t>
    </rPh>
    <phoneticPr fontId="3"/>
  </si>
  <si>
    <t>４　事業収益</t>
    <rPh sb="2" eb="4">
      <t>ジギョウ</t>
    </rPh>
    <rPh sb="4" eb="6">
      <t>シュウエキ</t>
    </rPh>
    <phoneticPr fontId="3"/>
  </si>
  <si>
    <t>自閉症講演会開催事業収入</t>
  </si>
  <si>
    <t>例会および勉強会事業収入</t>
  </si>
  <si>
    <t>支援者養成講座事業収入</t>
    <rPh sb="0" eb="3">
      <t>シエンシャ</t>
    </rPh>
    <rPh sb="3" eb="5">
      <t>ヨウセイ</t>
    </rPh>
    <rPh sb="5" eb="7">
      <t>コウザ</t>
    </rPh>
    <rPh sb="7" eb="9">
      <t>ジギョウ</t>
    </rPh>
    <rPh sb="9" eb="11">
      <t>シュウニュウ</t>
    </rPh>
    <phoneticPr fontId="5"/>
  </si>
  <si>
    <t>自立支援活動・各教室事業収入</t>
    <rPh sb="0" eb="2">
      <t>ジリツ</t>
    </rPh>
    <rPh sb="2" eb="4">
      <t>シエン</t>
    </rPh>
    <rPh sb="7" eb="8">
      <t>カク</t>
    </rPh>
    <rPh sb="8" eb="10">
      <t>キョウシツ</t>
    </rPh>
    <phoneticPr fontId="5"/>
  </si>
  <si>
    <t>自閉症のしおり事業収入</t>
    <rPh sb="0" eb="3">
      <t>ジ</t>
    </rPh>
    <rPh sb="7" eb="9">
      <t>ジギョウ</t>
    </rPh>
    <rPh sb="9" eb="11">
      <t>シュウニュウ</t>
    </rPh>
    <phoneticPr fontId="5"/>
  </si>
  <si>
    <t>自閉症啓発用図書販売収入</t>
    <rPh sb="0" eb="3">
      <t>ジ</t>
    </rPh>
    <rPh sb="3" eb="5">
      <t>ケイハツ</t>
    </rPh>
    <rPh sb="5" eb="6">
      <t>ヨウ</t>
    </rPh>
    <rPh sb="6" eb="8">
      <t>トショ</t>
    </rPh>
    <rPh sb="8" eb="10">
      <t>ハンバイ</t>
    </rPh>
    <rPh sb="10" eb="12">
      <t>シュウニュウ</t>
    </rPh>
    <phoneticPr fontId="5"/>
  </si>
  <si>
    <t>福祉ｻービス事業収入</t>
    <rPh sb="0" eb="2">
      <t>フクシ</t>
    </rPh>
    <rPh sb="5" eb="7">
      <t>ジギョウ</t>
    </rPh>
    <rPh sb="7" eb="9">
      <t>シュウニュウ</t>
    </rPh>
    <phoneticPr fontId="6"/>
  </si>
  <si>
    <t>５　その他収入</t>
    <rPh sb="4" eb="5">
      <t>タ</t>
    </rPh>
    <rPh sb="5" eb="7">
      <t>シュウニュウ</t>
    </rPh>
    <phoneticPr fontId="3"/>
  </si>
  <si>
    <t>受取利息</t>
    <rPh sb="0" eb="2">
      <t>ウケトリ</t>
    </rPh>
    <rPh sb="2" eb="4">
      <t>リソク</t>
    </rPh>
    <phoneticPr fontId="3"/>
  </si>
  <si>
    <t>雑収益</t>
    <rPh sb="0" eb="1">
      <t>ザツ</t>
    </rPh>
    <rPh sb="1" eb="3">
      <t>シュウエキ</t>
    </rPh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</si>
  <si>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</si>
  <si>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Ⅱ　経常費用</t>
    <rPh sb="2" eb="4">
      <t>ケイジョウ</t>
    </rPh>
    <rPh sb="4" eb="6">
      <t>ヒヨウ</t>
    </rPh>
    <phoneticPr fontId="3"/>
  </si>
  <si>
    <t>１　事業費</t>
    <rPh sb="2" eb="5">
      <t>ジギョウヒ</t>
    </rPh>
    <phoneticPr fontId="3"/>
  </si>
  <si>
    <t>（１）人件費</t>
    <rPh sb="3" eb="6">
      <t>ジンケンヒ</t>
    </rPh>
    <phoneticPr fontId="3"/>
  </si>
  <si>
    <t>給料手当</t>
    <rPh sb="0" eb="2">
      <t>キュウリョウ</t>
    </rPh>
    <rPh sb="2" eb="4">
      <t>テアテ</t>
    </rPh>
    <phoneticPr fontId="5"/>
  </si>
  <si>
    <t>法定福利費</t>
    <rPh sb="0" eb="2">
      <t>ホウテイ</t>
    </rPh>
    <rPh sb="2" eb="4">
      <t>フクリ</t>
    </rPh>
    <rPh sb="4" eb="5">
      <t>ヒ</t>
    </rPh>
    <phoneticPr fontId="6"/>
  </si>
  <si>
    <t>福利厚生費</t>
    <rPh sb="0" eb="2">
      <t>フクリ</t>
    </rPh>
    <rPh sb="2" eb="5">
      <t>コウセイヒ</t>
    </rPh>
    <phoneticPr fontId="6"/>
  </si>
  <si>
    <t>研修費</t>
    <rPh sb="0" eb="2">
      <t>ケンシュウ</t>
    </rPh>
    <phoneticPr fontId="5"/>
  </si>
  <si>
    <t>人件費計</t>
    <rPh sb="0" eb="3">
      <t>ジンケンヒ</t>
    </rPh>
    <rPh sb="3" eb="4">
      <t>ケイ</t>
    </rPh>
    <phoneticPr fontId="3"/>
  </si>
  <si>
    <t>（２）その他経費</t>
    <rPh sb="5" eb="6">
      <t>タ</t>
    </rPh>
    <rPh sb="6" eb="8">
      <t>ケイヒ</t>
    </rPh>
    <phoneticPr fontId="3"/>
  </si>
  <si>
    <t>講演会講師料・会場費</t>
    <rPh sb="0" eb="3">
      <t>コウエンカイ</t>
    </rPh>
    <rPh sb="3" eb="6">
      <t>コウシリョウ</t>
    </rPh>
    <rPh sb="7" eb="10">
      <t>カイジョウヒ</t>
    </rPh>
    <phoneticPr fontId="5"/>
  </si>
  <si>
    <t>勉強会講師料・会場費・材料費</t>
    <rPh sb="0" eb="3">
      <t>ベンキョウカイ</t>
    </rPh>
    <rPh sb="3" eb="6">
      <t>コウシリョウ</t>
    </rPh>
    <rPh sb="7" eb="10">
      <t>カイジョウヒ</t>
    </rPh>
    <rPh sb="11" eb="14">
      <t>ザイリョウヒ</t>
    </rPh>
    <phoneticPr fontId="3"/>
  </si>
  <si>
    <t>支援者養成講座講師料・会場費</t>
    <rPh sb="0" eb="3">
      <t>シエンシャ</t>
    </rPh>
    <rPh sb="3" eb="5">
      <t>ヨウセイ</t>
    </rPh>
    <rPh sb="5" eb="7">
      <t>コウザ</t>
    </rPh>
    <rPh sb="7" eb="10">
      <t>コウシリョウ</t>
    </rPh>
    <rPh sb="11" eb="14">
      <t>カイジョウヒ</t>
    </rPh>
    <phoneticPr fontId="5"/>
  </si>
  <si>
    <t>自立支援・教室コーチ料・会場費</t>
    <rPh sb="0" eb="2">
      <t>ジリツ</t>
    </rPh>
    <rPh sb="2" eb="4">
      <t>シエン</t>
    </rPh>
    <rPh sb="5" eb="7">
      <t>キョウシツ</t>
    </rPh>
    <rPh sb="10" eb="11">
      <t>リョウ</t>
    </rPh>
    <rPh sb="12" eb="15">
      <t>カイジョウヒ</t>
    </rPh>
    <phoneticPr fontId="5"/>
  </si>
  <si>
    <t>GH食費・光熱費・日用品費</t>
    <rPh sb="2" eb="4">
      <t>ショクヒ</t>
    </rPh>
    <rPh sb="5" eb="8">
      <t>コウネツヒ</t>
    </rPh>
    <rPh sb="9" eb="12">
      <t>ニチヨウヒン</t>
    </rPh>
    <rPh sb="12" eb="13">
      <t>ヒ</t>
    </rPh>
    <phoneticPr fontId="5"/>
  </si>
  <si>
    <t>教材費・スーパーバイズ費</t>
    <rPh sb="0" eb="3">
      <t>キョウザイヒ</t>
    </rPh>
    <rPh sb="11" eb="12">
      <t>ヒ</t>
    </rPh>
    <phoneticPr fontId="6"/>
  </si>
  <si>
    <t>交際費・贈答費・会食費</t>
    <rPh sb="0" eb="3">
      <t>コウサイヒ</t>
    </rPh>
    <rPh sb="4" eb="6">
      <t>ゾウトウ</t>
    </rPh>
    <rPh sb="6" eb="7">
      <t>ヒ</t>
    </rPh>
    <rPh sb="8" eb="10">
      <t>カイショク</t>
    </rPh>
    <rPh sb="10" eb="11">
      <t>ヒ</t>
    </rPh>
    <phoneticPr fontId="5"/>
  </si>
  <si>
    <t>図書費</t>
    <rPh sb="0" eb="2">
      <t>トショ</t>
    </rPh>
    <rPh sb="2" eb="3">
      <t>ヒ</t>
    </rPh>
    <phoneticPr fontId="5"/>
  </si>
  <si>
    <t>募集広告費</t>
    <rPh sb="0" eb="2">
      <t>ボシュウ</t>
    </rPh>
    <rPh sb="2" eb="5">
      <t>コウコクヒ</t>
    </rPh>
    <phoneticPr fontId="6"/>
  </si>
  <si>
    <t>補修費</t>
    <rPh sb="0" eb="2">
      <t>ホシュウ</t>
    </rPh>
    <rPh sb="2" eb="3">
      <t>ヒ</t>
    </rPh>
    <phoneticPr fontId="6"/>
  </si>
  <si>
    <t>消耗品費</t>
  </si>
  <si>
    <t>備品費</t>
    <rPh sb="0" eb="1">
      <t>ビヒン</t>
    </rPh>
    <rPh sb="1" eb="2">
      <t>ヒ</t>
    </rPh>
    <phoneticPr fontId="6"/>
  </si>
  <si>
    <t>光熱費</t>
    <rPh sb="0" eb="3">
      <t>コウネツヒ</t>
    </rPh>
    <phoneticPr fontId="3"/>
  </si>
  <si>
    <t>郵便・電話・通信費</t>
    <rPh sb="0" eb="2">
      <t>ユウビン</t>
    </rPh>
    <rPh sb="3" eb="5">
      <t>デンワ</t>
    </rPh>
    <rPh sb="6" eb="9">
      <t>ツウシンヒ</t>
    </rPh>
    <phoneticPr fontId="5"/>
  </si>
  <si>
    <t>作業費</t>
    <rPh sb="0" eb="2">
      <t>サギョウ</t>
    </rPh>
    <rPh sb="2" eb="3">
      <t>ヒ</t>
    </rPh>
    <phoneticPr fontId="6"/>
  </si>
  <si>
    <t>手数料・雑費</t>
    <rPh sb="0" eb="3">
      <t>テスウリョウ</t>
    </rPh>
    <rPh sb="4" eb="6">
      <t>ザッピ</t>
    </rPh>
    <phoneticPr fontId="5"/>
  </si>
  <si>
    <t>機械賃借料</t>
    <rPh sb="0" eb="2">
      <t>キカイ</t>
    </rPh>
    <rPh sb="2" eb="5">
      <t>チンシャクリョウ</t>
    </rPh>
    <phoneticPr fontId="5"/>
  </si>
  <si>
    <t>地代家賃</t>
    <rPh sb="0" eb="1">
      <t>チダイ</t>
    </rPh>
    <rPh sb="1" eb="3">
      <t>ヤチン</t>
    </rPh>
    <phoneticPr fontId="5"/>
  </si>
  <si>
    <t>租税・公課</t>
    <rPh sb="0" eb="2">
      <t>ソゼイ</t>
    </rPh>
    <rPh sb="3" eb="5">
      <t>コウカ</t>
    </rPh>
    <phoneticPr fontId="5"/>
  </si>
  <si>
    <t>建設引当金繰入額</t>
    <rPh sb="0" eb="2">
      <t>ケンセツ</t>
    </rPh>
    <rPh sb="2" eb="5">
      <t>ヒキアテキン</t>
    </rPh>
    <rPh sb="5" eb="7">
      <t>クリイレ</t>
    </rPh>
    <rPh sb="7" eb="8">
      <t>ガク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</si>
  <si>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6"/>
  </si>
  <si>
    <t>その他経費計</t>
    <rPh sb="2" eb="3">
      <t>タ</t>
    </rPh>
    <rPh sb="3" eb="5">
      <t>ケイヒ</t>
    </rPh>
    <rPh sb="5" eb="6">
      <t>ケイ</t>
    </rPh>
    <phoneticPr fontId="3"/>
  </si>
  <si>
    <t>事業費計</t>
    <rPh sb="0" eb="3">
      <t>ジギョウヒ</t>
    </rPh>
    <rPh sb="3" eb="4">
      <t>ケイ</t>
    </rPh>
    <phoneticPr fontId="3"/>
  </si>
  <si>
    <t>２　管理費</t>
    <rPh sb="2" eb="5">
      <t>カンリヒ</t>
    </rPh>
    <phoneticPr fontId="3"/>
  </si>
  <si>
    <t>退職給付費用</t>
    <rPh sb="0" eb="2">
      <t>タイショク</t>
    </rPh>
    <rPh sb="2" eb="4">
      <t>キュウフ</t>
    </rPh>
    <rPh sb="4" eb="6">
      <t>ヒヨウ</t>
    </rPh>
    <phoneticPr fontId="3"/>
  </si>
  <si>
    <t>旅費・交通費</t>
    <rPh sb="0" eb="2">
      <t>リョヒ</t>
    </rPh>
    <rPh sb="3" eb="6">
      <t>コウツウヒ</t>
    </rPh>
    <phoneticPr fontId="5"/>
  </si>
  <si>
    <t>広告宣伝費</t>
    <rPh sb="0" eb="2">
      <t>コウコク</t>
    </rPh>
    <rPh sb="2" eb="5">
      <t>センデンヒ</t>
    </rPh>
    <phoneticPr fontId="3"/>
  </si>
  <si>
    <t>社会労務士・司法書士 支払報酬</t>
    <rPh sb="0" eb="2">
      <t>シャカイ</t>
    </rPh>
    <rPh sb="2" eb="5">
      <t>ロウムシ</t>
    </rPh>
    <rPh sb="6" eb="10">
      <t>シホウショシ</t>
    </rPh>
    <rPh sb="11" eb="13">
      <t>シハライ</t>
    </rPh>
    <rPh sb="13" eb="15">
      <t>ホウシュウ</t>
    </rPh>
    <phoneticPr fontId="5"/>
  </si>
  <si>
    <t>車両費</t>
    <rPh sb="0" eb="2">
      <t>シャリョウ</t>
    </rPh>
    <rPh sb="2" eb="3">
      <t>ヒ</t>
    </rPh>
    <phoneticPr fontId="6"/>
  </si>
  <si>
    <t>保険料</t>
    <rPh sb="0" eb="3">
      <t>ホケンリョウ</t>
    </rPh>
    <phoneticPr fontId="6"/>
  </si>
  <si>
    <t>修繕費取崩額（新事務所移転）</t>
    <rPh sb="0" eb="3">
      <t>シュウゼンヒ</t>
    </rPh>
    <rPh sb="3" eb="5">
      <t>トリクズシ</t>
    </rPh>
    <rPh sb="5" eb="6">
      <t>ガク</t>
    </rPh>
    <rPh sb="7" eb="8">
      <t>シン</t>
    </rPh>
    <rPh sb="8" eb="11">
      <t>ジムショ</t>
    </rPh>
    <rPh sb="11" eb="13">
      <t>イテン</t>
    </rPh>
    <phoneticPr fontId="3"/>
  </si>
  <si>
    <t>支払利息</t>
    <rPh sb="0" eb="2">
      <t>シハラ</t>
    </rPh>
    <rPh sb="2" eb="4">
      <t>リソク</t>
    </rPh>
    <phoneticPr fontId="6"/>
  </si>
  <si>
    <t>管理費計</t>
    <rPh sb="0" eb="3">
      <t>カンリヒ</t>
    </rPh>
    <rPh sb="3" eb="4">
      <t>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</si>
  <si>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</si>
  <si>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</si>
  <si>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税引前当期正味財産増減額</t>
    <rPh sb="0" eb="3">
      <t>ゼイビキマエ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3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</si>
  <si>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</si>
  <si>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</si>
  <si>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9">
      <t>ザイサンガク</t>
    </rPh>
    <phoneticPr fontId="3"/>
  </si>
  <si>
    <t>次期繰越正味財産額</t>
    <rPh sb="0" eb="2">
      <t>ジキ</t>
    </rPh>
    <rPh sb="2" eb="4">
      <t>クリコシ</t>
    </rPh>
    <rPh sb="4" eb="6">
      <t>ショウミ</t>
    </rPh>
    <rPh sb="6" eb="9">
      <t>ザイサンガク</t>
    </rPh>
    <phoneticPr fontId="3"/>
  </si>
  <si>
    <r>
      <t>　　　　　　　　令和３年度　活動計算書 事業別内訳　　　令和３年４月１日 ～　令和４年３月３１日　　　　　</t>
    </r>
    <r>
      <rPr>
        <sz val="14"/>
        <color theme="1"/>
        <rFont val="ＭＳ Ｐゴシック"/>
        <family val="3"/>
        <charset val="128"/>
      </rPr>
      <t>　特定非営利活動法人　岡山県自閉症児を育てる会</t>
    </r>
    <rPh sb="8" eb="10">
      <t>レイワ</t>
    </rPh>
    <rPh sb="11" eb="13">
      <t>ネンド</t>
    </rPh>
    <rPh sb="14" eb="16">
      <t>カツドウ</t>
    </rPh>
    <rPh sb="16" eb="19">
      <t>ケイサンショ</t>
    </rPh>
    <rPh sb="20" eb="22">
      <t>ジギョウ</t>
    </rPh>
    <rPh sb="22" eb="23">
      <t>ベツ</t>
    </rPh>
    <rPh sb="23" eb="25">
      <t>ウチワケ</t>
    </rPh>
    <rPh sb="28" eb="30">
      <t>レイワ</t>
    </rPh>
    <rPh sb="39" eb="41">
      <t>レイワ</t>
    </rPh>
    <phoneticPr fontId="5"/>
  </si>
  <si>
    <t>　　（単位：円）</t>
    <rPh sb="3" eb="5">
      <t>タンイ</t>
    </rPh>
    <rPh sb="6" eb="7">
      <t>エン</t>
    </rPh>
    <phoneticPr fontId="6"/>
  </si>
  <si>
    <t>事業部門</t>
    <rPh sb="0" eb="2">
      <t>ジギョウ</t>
    </rPh>
    <rPh sb="2" eb="4">
      <t>ブモン</t>
    </rPh>
    <phoneticPr fontId="3"/>
  </si>
  <si>
    <t>育てる会本体事業</t>
    <rPh sb="0" eb="1">
      <t>ソダ</t>
    </rPh>
    <rPh sb="3" eb="4">
      <t>カイ</t>
    </rPh>
    <rPh sb="4" eb="6">
      <t>ホンタイ</t>
    </rPh>
    <rPh sb="6" eb="8">
      <t>ジギョウ</t>
    </rPh>
    <phoneticPr fontId="3"/>
  </si>
  <si>
    <t>障害児通所支援事業</t>
    <rPh sb="0" eb="2">
      <t>ショウガイ</t>
    </rPh>
    <rPh sb="2" eb="3">
      <t>ジ</t>
    </rPh>
    <rPh sb="3" eb="5">
      <t>ツウショ</t>
    </rPh>
    <rPh sb="5" eb="7">
      <t>シエン</t>
    </rPh>
    <rPh sb="7" eb="9">
      <t>ジギョウ</t>
    </rPh>
    <phoneticPr fontId="6"/>
  </si>
  <si>
    <t>計画相談支援事業</t>
    <rPh sb="0" eb="2">
      <t>ケイカク</t>
    </rPh>
    <rPh sb="2" eb="4">
      <t>ソウダン</t>
    </rPh>
    <rPh sb="4" eb="6">
      <t>シエン</t>
    </rPh>
    <rPh sb="6" eb="8">
      <t>ジギョウ</t>
    </rPh>
    <phoneticPr fontId="6"/>
  </si>
  <si>
    <t>共同生活援助事業</t>
    <rPh sb="0" eb="2">
      <t>キョウドウ</t>
    </rPh>
    <rPh sb="2" eb="4">
      <t>セイカツ</t>
    </rPh>
    <rPh sb="4" eb="6">
      <t>エンジョ</t>
    </rPh>
    <rPh sb="6" eb="8">
      <t>ジギョウ</t>
    </rPh>
    <phoneticPr fontId="6"/>
  </si>
  <si>
    <t>事務局経費</t>
    <rPh sb="0" eb="3">
      <t>ジムキョク</t>
    </rPh>
    <rPh sb="3" eb="5">
      <t>ケイヒ</t>
    </rPh>
    <phoneticPr fontId="3"/>
  </si>
  <si>
    <t>科　　　　　　　　　　　　目</t>
  </si>
  <si>
    <t>赤磐ぐんぐん</t>
    <rPh sb="0" eb="2">
      <t>アカイワ</t>
    </rPh>
    <phoneticPr fontId="6"/>
  </si>
  <si>
    <t>ぐんぐんキッズ</t>
    <phoneticPr fontId="6"/>
  </si>
  <si>
    <t>ぐんぐんぴっぴ</t>
    <phoneticPr fontId="6"/>
  </si>
  <si>
    <t>エール　１</t>
    <phoneticPr fontId="6"/>
  </si>
  <si>
    <t>スプリングカムカム</t>
    <phoneticPr fontId="6"/>
  </si>
  <si>
    <t>事業部門計</t>
    <rPh sb="0" eb="2">
      <t>ジギョウ</t>
    </rPh>
    <rPh sb="2" eb="4">
      <t>ブモン</t>
    </rPh>
    <rPh sb="4" eb="5">
      <t>ケイ</t>
    </rPh>
    <phoneticPr fontId="3"/>
  </si>
  <si>
    <t>本体事業</t>
    <rPh sb="0" eb="2">
      <t>ホンタイ</t>
    </rPh>
    <rPh sb="2" eb="4">
      <t>ジギョウ</t>
    </rPh>
    <phoneticPr fontId="5"/>
  </si>
  <si>
    <t>管理部門</t>
    <rPh sb="0" eb="2">
      <t>カンリ</t>
    </rPh>
    <rPh sb="2" eb="4">
      <t>ブモン</t>
    </rPh>
    <phoneticPr fontId="5"/>
  </si>
  <si>
    <t>合計</t>
    <rPh sb="0" eb="2">
      <t>ゴウケイ</t>
    </rPh>
    <phoneticPr fontId="6"/>
  </si>
  <si>
    <t>Ⅰ収入の部</t>
  </si>
  <si>
    <t>１　会費・入会金収入</t>
    <phoneticPr fontId="6"/>
  </si>
  <si>
    <t>２　事業収入</t>
    <phoneticPr fontId="6"/>
  </si>
  <si>
    <t>３　その他収入</t>
    <rPh sb="2" eb="5">
      <t>ソノタ</t>
    </rPh>
    <rPh sb="5" eb="7">
      <t>シュウニュウ</t>
    </rPh>
    <phoneticPr fontId="6"/>
  </si>
  <si>
    <t>寄付金</t>
    <rPh sb="0" eb="3">
      <t>キフキン</t>
    </rPh>
    <phoneticPr fontId="6"/>
  </si>
  <si>
    <t>受取助成金・受託費</t>
    <rPh sb="0" eb="2">
      <t>ウケトリ</t>
    </rPh>
    <rPh sb="2" eb="5">
      <t>ジョセイキン</t>
    </rPh>
    <rPh sb="6" eb="8">
      <t>ジュタク</t>
    </rPh>
    <rPh sb="8" eb="9">
      <t>ヒ</t>
    </rPh>
    <phoneticPr fontId="5"/>
  </si>
  <si>
    <t>受取利息および雑収入</t>
    <rPh sb="0" eb="2">
      <t>ウケトリ</t>
    </rPh>
    <rPh sb="2" eb="4">
      <t>リソク</t>
    </rPh>
    <rPh sb="7" eb="8">
      <t>ザツ</t>
    </rPh>
    <rPh sb="8" eb="10">
      <t>シュウニュウ</t>
    </rPh>
    <phoneticPr fontId="5"/>
  </si>
  <si>
    <t>　　当期収入合計 （Ａ)</t>
  </si>
  <si>
    <t>　　前期繰越金</t>
    <rPh sb="6" eb="7">
      <t>キン</t>
    </rPh>
    <phoneticPr fontId="5"/>
  </si>
  <si>
    <t>　　収入合計 （Ｂ）</t>
  </si>
  <si>
    <t>Ⅱ支出の部</t>
  </si>
  <si>
    <t>1　事業費</t>
    <phoneticPr fontId="6"/>
  </si>
  <si>
    <t>自閉症講演会・総会事業</t>
    <rPh sb="7" eb="9">
      <t>ソウカイ</t>
    </rPh>
    <phoneticPr fontId="5"/>
  </si>
  <si>
    <t>例会および勉強会事業</t>
  </si>
  <si>
    <t>支援者養成講座</t>
    <rPh sb="0" eb="3">
      <t>シエンシャ</t>
    </rPh>
    <rPh sb="3" eb="5">
      <t>ヨウセイ</t>
    </rPh>
    <rPh sb="5" eb="7">
      <t>コウザ</t>
    </rPh>
    <phoneticPr fontId="5"/>
  </si>
  <si>
    <t>自立支援活動・各教室事業</t>
    <rPh sb="0" eb="2">
      <t>ジリツ</t>
    </rPh>
    <rPh sb="2" eb="4">
      <t>シエン</t>
    </rPh>
    <rPh sb="7" eb="8">
      <t>カク</t>
    </rPh>
    <rPh sb="8" eb="10">
      <t>キョウシツ</t>
    </rPh>
    <phoneticPr fontId="5"/>
  </si>
  <si>
    <t>共同生活援助（GH）事業</t>
    <rPh sb="0" eb="1">
      <t>キョウドウ</t>
    </rPh>
    <rPh sb="1" eb="3">
      <t>セイカツ</t>
    </rPh>
    <rPh sb="4" eb="6">
      <t>エンジョ</t>
    </rPh>
    <rPh sb="9" eb="11">
      <t>ジギョウ</t>
    </rPh>
    <phoneticPr fontId="5"/>
  </si>
  <si>
    <t>障害児通所サービス事業</t>
    <rPh sb="0" eb="2">
      <t>ショウガイ</t>
    </rPh>
    <rPh sb="2" eb="3">
      <t>ジ</t>
    </rPh>
    <rPh sb="3" eb="5">
      <t>ツウショ</t>
    </rPh>
    <rPh sb="8" eb="10">
      <t>ジギョウ</t>
    </rPh>
    <phoneticPr fontId="6"/>
  </si>
  <si>
    <t>2　一般管理費</t>
    <rPh sb="2" eb="4">
      <t>イッパン</t>
    </rPh>
    <phoneticPr fontId="6"/>
  </si>
  <si>
    <t>　　　　人件費</t>
    <rPh sb="4" eb="7">
      <t>ジンケンヒ</t>
    </rPh>
    <phoneticPr fontId="6"/>
  </si>
  <si>
    <t>直接人件費</t>
    <rPh sb="0" eb="2">
      <t>チョクセツ</t>
    </rPh>
    <rPh sb="2" eb="5">
      <t>ジンケンヒ</t>
    </rPh>
    <phoneticPr fontId="5"/>
  </si>
  <si>
    <t>厚生費</t>
    <rPh sb="0" eb="3">
      <t>コウセイヒ</t>
    </rPh>
    <phoneticPr fontId="6"/>
  </si>
  <si>
    <t>　　　　総務費</t>
    <rPh sb="4" eb="7">
      <t>ソウムヒ</t>
    </rPh>
    <phoneticPr fontId="6"/>
  </si>
  <si>
    <t>会議費</t>
  </si>
  <si>
    <t>　　　　宣伝費</t>
    <rPh sb="4" eb="7">
      <t>センデンヒ</t>
    </rPh>
    <phoneticPr fontId="6"/>
  </si>
  <si>
    <t>掲載・掲示・装飾費</t>
    <rPh sb="0" eb="2">
      <t>ケイサイ</t>
    </rPh>
    <rPh sb="3" eb="5">
      <t>ケイジ</t>
    </rPh>
    <rPh sb="6" eb="8">
      <t>ソウショク</t>
    </rPh>
    <rPh sb="8" eb="9">
      <t>ヒ</t>
    </rPh>
    <phoneticPr fontId="6"/>
  </si>
  <si>
    <t>　　　　庶務費</t>
    <rPh sb="4" eb="6">
      <t>ショム</t>
    </rPh>
    <rPh sb="6" eb="7">
      <t>ヒ</t>
    </rPh>
    <phoneticPr fontId="6"/>
  </si>
  <si>
    <t>消耗品費</t>
    <phoneticPr fontId="5"/>
  </si>
  <si>
    <t>光熱費</t>
    <rPh sb="0" eb="3">
      <t>コウネツヒ</t>
    </rPh>
    <phoneticPr fontId="5"/>
  </si>
  <si>
    <t>郵送・電話・通信料</t>
    <rPh sb="0" eb="2">
      <t>ユウソウ</t>
    </rPh>
    <rPh sb="3" eb="5">
      <t>デンワ</t>
    </rPh>
    <rPh sb="6" eb="8">
      <t>ツウシン</t>
    </rPh>
    <rPh sb="8" eb="9">
      <t>リョウ</t>
    </rPh>
    <phoneticPr fontId="5"/>
  </si>
  <si>
    <t>支払報酬</t>
    <rPh sb="0" eb="2">
      <t>シハライ</t>
    </rPh>
    <rPh sb="2" eb="4">
      <t>ホウシュウ</t>
    </rPh>
    <phoneticPr fontId="5"/>
  </si>
  <si>
    <t>　　　　経理費</t>
    <rPh sb="4" eb="6">
      <t>ケイリ</t>
    </rPh>
    <rPh sb="6" eb="7">
      <t>ヒ</t>
    </rPh>
    <phoneticPr fontId="6"/>
  </si>
  <si>
    <t>建設引当金繰入額</t>
    <rPh sb="0" eb="2">
      <t>ケンセツ</t>
    </rPh>
    <rPh sb="2" eb="4">
      <t>ヒキアテ</t>
    </rPh>
    <rPh sb="4" eb="5">
      <t>キン</t>
    </rPh>
    <rPh sb="5" eb="8">
      <t>クリイレガク</t>
    </rPh>
    <phoneticPr fontId="6"/>
  </si>
  <si>
    <t>修繕費取崩額（新事業所移転）</t>
    <rPh sb="0" eb="3">
      <t>シュウゼンヒ</t>
    </rPh>
    <rPh sb="3" eb="5">
      <t>トリクズシ</t>
    </rPh>
    <rPh sb="5" eb="6">
      <t>ガク</t>
    </rPh>
    <rPh sb="7" eb="10">
      <t>シンジギョウ</t>
    </rPh>
    <rPh sb="10" eb="11">
      <t>ショ</t>
    </rPh>
    <rPh sb="11" eb="13">
      <t>イテン</t>
    </rPh>
    <phoneticPr fontId="3"/>
  </si>
  <si>
    <t>　　　　支払利息</t>
    <rPh sb="4" eb="6">
      <t>シハライ</t>
    </rPh>
    <rPh sb="6" eb="8">
      <t>リソク</t>
    </rPh>
    <phoneticPr fontId="6"/>
  </si>
  <si>
    <t>　　当期支出合計 （Ｃ）</t>
  </si>
  <si>
    <t>　　当期収支差額 （Ａ）-（Ｃ）</t>
    <phoneticPr fontId="3"/>
  </si>
  <si>
    <t>　　次期繰越収支差額 （Ｂ）-（Ｃ）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</si>
</sst>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14"/>
      <color theme="1"/>
      <name val="ＭＳ Ｐ明朝"/>
      <family val="1"/>
      <charset val="128"/>
    </font>
    <font>
      <u/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142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>
      <alignment horizontal="right" vertical="top"/>
    </xf>
    <xf numFmtId="38" fontId="2" fillId="0" borderId="0" xfId="1" applyFont="1" applyAlignment="1">
      <alignment horizontal="right"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" fontId="7" fillId="0" borderId="5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8" fontId="1" fillId="0" borderId="0" xfId="1" applyFill="1"/>
    <xf numFmtId="38" fontId="7" fillId="0" borderId="0" xfId="1" applyFont="1" applyFill="1"/>
    <xf numFmtId="38" fontId="7" fillId="0" borderId="0" xfId="1" applyFont="1" applyFill="1" applyBorder="1" applyAlignment="1">
      <alignment shrinkToFit="1"/>
    </xf>
    <xf numFmtId="176" fontId="7" fillId="0" borderId="0" xfId="1" applyNumberFormat="1" applyFont="1" applyFill="1" applyAlignment="1">
      <alignment shrinkToFit="1"/>
    </xf>
    <xf numFmtId="38" fontId="7" fillId="0" borderId="0" xfId="1" applyFont="1" applyFill="1" applyAlignment="1">
      <alignment shrinkToFit="1"/>
    </xf>
    <xf numFmtId="38" fontId="1" fillId="0" borderId="0" xfId="1" applyFill="1" applyAlignment="1">
      <alignment shrinkToFit="1"/>
    </xf>
    <xf numFmtId="38" fontId="8" fillId="0" borderId="0" xfId="1" quotePrefix="1" applyFont="1" applyFill="1" applyAlignment="1">
      <alignment horizontal="center"/>
    </xf>
    <xf numFmtId="38" fontId="1" fillId="0" borderId="0" xfId="1" applyFill="1" applyAlignment="1">
      <alignment horizontal="left" indent="1" shrinkToFit="1"/>
    </xf>
    <xf numFmtId="38" fontId="1" fillId="0" borderId="0" xfId="1" applyFill="1" applyBorder="1"/>
    <xf numFmtId="38" fontId="8" fillId="0" borderId="0" xfId="1" quotePrefix="1" applyFont="1" applyFill="1" applyBorder="1" applyAlignment="1">
      <alignment horizontal="left"/>
    </xf>
    <xf numFmtId="38" fontId="8" fillId="0" borderId="0" xfId="1" applyFont="1" applyFill="1" applyBorder="1"/>
    <xf numFmtId="38" fontId="7" fillId="0" borderId="0" xfId="1" applyFont="1" applyFill="1" applyBorder="1"/>
    <xf numFmtId="38" fontId="7" fillId="0" borderId="0" xfId="1" quotePrefix="1" applyFont="1" applyFill="1" applyBorder="1" applyAlignment="1">
      <alignment horizontal="left"/>
    </xf>
    <xf numFmtId="38" fontId="7" fillId="0" borderId="13" xfId="1" applyFont="1" applyFill="1" applyBorder="1"/>
    <xf numFmtId="38" fontId="7" fillId="0" borderId="14" xfId="1" applyFont="1" applyFill="1" applyBorder="1"/>
    <xf numFmtId="38" fontId="7" fillId="0" borderId="14" xfId="1" applyFont="1" applyFill="1" applyBorder="1" applyAlignment="1">
      <alignment shrinkToFit="1"/>
    </xf>
    <xf numFmtId="38" fontId="7" fillId="0" borderId="15" xfId="1" applyFont="1" applyFill="1" applyBorder="1" applyAlignment="1">
      <alignment horizontal="center" vertical="center" shrinkToFit="1"/>
    </xf>
    <xf numFmtId="38" fontId="7" fillId="0" borderId="16" xfId="1" applyFont="1" applyFill="1" applyBorder="1" applyAlignment="1">
      <alignment horizontal="center" vertical="center" shrinkToFit="1"/>
    </xf>
    <xf numFmtId="38" fontId="7" fillId="0" borderId="17" xfId="1" applyFont="1" applyFill="1" applyBorder="1" applyAlignment="1">
      <alignment horizontal="center" vertical="center" shrinkToFit="1"/>
    </xf>
    <xf numFmtId="38" fontId="7" fillId="0" borderId="13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7" fillId="0" borderId="17" xfId="1" applyNumberFormat="1" applyFont="1" applyFill="1" applyBorder="1" applyAlignment="1">
      <alignment shrinkToFit="1"/>
    </xf>
    <xf numFmtId="38" fontId="7" fillId="0" borderId="18" xfId="1" applyFont="1" applyFill="1" applyBorder="1"/>
    <xf numFmtId="38" fontId="7" fillId="0" borderId="19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 shrinkToFit="1"/>
    </xf>
    <xf numFmtId="38" fontId="7" fillId="0" borderId="1" xfId="1" applyFont="1" applyFill="1" applyBorder="1" applyAlignment="1">
      <alignment horizontal="center" vertical="center" shrinkToFit="1"/>
    </xf>
    <xf numFmtId="38" fontId="7" fillId="0" borderId="20" xfId="1" applyFont="1" applyFill="1" applyBorder="1" applyAlignment="1">
      <alignment horizontal="center" vertical="center" shrinkToFit="1"/>
    </xf>
    <xf numFmtId="38" fontId="7" fillId="0" borderId="18" xfId="1" applyFont="1" applyFill="1" applyBorder="1" applyAlignment="1">
      <alignment horizontal="center" vertical="center" shrinkToFit="1"/>
    </xf>
    <xf numFmtId="38" fontId="7" fillId="0" borderId="21" xfId="1" applyFont="1" applyFill="1" applyBorder="1" applyAlignment="1">
      <alignment horizontal="center" vertical="center" shrinkToFit="1"/>
    </xf>
    <xf numFmtId="38" fontId="7" fillId="0" borderId="22" xfId="1" applyFont="1" applyFill="1" applyBorder="1" applyAlignment="1">
      <alignment shrinkToFit="1"/>
    </xf>
    <xf numFmtId="38" fontId="1" fillId="0" borderId="23" xfId="1" applyFill="1" applyBorder="1"/>
    <xf numFmtId="38" fontId="1" fillId="0" borderId="24" xfId="1" applyFill="1" applyBorder="1"/>
    <xf numFmtId="38" fontId="1" fillId="0" borderId="24" xfId="1" quotePrefix="1" applyFont="1" applyFill="1" applyBorder="1" applyAlignment="1">
      <alignment horizontal="left" shrinkToFit="1"/>
    </xf>
    <xf numFmtId="38" fontId="7" fillId="0" borderId="25" xfId="1" applyFont="1" applyFill="1" applyBorder="1" applyAlignment="1">
      <alignment horizontal="center" vertical="center" shrinkToFit="1"/>
    </xf>
    <xf numFmtId="38" fontId="7" fillId="0" borderId="26" xfId="1" applyFont="1" applyFill="1" applyBorder="1" applyAlignment="1">
      <alignment horizontal="center" vertical="center" shrinkToFit="1"/>
    </xf>
    <xf numFmtId="38" fontId="7" fillId="0" borderId="27" xfId="1" applyFont="1" applyFill="1" applyBorder="1" applyAlignment="1">
      <alignment horizontal="center" vertical="center" shrinkToFit="1"/>
    </xf>
    <xf numFmtId="38" fontId="7" fillId="0" borderId="28" xfId="1" applyFont="1" applyFill="1" applyBorder="1" applyAlignment="1">
      <alignment horizontal="center" vertical="center" shrinkToFit="1"/>
    </xf>
    <xf numFmtId="38" fontId="7" fillId="0" borderId="23" xfId="1" applyFont="1" applyFill="1" applyBorder="1" applyAlignment="1">
      <alignment horizontal="center" vertical="center" shrinkToFit="1"/>
    </xf>
    <xf numFmtId="176" fontId="7" fillId="0" borderId="28" xfId="1" applyNumberFormat="1" applyFont="1" applyFill="1" applyBorder="1" applyAlignment="1">
      <alignment horizontal="center" vertical="center" shrinkToFit="1"/>
    </xf>
    <xf numFmtId="38" fontId="7" fillId="0" borderId="29" xfId="1" applyFont="1" applyFill="1" applyBorder="1" applyAlignment="1">
      <alignment horizontal="center" shrinkToFit="1"/>
    </xf>
    <xf numFmtId="38" fontId="1" fillId="0" borderId="0" xfId="1" quotePrefix="1" applyFont="1" applyFill="1" applyBorder="1" applyAlignment="1">
      <alignment horizontal="left"/>
    </xf>
    <xf numFmtId="38" fontId="1" fillId="0" borderId="13" xfId="1" applyFont="1" applyFill="1" applyBorder="1"/>
    <xf numFmtId="38" fontId="1" fillId="0" borderId="14" xfId="1" applyFill="1" applyBorder="1"/>
    <xf numFmtId="38" fontId="1" fillId="0" borderId="14" xfId="1" applyFill="1" applyBorder="1" applyAlignment="1">
      <alignment shrinkToFit="1"/>
    </xf>
    <xf numFmtId="38" fontId="7" fillId="0" borderId="30" xfId="1" applyFont="1" applyFill="1" applyBorder="1" applyAlignment="1">
      <alignment shrinkToFit="1"/>
    </xf>
    <xf numFmtId="38" fontId="7" fillId="0" borderId="31" xfId="1" applyFont="1" applyFill="1" applyBorder="1" applyAlignment="1">
      <alignment shrinkToFit="1"/>
    </xf>
    <xf numFmtId="38" fontId="7" fillId="0" borderId="32" xfId="1" applyFont="1" applyFill="1" applyBorder="1" applyAlignment="1">
      <alignment shrinkToFit="1"/>
    </xf>
    <xf numFmtId="38" fontId="7" fillId="0" borderId="33" xfId="1" applyFont="1" applyFill="1" applyBorder="1" applyAlignment="1">
      <alignment shrinkToFit="1"/>
    </xf>
    <xf numFmtId="38" fontId="1" fillId="0" borderId="33" xfId="1" applyFont="1" applyFill="1" applyBorder="1" applyAlignment="1">
      <alignment shrinkToFit="1"/>
    </xf>
    <xf numFmtId="38" fontId="7" fillId="0" borderId="17" xfId="1" applyFont="1" applyFill="1" applyBorder="1" applyAlignment="1">
      <alignment shrinkToFit="1"/>
    </xf>
    <xf numFmtId="38" fontId="1" fillId="0" borderId="0" xfId="1" applyFont="1" applyFill="1" applyBorder="1"/>
    <xf numFmtId="38" fontId="7" fillId="0" borderId="34" xfId="1" applyFont="1" applyFill="1" applyBorder="1"/>
    <xf numFmtId="38" fontId="7" fillId="0" borderId="35" xfId="1" applyFont="1" applyFill="1" applyBorder="1"/>
    <xf numFmtId="38" fontId="7" fillId="0" borderId="35" xfId="1" applyFont="1" applyFill="1" applyBorder="1" applyAlignment="1">
      <alignment shrinkToFit="1"/>
    </xf>
    <xf numFmtId="3" fontId="1" fillId="0" borderId="36" xfId="1" quotePrefix="1" applyNumberFormat="1" applyFont="1" applyFill="1" applyBorder="1" applyAlignment="1">
      <alignment horizontal="right" shrinkToFit="1"/>
    </xf>
    <xf numFmtId="3" fontId="1" fillId="0" borderId="37" xfId="1" quotePrefix="1" applyNumberFormat="1" applyFont="1" applyFill="1" applyBorder="1" applyAlignment="1">
      <alignment horizontal="right" shrinkToFit="1"/>
    </xf>
    <xf numFmtId="3" fontId="1" fillId="0" borderId="38" xfId="1" quotePrefix="1" applyNumberFormat="1" applyFont="1" applyFill="1" applyBorder="1" applyAlignment="1">
      <alignment horizontal="right" shrinkToFit="1"/>
    </xf>
    <xf numFmtId="3" fontId="1" fillId="0" borderId="39" xfId="1" quotePrefix="1" applyNumberFormat="1" applyFont="1" applyFill="1" applyBorder="1" applyAlignment="1">
      <alignment horizontal="right" shrinkToFit="1"/>
    </xf>
    <xf numFmtId="3" fontId="1" fillId="0" borderId="35" xfId="1" quotePrefix="1" applyNumberFormat="1" applyFont="1" applyFill="1" applyBorder="1" applyAlignment="1">
      <alignment horizontal="right" shrinkToFit="1"/>
    </xf>
    <xf numFmtId="3" fontId="1" fillId="0" borderId="40" xfId="1" quotePrefix="1" applyNumberFormat="1" applyFont="1" applyFill="1" applyBorder="1" applyAlignment="1">
      <alignment horizontal="right" shrinkToFit="1"/>
    </xf>
    <xf numFmtId="3" fontId="1" fillId="0" borderId="36" xfId="1" applyNumberFormat="1" applyFont="1" applyFill="1" applyBorder="1" applyAlignment="1">
      <alignment shrinkToFit="1"/>
    </xf>
    <xf numFmtId="3" fontId="1" fillId="0" borderId="37" xfId="1" applyNumberFormat="1" applyFont="1" applyFill="1" applyBorder="1" applyAlignment="1">
      <alignment shrinkToFit="1"/>
    </xf>
    <xf numFmtId="3" fontId="1" fillId="0" borderId="38" xfId="1" applyNumberFormat="1" applyFont="1" applyFill="1" applyBorder="1" applyAlignment="1">
      <alignment shrinkToFit="1"/>
    </xf>
    <xf numFmtId="3" fontId="1" fillId="0" borderId="39" xfId="1" applyNumberFormat="1" applyFont="1" applyFill="1" applyBorder="1" applyAlignment="1">
      <alignment shrinkToFit="1"/>
    </xf>
    <xf numFmtId="3" fontId="1" fillId="0" borderId="35" xfId="1" applyNumberFormat="1" applyFont="1" applyFill="1" applyBorder="1" applyAlignment="1">
      <alignment shrinkToFit="1"/>
    </xf>
    <xf numFmtId="3" fontId="1" fillId="0" borderId="40" xfId="1" applyNumberFormat="1" applyFont="1" applyFill="1" applyBorder="1" applyAlignment="1">
      <alignment shrinkToFit="1"/>
    </xf>
    <xf numFmtId="38" fontId="1" fillId="0" borderId="0" xfId="1" quotePrefix="1" applyFont="1" applyFill="1" applyAlignment="1">
      <alignment horizontal="left" indent="1" shrinkToFit="1"/>
    </xf>
    <xf numFmtId="38" fontId="7" fillId="0" borderId="35" xfId="1" quotePrefix="1" applyFont="1" applyFill="1" applyBorder="1" applyAlignment="1">
      <alignment horizontal="left" shrinkToFit="1"/>
    </xf>
    <xf numFmtId="38" fontId="1" fillId="0" borderId="0" xfId="1" applyFont="1" applyFill="1" applyAlignment="1">
      <alignment horizontal="left" indent="1" shrinkToFit="1"/>
    </xf>
    <xf numFmtId="38" fontId="7" fillId="0" borderId="41" xfId="1" applyFont="1" applyFill="1" applyBorder="1" applyAlignment="1">
      <alignment shrinkToFit="1"/>
    </xf>
    <xf numFmtId="38" fontId="7" fillId="0" borderId="35" xfId="1" applyFont="1" applyFill="1" applyBorder="1" applyAlignment="1">
      <alignment horizontal="left" shrinkToFit="1"/>
    </xf>
    <xf numFmtId="38" fontId="1" fillId="0" borderId="0" xfId="1" quotePrefix="1" applyFont="1" applyFill="1" applyBorder="1" applyAlignment="1"/>
    <xf numFmtId="38" fontId="7" fillId="0" borderId="35" xfId="1" quotePrefix="1" applyFont="1" applyFill="1" applyBorder="1" applyAlignment="1">
      <alignment horizontal="left"/>
    </xf>
    <xf numFmtId="38" fontId="1" fillId="0" borderId="0" xfId="1" applyFont="1" applyFill="1" applyBorder="1" applyAlignment="1">
      <alignment horizontal="left" indent="1" shrinkToFit="1"/>
    </xf>
    <xf numFmtId="38" fontId="1" fillId="0" borderId="0" xfId="1" applyFill="1" applyBorder="1" applyAlignment="1">
      <alignment horizontal="left" indent="1" shrinkToFit="1"/>
    </xf>
    <xf numFmtId="38" fontId="7" fillId="0" borderId="42" xfId="1" applyFont="1" applyFill="1" applyBorder="1"/>
    <xf numFmtId="38" fontId="7" fillId="0" borderId="43" xfId="1" applyFont="1" applyFill="1" applyBorder="1"/>
    <xf numFmtId="38" fontId="7" fillId="0" borderId="43" xfId="1" quotePrefix="1" applyFont="1" applyFill="1" applyBorder="1" applyAlignment="1">
      <alignment horizontal="left" shrinkToFit="1"/>
    </xf>
    <xf numFmtId="3" fontId="1" fillId="0" borderId="44" xfId="1" applyNumberFormat="1" applyFont="1" applyFill="1" applyBorder="1" applyAlignment="1">
      <alignment shrinkToFit="1"/>
    </xf>
    <xf numFmtId="3" fontId="1" fillId="0" borderId="45" xfId="1" applyNumberFormat="1" applyFont="1" applyFill="1" applyBorder="1" applyAlignment="1">
      <alignment shrinkToFit="1"/>
    </xf>
    <xf numFmtId="3" fontId="1" fillId="0" borderId="46" xfId="1" applyNumberFormat="1" applyFont="1" applyFill="1" applyBorder="1" applyAlignment="1">
      <alignment shrinkToFit="1"/>
    </xf>
    <xf numFmtId="3" fontId="1" fillId="0" borderId="47" xfId="1" applyNumberFormat="1" applyFont="1" applyFill="1" applyBorder="1" applyAlignment="1">
      <alignment shrinkToFit="1"/>
    </xf>
    <xf numFmtId="3" fontId="1" fillId="0" borderId="43" xfId="1" applyNumberFormat="1" applyFont="1" applyFill="1" applyBorder="1" applyAlignment="1">
      <alignment shrinkToFit="1"/>
    </xf>
    <xf numFmtId="3" fontId="1" fillId="0" borderId="48" xfId="1" quotePrefix="1" applyNumberFormat="1" applyFont="1" applyFill="1" applyBorder="1" applyAlignment="1">
      <alignment horizontal="right" shrinkToFit="1"/>
    </xf>
    <xf numFmtId="38" fontId="1" fillId="0" borderId="49" xfId="1" applyFont="1" applyFill="1" applyBorder="1"/>
    <xf numFmtId="38" fontId="1" fillId="0" borderId="50" xfId="1" applyFont="1" applyFill="1" applyBorder="1"/>
    <xf numFmtId="38" fontId="1" fillId="0" borderId="50" xfId="1" applyFont="1" applyFill="1" applyBorder="1" applyAlignment="1">
      <alignment shrinkToFit="1"/>
    </xf>
    <xf numFmtId="38" fontId="1" fillId="0" borderId="51" xfId="1" applyFont="1" applyFill="1" applyBorder="1" applyAlignment="1">
      <alignment shrinkToFit="1"/>
    </xf>
    <xf numFmtId="38" fontId="1" fillId="0" borderId="52" xfId="1" applyFont="1" applyFill="1" applyBorder="1" applyAlignment="1">
      <alignment shrinkToFit="1"/>
    </xf>
    <xf numFmtId="38" fontId="1" fillId="0" borderId="53" xfId="1" applyFont="1" applyFill="1" applyBorder="1" applyAlignment="1">
      <alignment shrinkToFit="1"/>
    </xf>
    <xf numFmtId="38" fontId="1" fillId="0" borderId="54" xfId="1" applyFont="1" applyFill="1" applyBorder="1" applyAlignment="1">
      <alignment shrinkToFit="1"/>
    </xf>
    <xf numFmtId="38" fontId="1" fillId="0" borderId="55" xfId="1" applyFont="1" applyFill="1" applyBorder="1" applyAlignment="1">
      <alignment shrinkToFit="1"/>
    </xf>
    <xf numFmtId="38" fontId="1" fillId="0" borderId="36" xfId="1" applyFont="1" applyFill="1" applyBorder="1" applyAlignment="1">
      <alignment shrinkToFit="1"/>
    </xf>
    <xf numFmtId="38" fontId="1" fillId="0" borderId="37" xfId="1" applyFont="1" applyFill="1" applyBorder="1" applyAlignment="1">
      <alignment shrinkToFit="1"/>
    </xf>
    <xf numFmtId="38" fontId="1" fillId="0" borderId="38" xfId="1" applyFont="1" applyFill="1" applyBorder="1" applyAlignment="1">
      <alignment shrinkToFit="1"/>
    </xf>
    <xf numFmtId="38" fontId="1" fillId="0" borderId="39" xfId="1" applyFont="1" applyFill="1" applyBorder="1" applyAlignment="1">
      <alignment shrinkToFit="1"/>
    </xf>
    <xf numFmtId="38" fontId="1" fillId="0" borderId="35" xfId="1" applyFont="1" applyFill="1" applyBorder="1" applyAlignment="1">
      <alignment shrinkToFit="1"/>
    </xf>
    <xf numFmtId="38" fontId="1" fillId="0" borderId="40" xfId="1" applyFont="1" applyFill="1" applyBorder="1" applyAlignment="1">
      <alignment shrinkToFit="1"/>
    </xf>
    <xf numFmtId="38" fontId="7" fillId="0" borderId="41" xfId="1" quotePrefix="1" applyFont="1" applyFill="1" applyBorder="1" applyAlignment="1">
      <alignment horizontal="left" shrinkToFit="1"/>
    </xf>
    <xf numFmtId="3" fontId="7" fillId="0" borderId="0" xfId="1" applyNumberFormat="1" applyFont="1" applyFill="1" applyBorder="1" applyAlignment="1">
      <alignment horizontal="left" indent="1" shrinkToFit="1"/>
    </xf>
    <xf numFmtId="38" fontId="7" fillId="0" borderId="56" xfId="1" applyFont="1" applyFill="1" applyBorder="1"/>
    <xf numFmtId="38" fontId="7" fillId="0" borderId="57" xfId="1" applyFont="1" applyFill="1" applyBorder="1"/>
    <xf numFmtId="38" fontId="7" fillId="0" borderId="57" xfId="1" applyFont="1" applyFill="1" applyBorder="1" applyAlignment="1">
      <alignment horizontal="left" shrinkToFit="1"/>
    </xf>
    <xf numFmtId="3" fontId="1" fillId="0" borderId="58" xfId="1" applyNumberFormat="1" applyFont="1" applyFill="1" applyBorder="1" applyAlignment="1">
      <alignment shrinkToFit="1"/>
    </xf>
    <xf numFmtId="3" fontId="1" fillId="0" borderId="59" xfId="1" applyNumberFormat="1" applyFont="1" applyFill="1" applyBorder="1" applyAlignment="1">
      <alignment shrinkToFit="1"/>
    </xf>
    <xf numFmtId="3" fontId="1" fillId="0" borderId="60" xfId="1" applyNumberFormat="1" applyFont="1" applyFill="1" applyBorder="1" applyAlignment="1">
      <alignment shrinkToFit="1"/>
    </xf>
    <xf numFmtId="3" fontId="1" fillId="0" borderId="57" xfId="1" applyNumberFormat="1" applyFont="1" applyFill="1" applyBorder="1" applyAlignment="1">
      <alignment shrinkToFit="1"/>
    </xf>
    <xf numFmtId="3" fontId="1" fillId="0" borderId="61" xfId="1" applyNumberFormat="1" applyFont="1" applyFill="1" applyBorder="1" applyAlignment="1">
      <alignment shrinkToFit="1"/>
    </xf>
    <xf numFmtId="3" fontId="1" fillId="0" borderId="62" xfId="1" quotePrefix="1" applyNumberFormat="1" applyFont="1" applyFill="1" applyBorder="1" applyAlignment="1">
      <alignment horizontal="right" shrinkToFit="1"/>
    </xf>
    <xf numFmtId="38" fontId="7" fillId="0" borderId="57" xfId="1" quotePrefix="1" applyFont="1" applyFill="1" applyBorder="1" applyAlignment="1">
      <alignment horizontal="left" shrinkToFit="1"/>
    </xf>
    <xf numFmtId="38" fontId="7" fillId="0" borderId="23" xfId="1" applyFont="1" applyFill="1" applyBorder="1"/>
    <xf numFmtId="38" fontId="7" fillId="0" borderId="24" xfId="1" applyFont="1" applyFill="1" applyBorder="1"/>
    <xf numFmtId="38" fontId="7" fillId="0" borderId="24" xfId="1" quotePrefix="1" applyFont="1" applyFill="1" applyBorder="1" applyAlignment="1">
      <alignment horizontal="left" shrinkToFit="1"/>
    </xf>
    <xf numFmtId="38" fontId="1" fillId="0" borderId="63" xfId="1" applyFont="1" applyFill="1" applyBorder="1" applyAlignment="1">
      <alignment shrinkToFit="1"/>
    </xf>
    <xf numFmtId="3" fontId="1" fillId="0" borderId="64" xfId="1" applyNumberFormat="1" applyFont="1" applyFill="1" applyBorder="1" applyAlignment="1">
      <alignment shrinkToFit="1"/>
    </xf>
    <xf numFmtId="3" fontId="1" fillId="0" borderId="65" xfId="1" applyNumberFormat="1" applyFont="1" applyFill="1" applyBorder="1" applyAlignment="1">
      <alignment shrinkToFit="1"/>
    </xf>
    <xf numFmtId="3" fontId="1" fillId="0" borderId="28" xfId="1" applyNumberFormat="1" applyFont="1" applyFill="1" applyBorder="1" applyAlignment="1">
      <alignment shrinkToFit="1"/>
    </xf>
    <xf numFmtId="3" fontId="1" fillId="0" borderId="24" xfId="1" applyNumberFormat="1" applyFont="1" applyFill="1" applyBorder="1" applyAlignment="1">
      <alignment shrinkToFit="1"/>
    </xf>
    <xf numFmtId="3" fontId="1" fillId="0" borderId="66" xfId="1" quotePrefix="1" applyNumberFormat="1" applyFont="1" applyFill="1" applyBorder="1" applyAlignment="1">
      <alignment horizontal="right" shrinkToFit="1"/>
    </xf>
    <xf numFmtId="3" fontId="10" fillId="0" borderId="0" xfId="1" applyNumberFormat="1" applyFont="1" applyFill="1" applyBorder="1" applyAlignment="1">
      <alignment shrinkToFit="1"/>
    </xf>
    <xf numFmtId="38" fontId="1" fillId="0" borderId="0" xfId="1" applyFont="1" applyFill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F6006-CEB2-447C-9146-271B4BC756AC}">
  <sheetPr>
    <pageSetUpPr fitToPage="1"/>
  </sheetPr>
  <dimension ref="A1:G99"/>
  <sheetViews>
    <sheetView tabSelected="1" view="pageBreakPreview" zoomScale="110" zoomScaleNormal="100" zoomScaleSheetLayoutView="110" workbookViewId="0"/>
  </sheetViews>
  <sheetFormatPr defaultRowHeight="13.5" x14ac:dyDescent="0.4"/>
  <cols>
    <col min="1" max="1" width="2.875" style="1" customWidth="1"/>
    <col min="2" max="2" width="3.25" style="1" customWidth="1"/>
    <col min="3" max="3" width="2.5" style="1" customWidth="1"/>
    <col min="4" max="4" width="28.75" style="1" customWidth="1"/>
    <col min="5" max="7" width="13.75" style="1" customWidth="1"/>
    <col min="8" max="8" width="5.875" style="1" customWidth="1"/>
    <col min="9" max="16384" width="9" style="1"/>
  </cols>
  <sheetData>
    <row r="1" spans="1:7" ht="17.25" x14ac:dyDescent="0.4">
      <c r="E1" s="2" t="s">
        <v>0</v>
      </c>
    </row>
    <row r="3" spans="1:7" x14ac:dyDescent="0.4">
      <c r="D3" s="1" t="s">
        <v>1</v>
      </c>
    </row>
    <row r="4" spans="1:7" x14ac:dyDescent="0.4">
      <c r="E4" s="1" t="s">
        <v>2</v>
      </c>
    </row>
    <row r="5" spans="1:7" x14ac:dyDescent="0.4">
      <c r="G5" s="3" t="s">
        <v>3</v>
      </c>
    </row>
    <row r="6" spans="1:7" x14ac:dyDescent="0.4">
      <c r="A6" s="4"/>
      <c r="B6" s="5"/>
      <c r="C6" s="5"/>
      <c r="D6" s="5" t="s">
        <v>4</v>
      </c>
      <c r="E6" s="4"/>
      <c r="F6" s="5" t="s">
        <v>5</v>
      </c>
      <c r="G6" s="6"/>
    </row>
    <row r="7" spans="1:7" x14ac:dyDescent="0.4">
      <c r="A7" s="7" t="s">
        <v>6</v>
      </c>
      <c r="B7" s="8"/>
      <c r="C7" s="8"/>
      <c r="D7" s="8"/>
      <c r="E7" s="9"/>
      <c r="F7" s="9"/>
      <c r="G7" s="9"/>
    </row>
    <row r="8" spans="1:7" x14ac:dyDescent="0.4">
      <c r="A8" s="7"/>
      <c r="B8" s="8" t="s">
        <v>7</v>
      </c>
      <c r="C8" s="8"/>
      <c r="D8" s="8"/>
      <c r="E8" s="9"/>
      <c r="F8" s="9"/>
      <c r="G8" s="9"/>
    </row>
    <row r="9" spans="1:7" x14ac:dyDescent="0.4">
      <c r="A9" s="7"/>
      <c r="B9" s="8"/>
      <c r="C9" s="8" t="s">
        <v>8</v>
      </c>
      <c r="D9" s="8"/>
      <c r="E9" s="9">
        <v>1825200</v>
      </c>
      <c r="F9" s="9"/>
      <c r="G9" s="9"/>
    </row>
    <row r="10" spans="1:7" x14ac:dyDescent="0.4">
      <c r="A10" s="7"/>
      <c r="B10" s="8"/>
      <c r="C10" s="8" t="s">
        <v>9</v>
      </c>
      <c r="D10" s="8"/>
      <c r="E10" s="9">
        <v>945000</v>
      </c>
      <c r="F10" s="9"/>
      <c r="G10" s="9"/>
    </row>
    <row r="11" spans="1:7" x14ac:dyDescent="0.4">
      <c r="A11" s="7"/>
      <c r="B11" s="8"/>
      <c r="C11" s="8" t="s">
        <v>10</v>
      </c>
      <c r="D11" s="8"/>
      <c r="E11" s="10">
        <v>48000</v>
      </c>
      <c r="F11" s="9">
        <f>SUM(E9:E11)</f>
        <v>2818200</v>
      </c>
      <c r="G11" s="9"/>
    </row>
    <row r="12" spans="1:7" x14ac:dyDescent="0.4">
      <c r="A12" s="7"/>
      <c r="B12" s="8" t="s">
        <v>11</v>
      </c>
      <c r="C12" s="8"/>
      <c r="D12" s="8"/>
      <c r="E12" s="9"/>
      <c r="F12" s="9"/>
      <c r="G12" s="9"/>
    </row>
    <row r="13" spans="1:7" x14ac:dyDescent="0.4">
      <c r="A13" s="7"/>
      <c r="B13" s="8"/>
      <c r="C13" s="8" t="s">
        <v>12</v>
      </c>
      <c r="D13" s="8"/>
      <c r="E13" s="10">
        <v>2113000</v>
      </c>
      <c r="F13" s="9">
        <f>SUM(E13)</f>
        <v>2113000</v>
      </c>
      <c r="G13" s="9"/>
    </row>
    <row r="14" spans="1:7" x14ac:dyDescent="0.4">
      <c r="A14" s="7"/>
      <c r="B14" s="8" t="s">
        <v>13</v>
      </c>
      <c r="C14" s="8"/>
      <c r="D14" s="8"/>
      <c r="E14" s="9"/>
      <c r="F14" s="9"/>
      <c r="G14" s="9"/>
    </row>
    <row r="15" spans="1:7" x14ac:dyDescent="0.4">
      <c r="A15" s="7"/>
      <c r="B15" s="8"/>
      <c r="C15" s="8" t="s">
        <v>14</v>
      </c>
      <c r="D15" s="8"/>
      <c r="E15" s="9">
        <v>80000</v>
      </c>
      <c r="F15" s="9"/>
      <c r="G15" s="9"/>
    </row>
    <row r="16" spans="1:7" x14ac:dyDescent="0.4">
      <c r="A16" s="7"/>
      <c r="B16" s="8"/>
      <c r="C16" s="8" t="s">
        <v>15</v>
      </c>
      <c r="D16" s="8"/>
      <c r="E16" s="10">
        <v>2486000</v>
      </c>
      <c r="F16" s="9">
        <f>SUM(E15:E16)</f>
        <v>2566000</v>
      </c>
      <c r="G16" s="9"/>
    </row>
    <row r="17" spans="1:7" x14ac:dyDescent="0.4">
      <c r="A17" s="7"/>
      <c r="B17" s="8" t="s">
        <v>16</v>
      </c>
      <c r="C17" s="8"/>
      <c r="D17" s="8"/>
      <c r="E17" s="9"/>
      <c r="F17" s="9"/>
      <c r="G17" s="9"/>
    </row>
    <row r="18" spans="1:7" x14ac:dyDescent="0.4">
      <c r="A18" s="7"/>
      <c r="B18" s="8"/>
      <c r="C18" s="8" t="s">
        <v>17</v>
      </c>
      <c r="D18" s="8"/>
      <c r="E18" s="9">
        <v>567500</v>
      </c>
      <c r="F18" s="9"/>
      <c r="G18" s="9"/>
    </row>
    <row r="19" spans="1:7" x14ac:dyDescent="0.4">
      <c r="A19" s="7"/>
      <c r="B19" s="8"/>
      <c r="C19" s="8" t="s">
        <v>18</v>
      </c>
      <c r="D19" s="8"/>
      <c r="E19" s="9">
        <v>43083</v>
      </c>
      <c r="F19" s="9"/>
      <c r="G19" s="9"/>
    </row>
    <row r="20" spans="1:7" x14ac:dyDescent="0.4">
      <c r="A20" s="7"/>
      <c r="B20" s="8"/>
      <c r="C20" s="8" t="s">
        <v>19</v>
      </c>
      <c r="D20" s="8"/>
      <c r="E20" s="9">
        <v>2641000</v>
      </c>
      <c r="F20" s="9"/>
      <c r="G20" s="9"/>
    </row>
    <row r="21" spans="1:7" x14ac:dyDescent="0.4">
      <c r="A21" s="7"/>
      <c r="B21" s="8"/>
      <c r="C21" s="8" t="s">
        <v>20</v>
      </c>
      <c r="D21" s="8"/>
      <c r="E21" s="9">
        <v>501590</v>
      </c>
      <c r="F21" s="9"/>
      <c r="G21" s="9"/>
    </row>
    <row r="22" spans="1:7" hidden="1" x14ac:dyDescent="0.4">
      <c r="A22" s="7"/>
      <c r="B22" s="8"/>
      <c r="C22" s="8" t="s">
        <v>21</v>
      </c>
      <c r="D22" s="8"/>
      <c r="E22" s="9"/>
      <c r="F22" s="9"/>
      <c r="G22" s="9"/>
    </row>
    <row r="23" spans="1:7" hidden="1" x14ac:dyDescent="0.4">
      <c r="A23" s="7"/>
      <c r="B23" s="8"/>
      <c r="C23" s="8" t="s">
        <v>22</v>
      </c>
      <c r="D23" s="8"/>
      <c r="E23" s="9"/>
      <c r="F23" s="9"/>
      <c r="G23" s="9"/>
    </row>
    <row r="24" spans="1:7" x14ac:dyDescent="0.4">
      <c r="A24" s="7"/>
      <c r="B24" s="8"/>
      <c r="C24" s="8" t="s">
        <v>23</v>
      </c>
      <c r="D24" s="8"/>
      <c r="E24" s="10">
        <v>119533223</v>
      </c>
      <c r="F24" s="9">
        <f>SUM(E18:E24)</f>
        <v>123286396</v>
      </c>
      <c r="G24" s="9"/>
    </row>
    <row r="25" spans="1:7" x14ac:dyDescent="0.4">
      <c r="A25" s="7"/>
      <c r="B25" s="8" t="s">
        <v>24</v>
      </c>
      <c r="C25" s="8"/>
      <c r="D25" s="8"/>
      <c r="E25" s="9"/>
      <c r="F25" s="9"/>
      <c r="G25" s="9"/>
    </row>
    <row r="26" spans="1:7" x14ac:dyDescent="0.4">
      <c r="A26" s="7"/>
      <c r="B26" s="8"/>
      <c r="C26" s="8" t="s">
        <v>25</v>
      </c>
      <c r="D26" s="8"/>
      <c r="E26" s="9">
        <v>116</v>
      </c>
      <c r="F26" s="9"/>
      <c r="G26" s="9"/>
    </row>
    <row r="27" spans="1:7" x14ac:dyDescent="0.4">
      <c r="A27" s="7"/>
      <c r="B27" s="8"/>
      <c r="C27" s="8" t="s">
        <v>26</v>
      </c>
      <c r="D27" s="8"/>
      <c r="E27" s="10">
        <v>114881</v>
      </c>
      <c r="F27" s="10">
        <f>SUM(E26:E27)</f>
        <v>114997</v>
      </c>
      <c r="G27" s="9"/>
    </row>
    <row r="28" spans="1:7" x14ac:dyDescent="0.4">
      <c r="A28" s="7"/>
      <c r="B28" s="8" t="s">
        <v>27</v>
      </c>
      <c r="C28" s="8"/>
      <c r="D28" s="8"/>
      <c r="E28" s="9"/>
      <c r="F28" s="9"/>
      <c r="G28" s="9">
        <f>SUM(F11:F27)</f>
        <v>130898593</v>
      </c>
    </row>
    <row r="29" spans="1:7" x14ac:dyDescent="0.4">
      <c r="A29" s="7" t="s">
        <v>28</v>
      </c>
      <c r="B29" s="8"/>
      <c r="C29" s="8"/>
      <c r="D29" s="8"/>
      <c r="E29" s="9"/>
      <c r="F29" s="9"/>
      <c r="G29" s="9"/>
    </row>
    <row r="30" spans="1:7" x14ac:dyDescent="0.4">
      <c r="A30" s="7"/>
      <c r="B30" s="8" t="s">
        <v>29</v>
      </c>
      <c r="C30" s="8"/>
      <c r="D30" s="8"/>
      <c r="E30" s="9"/>
      <c r="F30" s="9"/>
      <c r="G30" s="9"/>
    </row>
    <row r="31" spans="1:7" x14ac:dyDescent="0.4">
      <c r="A31" s="7"/>
      <c r="B31" s="8"/>
      <c r="C31" s="8" t="s">
        <v>30</v>
      </c>
      <c r="D31" s="8"/>
      <c r="E31" s="9"/>
      <c r="F31" s="9"/>
      <c r="G31" s="9"/>
    </row>
    <row r="32" spans="1:7" x14ac:dyDescent="0.4">
      <c r="A32" s="7"/>
      <c r="B32" s="8"/>
      <c r="C32" s="8"/>
      <c r="D32" s="8" t="s">
        <v>31</v>
      </c>
      <c r="E32" s="9">
        <v>75971434</v>
      </c>
      <c r="F32" s="9"/>
      <c r="G32" s="9"/>
    </row>
    <row r="33" spans="1:7" x14ac:dyDescent="0.4">
      <c r="A33" s="7"/>
      <c r="B33" s="8"/>
      <c r="C33" s="8"/>
      <c r="D33" s="8" t="s">
        <v>32</v>
      </c>
      <c r="E33" s="9">
        <v>9128431</v>
      </c>
      <c r="F33" s="9"/>
      <c r="G33" s="9"/>
    </row>
    <row r="34" spans="1:7" x14ac:dyDescent="0.4">
      <c r="A34" s="7"/>
      <c r="B34" s="8"/>
      <c r="C34" s="8"/>
      <c r="D34" s="8" t="s">
        <v>33</v>
      </c>
      <c r="E34" s="9">
        <v>1148983</v>
      </c>
      <c r="F34" s="9"/>
      <c r="G34" s="9"/>
    </row>
    <row r="35" spans="1:7" x14ac:dyDescent="0.4">
      <c r="A35" s="7"/>
      <c r="B35" s="8"/>
      <c r="C35" s="8"/>
      <c r="D35" s="8" t="s">
        <v>34</v>
      </c>
      <c r="E35" s="9">
        <v>339450</v>
      </c>
      <c r="F35" s="9"/>
      <c r="G35" s="9"/>
    </row>
    <row r="36" spans="1:7" x14ac:dyDescent="0.4">
      <c r="A36" s="7"/>
      <c r="B36" s="8"/>
      <c r="C36" s="8"/>
      <c r="D36" s="8" t="s">
        <v>35</v>
      </c>
      <c r="E36" s="11">
        <f>SUM(E32:E35)</f>
        <v>86588298</v>
      </c>
      <c r="F36" s="9"/>
      <c r="G36" s="9"/>
    </row>
    <row r="37" spans="1:7" x14ac:dyDescent="0.4">
      <c r="A37" s="7"/>
      <c r="B37" s="8"/>
      <c r="C37" s="8" t="s">
        <v>36</v>
      </c>
      <c r="D37" s="8"/>
      <c r="E37" s="9"/>
      <c r="F37" s="9"/>
      <c r="G37" s="9"/>
    </row>
    <row r="38" spans="1:7" x14ac:dyDescent="0.4">
      <c r="A38" s="7"/>
      <c r="B38" s="8"/>
      <c r="C38" s="8"/>
      <c r="D38" s="8" t="s">
        <v>37</v>
      </c>
      <c r="E38" s="9">
        <v>482037</v>
      </c>
      <c r="F38" s="9"/>
      <c r="G38" s="9"/>
    </row>
    <row r="39" spans="1:7" x14ac:dyDescent="0.4">
      <c r="A39" s="7"/>
      <c r="B39" s="8"/>
      <c r="C39" s="8"/>
      <c r="D39" s="8" t="s">
        <v>38</v>
      </c>
      <c r="E39" s="9">
        <v>108000</v>
      </c>
      <c r="F39" s="9"/>
      <c r="G39" s="9"/>
    </row>
    <row r="40" spans="1:7" x14ac:dyDescent="0.4">
      <c r="A40" s="7"/>
      <c r="B40" s="8"/>
      <c r="C40" s="8"/>
      <c r="D40" s="8" t="s">
        <v>39</v>
      </c>
      <c r="E40" s="9">
        <v>1026680</v>
      </c>
      <c r="F40" s="9"/>
      <c r="G40" s="9"/>
    </row>
    <row r="41" spans="1:7" x14ac:dyDescent="0.4">
      <c r="A41" s="7"/>
      <c r="B41" s="8"/>
      <c r="C41" s="8"/>
      <c r="D41" s="8" t="s">
        <v>40</v>
      </c>
      <c r="E41" s="9">
        <v>558227</v>
      </c>
      <c r="F41" s="9"/>
      <c r="G41" s="9"/>
    </row>
    <row r="42" spans="1:7" x14ac:dyDescent="0.4">
      <c r="A42" s="7"/>
      <c r="B42" s="8"/>
      <c r="C42" s="8"/>
      <c r="D42" s="8" t="s">
        <v>41</v>
      </c>
      <c r="E42" s="9">
        <v>4943916</v>
      </c>
      <c r="F42" s="9"/>
      <c r="G42" s="9"/>
    </row>
    <row r="43" spans="1:7" x14ac:dyDescent="0.4">
      <c r="A43" s="7"/>
      <c r="B43" s="8"/>
      <c r="C43" s="8"/>
      <c r="D43" s="8" t="s">
        <v>42</v>
      </c>
      <c r="E43" s="9">
        <v>1183856</v>
      </c>
      <c r="F43" s="9"/>
      <c r="G43" s="9"/>
    </row>
    <row r="44" spans="1:7" hidden="1" x14ac:dyDescent="0.4">
      <c r="A44" s="7"/>
      <c r="B44" s="8"/>
      <c r="C44" s="8"/>
      <c r="D44" s="8" t="s">
        <v>43</v>
      </c>
      <c r="E44" s="9"/>
      <c r="F44" s="9"/>
      <c r="G44" s="9"/>
    </row>
    <row r="45" spans="1:7" x14ac:dyDescent="0.4">
      <c r="A45" s="7"/>
      <c r="B45" s="8"/>
      <c r="C45" s="8"/>
      <c r="D45" s="8" t="s">
        <v>44</v>
      </c>
      <c r="E45" s="9">
        <v>18436</v>
      </c>
      <c r="F45" s="9"/>
      <c r="G45" s="9"/>
    </row>
    <row r="46" spans="1:7" hidden="1" x14ac:dyDescent="0.4">
      <c r="A46" s="7"/>
      <c r="B46" s="8"/>
      <c r="C46" s="8"/>
      <c r="D46" s="8" t="s">
        <v>45</v>
      </c>
      <c r="E46" s="9"/>
      <c r="F46" s="9"/>
      <c r="G46" s="9"/>
    </row>
    <row r="47" spans="1:7" x14ac:dyDescent="0.4">
      <c r="A47" s="7"/>
      <c r="B47" s="8"/>
      <c r="C47" s="8"/>
      <c r="D47" s="8" t="s">
        <v>46</v>
      </c>
      <c r="E47" s="9">
        <v>534772</v>
      </c>
      <c r="F47" s="9"/>
      <c r="G47" s="9"/>
    </row>
    <row r="48" spans="1:7" x14ac:dyDescent="0.4">
      <c r="A48" s="7"/>
      <c r="B48" s="8"/>
      <c r="C48" s="8"/>
      <c r="D48" s="8" t="s">
        <v>47</v>
      </c>
      <c r="E48" s="9">
        <v>378181</v>
      </c>
      <c r="F48" s="9"/>
      <c r="G48" s="9"/>
    </row>
    <row r="49" spans="1:7" x14ac:dyDescent="0.4">
      <c r="A49" s="7"/>
      <c r="B49" s="8"/>
      <c r="C49" s="8"/>
      <c r="D49" s="8" t="s">
        <v>48</v>
      </c>
      <c r="E49" s="9">
        <v>222870</v>
      </c>
      <c r="F49" s="9"/>
      <c r="G49" s="9"/>
    </row>
    <row r="50" spans="1:7" x14ac:dyDescent="0.4">
      <c r="A50" s="7"/>
      <c r="B50" s="8"/>
      <c r="C50" s="8"/>
      <c r="D50" s="8" t="s">
        <v>49</v>
      </c>
      <c r="E50" s="9">
        <v>909695</v>
      </c>
      <c r="F50" s="9"/>
      <c r="G50" s="9"/>
    </row>
    <row r="51" spans="1:7" x14ac:dyDescent="0.4">
      <c r="A51" s="7"/>
      <c r="B51" s="8"/>
      <c r="C51" s="8"/>
      <c r="D51" s="8" t="s">
        <v>50</v>
      </c>
      <c r="E51" s="9">
        <v>451086</v>
      </c>
      <c r="F51" s="9"/>
      <c r="G51" s="9"/>
    </row>
    <row r="52" spans="1:7" x14ac:dyDescent="0.4">
      <c r="A52" s="7"/>
      <c r="B52" s="8"/>
      <c r="C52" s="8"/>
      <c r="D52" s="8" t="s">
        <v>51</v>
      </c>
      <c r="E52" s="9">
        <v>185880</v>
      </c>
      <c r="F52" s="9"/>
      <c r="G52" s="9"/>
    </row>
    <row r="53" spans="1:7" x14ac:dyDescent="0.4">
      <c r="A53" s="7"/>
      <c r="B53" s="8"/>
      <c r="C53" s="8"/>
      <c r="D53" s="8" t="s">
        <v>52</v>
      </c>
      <c r="E53" s="9">
        <v>27128</v>
      </c>
      <c r="F53" s="9"/>
      <c r="G53" s="9"/>
    </row>
    <row r="54" spans="1:7" x14ac:dyDescent="0.4">
      <c r="A54" s="7"/>
      <c r="B54" s="8"/>
      <c r="C54" s="8"/>
      <c r="D54" s="8" t="s">
        <v>53</v>
      </c>
      <c r="E54" s="9">
        <v>134914</v>
      </c>
      <c r="F54" s="9"/>
      <c r="G54" s="9"/>
    </row>
    <row r="55" spans="1:7" x14ac:dyDescent="0.4">
      <c r="A55" s="7"/>
      <c r="B55" s="8"/>
      <c r="C55" s="8"/>
      <c r="D55" s="8" t="s">
        <v>54</v>
      </c>
      <c r="E55" s="9">
        <v>480000</v>
      </c>
      <c r="F55" s="9"/>
      <c r="G55" s="9"/>
    </row>
    <row r="56" spans="1:7" hidden="1" x14ac:dyDescent="0.4">
      <c r="A56" s="7"/>
      <c r="B56" s="8"/>
      <c r="C56" s="8"/>
      <c r="D56" s="8" t="s">
        <v>55</v>
      </c>
      <c r="E56" s="9"/>
      <c r="F56" s="9"/>
      <c r="G56" s="9"/>
    </row>
    <row r="57" spans="1:7" hidden="1" x14ac:dyDescent="0.4">
      <c r="A57" s="7"/>
      <c r="B57" s="8"/>
      <c r="C57" s="8"/>
      <c r="D57" s="8" t="s">
        <v>56</v>
      </c>
      <c r="E57" s="9"/>
      <c r="F57" s="9"/>
      <c r="G57" s="9"/>
    </row>
    <row r="58" spans="1:7" hidden="1" x14ac:dyDescent="0.4">
      <c r="A58" s="7"/>
      <c r="B58" s="8"/>
      <c r="C58" s="8"/>
      <c r="D58" s="8" t="s">
        <v>57</v>
      </c>
      <c r="E58" s="9"/>
      <c r="F58" s="9"/>
      <c r="G58" s="9"/>
    </row>
    <row r="59" spans="1:7" x14ac:dyDescent="0.4">
      <c r="A59" s="7"/>
      <c r="B59" s="8"/>
      <c r="C59" s="8"/>
      <c r="D59" s="8" t="s">
        <v>58</v>
      </c>
      <c r="E59" s="11">
        <f>SUM(E38:E58)</f>
        <v>11645678</v>
      </c>
      <c r="F59" s="9"/>
      <c r="G59" s="9"/>
    </row>
    <row r="60" spans="1:7" x14ac:dyDescent="0.4">
      <c r="A60" s="12"/>
      <c r="B60" s="13"/>
      <c r="C60" s="13" t="s">
        <v>59</v>
      </c>
      <c r="D60" s="13"/>
      <c r="E60" s="10"/>
      <c r="F60" s="10">
        <f>E36+E59</f>
        <v>98233976</v>
      </c>
      <c r="G60" s="10"/>
    </row>
    <row r="61" spans="1:7" x14ac:dyDescent="0.4">
      <c r="A61" s="14"/>
      <c r="B61" s="15" t="s">
        <v>60</v>
      </c>
      <c r="C61" s="15"/>
      <c r="D61" s="15"/>
      <c r="E61" s="16"/>
      <c r="F61" s="16"/>
      <c r="G61" s="16"/>
    </row>
    <row r="62" spans="1:7" x14ac:dyDescent="0.4">
      <c r="A62" s="7"/>
      <c r="B62" s="8"/>
      <c r="C62" s="8" t="s">
        <v>30</v>
      </c>
      <c r="D62" s="8"/>
      <c r="E62" s="9"/>
      <c r="F62" s="9"/>
      <c r="G62" s="9"/>
    </row>
    <row r="63" spans="1:7" x14ac:dyDescent="0.4">
      <c r="A63" s="7"/>
      <c r="B63" s="8"/>
      <c r="C63" s="8"/>
      <c r="D63" s="8" t="s">
        <v>31</v>
      </c>
      <c r="E63" s="9">
        <v>20073577</v>
      </c>
      <c r="F63" s="9"/>
      <c r="G63" s="9"/>
    </row>
    <row r="64" spans="1:7" x14ac:dyDescent="0.4">
      <c r="A64" s="7"/>
      <c r="B64" s="8"/>
      <c r="C64" s="8"/>
      <c r="D64" s="8" t="s">
        <v>32</v>
      </c>
      <c r="E64" s="9">
        <v>1394878</v>
      </c>
      <c r="F64" s="9"/>
      <c r="G64" s="9"/>
    </row>
    <row r="65" spans="1:7" hidden="1" x14ac:dyDescent="0.4">
      <c r="A65" s="7"/>
      <c r="B65" s="8"/>
      <c r="C65" s="8"/>
      <c r="D65" s="8" t="s">
        <v>61</v>
      </c>
      <c r="E65" s="9"/>
      <c r="F65" s="9"/>
      <c r="G65" s="9"/>
    </row>
    <row r="66" spans="1:7" x14ac:dyDescent="0.4">
      <c r="A66" s="7"/>
      <c r="B66" s="8"/>
      <c r="C66" s="8"/>
      <c r="D66" s="8" t="s">
        <v>33</v>
      </c>
      <c r="E66" s="9">
        <v>997074</v>
      </c>
      <c r="F66" s="9"/>
      <c r="G66" s="9"/>
    </row>
    <row r="67" spans="1:7" x14ac:dyDescent="0.4">
      <c r="A67" s="7"/>
      <c r="B67" s="8"/>
      <c r="C67" s="8"/>
      <c r="D67" s="8" t="s">
        <v>34</v>
      </c>
      <c r="E67" s="9">
        <v>100560</v>
      </c>
      <c r="F67" s="9"/>
      <c r="G67" s="9"/>
    </row>
    <row r="68" spans="1:7" x14ac:dyDescent="0.4">
      <c r="A68" s="7"/>
      <c r="B68" s="8"/>
      <c r="C68" s="8"/>
      <c r="D68" s="8" t="s">
        <v>35</v>
      </c>
      <c r="E68" s="11">
        <f>SUM(E63:E67)</f>
        <v>22566089</v>
      </c>
      <c r="F68" s="9"/>
      <c r="G68" s="9"/>
    </row>
    <row r="69" spans="1:7" x14ac:dyDescent="0.4">
      <c r="A69" s="7"/>
      <c r="B69" s="8"/>
      <c r="C69" s="8" t="s">
        <v>36</v>
      </c>
      <c r="D69" s="8"/>
      <c r="E69" s="9"/>
      <c r="F69" s="9"/>
      <c r="G69" s="9"/>
    </row>
    <row r="70" spans="1:7" hidden="1" x14ac:dyDescent="0.4">
      <c r="A70" s="7"/>
      <c r="B70" s="8"/>
      <c r="C70" s="8"/>
      <c r="D70" s="8" t="s">
        <v>62</v>
      </c>
      <c r="E70" s="9"/>
      <c r="F70" s="9"/>
      <c r="G70" s="9"/>
    </row>
    <row r="71" spans="1:7" x14ac:dyDescent="0.4">
      <c r="A71" s="7"/>
      <c r="B71" s="8"/>
      <c r="C71" s="8"/>
      <c r="D71" s="8" t="s">
        <v>44</v>
      </c>
      <c r="E71" s="9">
        <v>45409</v>
      </c>
      <c r="F71" s="9"/>
      <c r="G71" s="9"/>
    </row>
    <row r="72" spans="1:7" x14ac:dyDescent="0.4">
      <c r="A72" s="7"/>
      <c r="B72" s="8"/>
      <c r="C72" s="8"/>
      <c r="D72" s="8" t="s">
        <v>43</v>
      </c>
      <c r="E72" s="9">
        <v>102231</v>
      </c>
      <c r="F72" s="9"/>
      <c r="G72" s="9"/>
    </row>
    <row r="73" spans="1:7" x14ac:dyDescent="0.4">
      <c r="A73" s="7"/>
      <c r="B73" s="8"/>
      <c r="C73" s="8"/>
      <c r="D73" s="8" t="s">
        <v>63</v>
      </c>
      <c r="E73" s="9">
        <v>8960</v>
      </c>
      <c r="F73" s="9"/>
      <c r="G73" s="9"/>
    </row>
    <row r="74" spans="1:7" x14ac:dyDescent="0.4">
      <c r="A74" s="7"/>
      <c r="B74" s="8"/>
      <c r="C74" s="8"/>
      <c r="D74" s="8" t="s">
        <v>46</v>
      </c>
      <c r="E74" s="9">
        <v>1649832</v>
      </c>
      <c r="F74" s="9"/>
      <c r="G74" s="9"/>
    </row>
    <row r="75" spans="1:7" x14ac:dyDescent="0.4">
      <c r="A75" s="7"/>
      <c r="B75" s="8"/>
      <c r="C75" s="8"/>
      <c r="D75" s="8" t="s">
        <v>47</v>
      </c>
      <c r="E75" s="9">
        <v>1988679</v>
      </c>
      <c r="F75" s="9"/>
      <c r="G75" s="9"/>
    </row>
    <row r="76" spans="1:7" x14ac:dyDescent="0.4">
      <c r="A76" s="7"/>
      <c r="B76" s="8"/>
      <c r="C76" s="8"/>
      <c r="D76" s="8" t="s">
        <v>48</v>
      </c>
      <c r="E76" s="9">
        <v>1230586</v>
      </c>
      <c r="F76" s="9"/>
      <c r="G76" s="9"/>
    </row>
    <row r="77" spans="1:7" x14ac:dyDescent="0.4">
      <c r="A77" s="7"/>
      <c r="B77" s="8"/>
      <c r="C77" s="8"/>
      <c r="D77" s="8" t="s">
        <v>49</v>
      </c>
      <c r="E77" s="9">
        <v>157058</v>
      </c>
      <c r="F77" s="9"/>
      <c r="G77" s="9"/>
    </row>
    <row r="78" spans="1:7" x14ac:dyDescent="0.4">
      <c r="A78" s="7"/>
      <c r="B78" s="8"/>
      <c r="C78" s="8"/>
      <c r="D78" s="8" t="s">
        <v>50</v>
      </c>
      <c r="E78" s="9">
        <v>876137</v>
      </c>
      <c r="F78" s="9"/>
      <c r="G78" s="9"/>
    </row>
    <row r="79" spans="1:7" x14ac:dyDescent="0.4">
      <c r="A79" s="7"/>
      <c r="B79" s="8"/>
      <c r="C79" s="8"/>
      <c r="D79" s="8" t="s">
        <v>64</v>
      </c>
      <c r="E79" s="9">
        <v>109439</v>
      </c>
      <c r="F79" s="9"/>
      <c r="G79" s="9"/>
    </row>
    <row r="80" spans="1:7" x14ac:dyDescent="0.4">
      <c r="A80" s="7"/>
      <c r="B80" s="8"/>
      <c r="C80" s="8"/>
      <c r="D80" s="8" t="s">
        <v>51</v>
      </c>
      <c r="E80" s="9">
        <v>386810</v>
      </c>
      <c r="F80" s="9"/>
      <c r="G80" s="9"/>
    </row>
    <row r="81" spans="1:7" x14ac:dyDescent="0.4">
      <c r="A81" s="7"/>
      <c r="B81" s="8"/>
      <c r="C81" s="8"/>
      <c r="D81" s="8" t="s">
        <v>52</v>
      </c>
      <c r="E81" s="9">
        <v>260022</v>
      </c>
      <c r="F81" s="9"/>
      <c r="G81" s="9"/>
    </row>
    <row r="82" spans="1:7" x14ac:dyDescent="0.4">
      <c r="A82" s="7"/>
      <c r="B82" s="8"/>
      <c r="C82" s="8"/>
      <c r="D82" s="8" t="s">
        <v>65</v>
      </c>
      <c r="E82" s="9">
        <v>186566</v>
      </c>
      <c r="F82" s="9"/>
      <c r="G82" s="9"/>
    </row>
    <row r="83" spans="1:7" x14ac:dyDescent="0.4">
      <c r="A83" s="7"/>
      <c r="B83" s="8"/>
      <c r="C83" s="8"/>
      <c r="D83" s="8" t="s">
        <v>53</v>
      </c>
      <c r="E83" s="9">
        <v>11088</v>
      </c>
      <c r="F83" s="9"/>
      <c r="G83" s="9"/>
    </row>
    <row r="84" spans="1:7" x14ac:dyDescent="0.4">
      <c r="A84" s="7"/>
      <c r="B84" s="8"/>
      <c r="C84" s="8"/>
      <c r="D84" s="8" t="s">
        <v>54</v>
      </c>
      <c r="E84" s="9">
        <v>540000</v>
      </c>
      <c r="F84" s="9"/>
      <c r="G84" s="9"/>
    </row>
    <row r="85" spans="1:7" x14ac:dyDescent="0.4">
      <c r="A85" s="7"/>
      <c r="B85" s="8"/>
      <c r="C85" s="8"/>
      <c r="D85" s="8" t="s">
        <v>66</v>
      </c>
      <c r="E85" s="9">
        <v>395478</v>
      </c>
      <c r="F85" s="9"/>
      <c r="G85" s="9"/>
    </row>
    <row r="86" spans="1:7" x14ac:dyDescent="0.4">
      <c r="A86" s="7"/>
      <c r="B86" s="8"/>
      <c r="C86" s="8"/>
      <c r="D86" s="8" t="s">
        <v>55</v>
      </c>
      <c r="E86" s="9">
        <v>119428</v>
      </c>
      <c r="F86" s="9"/>
      <c r="G86" s="9"/>
    </row>
    <row r="87" spans="1:7" x14ac:dyDescent="0.4">
      <c r="A87" s="7"/>
      <c r="B87" s="8"/>
      <c r="C87" s="8"/>
      <c r="D87" s="8" t="s">
        <v>57</v>
      </c>
      <c r="E87" s="9">
        <v>6224141</v>
      </c>
      <c r="F87" s="9"/>
      <c r="G87" s="9"/>
    </row>
    <row r="88" spans="1:7" x14ac:dyDescent="0.4">
      <c r="A88" s="7"/>
      <c r="B88" s="8"/>
      <c r="C88" s="8"/>
      <c r="D88" s="8" t="s">
        <v>67</v>
      </c>
      <c r="E88" s="17">
        <v>-4340000</v>
      </c>
      <c r="F88" s="9"/>
      <c r="G88" s="9"/>
    </row>
    <row r="89" spans="1:7" x14ac:dyDescent="0.4">
      <c r="A89" s="7"/>
      <c r="B89" s="8"/>
      <c r="C89" s="8"/>
      <c r="D89" s="8" t="s">
        <v>68</v>
      </c>
      <c r="E89" s="9">
        <v>198824</v>
      </c>
      <c r="F89" s="9"/>
      <c r="G89" s="9"/>
    </row>
    <row r="90" spans="1:7" x14ac:dyDescent="0.4">
      <c r="A90" s="7"/>
      <c r="B90" s="8"/>
      <c r="C90" s="8"/>
      <c r="D90" s="8" t="s">
        <v>58</v>
      </c>
      <c r="E90" s="11">
        <f>SUM(E69:E89)</f>
        <v>10150688</v>
      </c>
      <c r="F90" s="9"/>
      <c r="G90" s="9"/>
    </row>
    <row r="91" spans="1:7" x14ac:dyDescent="0.4">
      <c r="A91" s="7"/>
      <c r="B91" s="8"/>
      <c r="C91" s="8" t="s">
        <v>69</v>
      </c>
      <c r="D91" s="8"/>
      <c r="E91" s="9"/>
      <c r="F91" s="10">
        <f>E68+E90</f>
        <v>32716777</v>
      </c>
      <c r="G91" s="9"/>
    </row>
    <row r="92" spans="1:7" x14ac:dyDescent="0.4">
      <c r="A92" s="7"/>
      <c r="B92" s="8" t="s">
        <v>70</v>
      </c>
      <c r="C92" s="8"/>
      <c r="D92" s="8"/>
      <c r="E92" s="9"/>
      <c r="F92" s="9"/>
      <c r="G92" s="9">
        <f>F60+F91</f>
        <v>130950753</v>
      </c>
    </row>
    <row r="93" spans="1:7" x14ac:dyDescent="0.4">
      <c r="A93" s="7"/>
      <c r="B93" s="8"/>
      <c r="C93" s="8" t="s">
        <v>71</v>
      </c>
      <c r="D93" s="8"/>
      <c r="E93" s="9"/>
      <c r="F93" s="9"/>
      <c r="G93" s="18">
        <f>G28-G92</f>
        <v>-52160</v>
      </c>
    </row>
    <row r="94" spans="1:7" x14ac:dyDescent="0.4">
      <c r="A94" s="7"/>
      <c r="B94" s="8"/>
      <c r="C94" s="8" t="s">
        <v>72</v>
      </c>
      <c r="D94" s="8"/>
      <c r="E94" s="9"/>
      <c r="F94" s="9"/>
      <c r="G94" s="18">
        <f>G93</f>
        <v>-52160</v>
      </c>
    </row>
    <row r="95" spans="1:7" x14ac:dyDescent="0.4">
      <c r="A95" s="7"/>
      <c r="B95" s="8"/>
      <c r="C95" s="8" t="s">
        <v>73</v>
      </c>
      <c r="D95" s="8"/>
      <c r="E95" s="9"/>
      <c r="F95" s="9"/>
      <c r="G95" s="18">
        <v>0</v>
      </c>
    </row>
    <row r="96" spans="1:7" x14ac:dyDescent="0.4">
      <c r="A96" s="7"/>
      <c r="B96" s="8"/>
      <c r="C96" s="8" t="s">
        <v>74</v>
      </c>
      <c r="D96" s="8"/>
      <c r="E96" s="9"/>
      <c r="F96" s="9"/>
      <c r="G96" s="18">
        <f>G94-G95</f>
        <v>-52160</v>
      </c>
    </row>
    <row r="97" spans="1:7" x14ac:dyDescent="0.4">
      <c r="A97" s="7"/>
      <c r="B97" s="8"/>
      <c r="C97" s="8" t="s">
        <v>75</v>
      </c>
      <c r="D97" s="8"/>
      <c r="E97" s="9"/>
      <c r="F97" s="9"/>
      <c r="G97" s="9">
        <v>29043493</v>
      </c>
    </row>
    <row r="98" spans="1:7" x14ac:dyDescent="0.4">
      <c r="A98" s="12"/>
      <c r="B98" s="13"/>
      <c r="C98" s="13" t="s">
        <v>76</v>
      </c>
      <c r="D98" s="13"/>
      <c r="E98" s="10"/>
      <c r="F98" s="10"/>
      <c r="G98" s="10">
        <f>G96+G97</f>
        <v>28991333</v>
      </c>
    </row>
    <row r="99" spans="1:7" x14ac:dyDescent="0.15">
      <c r="A99" s="19"/>
      <c r="B99" s="19"/>
      <c r="C99" s="24"/>
      <c r="D99" s="23"/>
      <c r="E99" s="23"/>
      <c r="F99" s="22"/>
    </row>
  </sheetData>
  <phoneticPr fontId="3"/>
  <pageMargins left="0.70866141732283472" right="0.70866141732283472" top="0.74803149606299213" bottom="0.35433070866141736" header="0.31496062992125984" footer="0.31496062992125984"/>
  <pageSetup paperSize="9" fitToHeight="0" orientation="portrait" horizontalDpi="4294967293" verticalDpi="0" r:id="rId1"/>
  <rowBreaks count="1" manualBreakCount="1"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3D27D-86F6-4DCA-BE37-869B9C354A6B}">
  <sheetPr>
    <pageSetUpPr fitToPage="1"/>
  </sheetPr>
  <dimension ref="A1:AP63"/>
  <sheetViews>
    <sheetView zoomScaleNormal="100" zoomScaleSheetLayoutView="86" workbookViewId="0">
      <pane xSplit="3" ySplit="5" topLeftCell="J33" activePane="bottomRight" state="frozen"/>
      <selection pane="topRight" activeCell="D1" sqref="D1"/>
      <selection pane="bottomLeft" activeCell="A6" sqref="A6"/>
      <selection pane="bottomRight" activeCell="C64" sqref="C64"/>
    </sheetView>
  </sheetViews>
  <sheetFormatPr defaultRowHeight="13.5" x14ac:dyDescent="0.15"/>
  <cols>
    <col min="1" max="1" width="3.75" style="19" customWidth="1"/>
    <col min="2" max="2" width="13" style="19" customWidth="1"/>
    <col min="3" max="3" width="30.5" style="24" customWidth="1"/>
    <col min="4" max="11" width="14.25" style="23" customWidth="1"/>
    <col min="12" max="12" width="14.25" style="22" customWidth="1"/>
    <col min="13" max="13" width="26.625" style="26" customWidth="1"/>
    <col min="14" max="14" width="9.75" style="27" bestFit="1" customWidth="1"/>
    <col min="15" max="15" width="9.25" style="27" bestFit="1" customWidth="1"/>
    <col min="16" max="18" width="9" style="27"/>
    <col min="19" max="258" width="9" style="19"/>
    <col min="259" max="259" width="3.75" style="19" customWidth="1"/>
    <col min="260" max="260" width="13" style="19" customWidth="1"/>
    <col min="261" max="261" width="30.5" style="19" customWidth="1"/>
    <col min="262" max="268" width="18.5" style="19" customWidth="1"/>
    <col min="269" max="269" width="26.625" style="19" customWidth="1"/>
    <col min="270" max="270" width="9.75" style="19" bestFit="1" customWidth="1"/>
    <col min="271" max="271" width="9.25" style="19" bestFit="1" customWidth="1"/>
    <col min="272" max="514" width="9" style="19"/>
    <col min="515" max="515" width="3.75" style="19" customWidth="1"/>
    <col min="516" max="516" width="13" style="19" customWidth="1"/>
    <col min="517" max="517" width="30.5" style="19" customWidth="1"/>
    <col min="518" max="524" width="18.5" style="19" customWidth="1"/>
    <col min="525" max="525" width="26.625" style="19" customWidth="1"/>
    <col min="526" max="526" width="9.75" style="19" bestFit="1" customWidth="1"/>
    <col min="527" max="527" width="9.25" style="19" bestFit="1" customWidth="1"/>
    <col min="528" max="770" width="9" style="19"/>
    <col min="771" max="771" width="3.75" style="19" customWidth="1"/>
    <col min="772" max="772" width="13" style="19" customWidth="1"/>
    <col min="773" max="773" width="30.5" style="19" customWidth="1"/>
    <col min="774" max="780" width="18.5" style="19" customWidth="1"/>
    <col min="781" max="781" width="26.625" style="19" customWidth="1"/>
    <col min="782" max="782" width="9.75" style="19" bestFit="1" customWidth="1"/>
    <col min="783" max="783" width="9.25" style="19" bestFit="1" customWidth="1"/>
    <col min="784" max="1026" width="9" style="19"/>
    <col min="1027" max="1027" width="3.75" style="19" customWidth="1"/>
    <col min="1028" max="1028" width="13" style="19" customWidth="1"/>
    <col min="1029" max="1029" width="30.5" style="19" customWidth="1"/>
    <col min="1030" max="1036" width="18.5" style="19" customWidth="1"/>
    <col min="1037" max="1037" width="26.625" style="19" customWidth="1"/>
    <col min="1038" max="1038" width="9.75" style="19" bestFit="1" customWidth="1"/>
    <col min="1039" max="1039" width="9.25" style="19" bestFit="1" customWidth="1"/>
    <col min="1040" max="1282" width="9" style="19"/>
    <col min="1283" max="1283" width="3.75" style="19" customWidth="1"/>
    <col min="1284" max="1284" width="13" style="19" customWidth="1"/>
    <col min="1285" max="1285" width="30.5" style="19" customWidth="1"/>
    <col min="1286" max="1292" width="18.5" style="19" customWidth="1"/>
    <col min="1293" max="1293" width="26.625" style="19" customWidth="1"/>
    <col min="1294" max="1294" width="9.75" style="19" bestFit="1" customWidth="1"/>
    <col min="1295" max="1295" width="9.25" style="19" bestFit="1" customWidth="1"/>
    <col min="1296" max="1538" width="9" style="19"/>
    <col min="1539" max="1539" width="3.75" style="19" customWidth="1"/>
    <col min="1540" max="1540" width="13" style="19" customWidth="1"/>
    <col min="1541" max="1541" width="30.5" style="19" customWidth="1"/>
    <col min="1542" max="1548" width="18.5" style="19" customWidth="1"/>
    <col min="1549" max="1549" width="26.625" style="19" customWidth="1"/>
    <col min="1550" max="1550" width="9.75" style="19" bestFit="1" customWidth="1"/>
    <col min="1551" max="1551" width="9.25" style="19" bestFit="1" customWidth="1"/>
    <col min="1552" max="1794" width="9" style="19"/>
    <col min="1795" max="1795" width="3.75" style="19" customWidth="1"/>
    <col min="1796" max="1796" width="13" style="19" customWidth="1"/>
    <col min="1797" max="1797" width="30.5" style="19" customWidth="1"/>
    <col min="1798" max="1804" width="18.5" style="19" customWidth="1"/>
    <col min="1805" max="1805" width="26.625" style="19" customWidth="1"/>
    <col min="1806" max="1806" width="9.75" style="19" bestFit="1" customWidth="1"/>
    <col min="1807" max="1807" width="9.25" style="19" bestFit="1" customWidth="1"/>
    <col min="1808" max="2050" width="9" style="19"/>
    <col min="2051" max="2051" width="3.75" style="19" customWidth="1"/>
    <col min="2052" max="2052" width="13" style="19" customWidth="1"/>
    <col min="2053" max="2053" width="30.5" style="19" customWidth="1"/>
    <col min="2054" max="2060" width="18.5" style="19" customWidth="1"/>
    <col min="2061" max="2061" width="26.625" style="19" customWidth="1"/>
    <col min="2062" max="2062" width="9.75" style="19" bestFit="1" customWidth="1"/>
    <col min="2063" max="2063" width="9.25" style="19" bestFit="1" customWidth="1"/>
    <col min="2064" max="2306" width="9" style="19"/>
    <col min="2307" max="2307" width="3.75" style="19" customWidth="1"/>
    <col min="2308" max="2308" width="13" style="19" customWidth="1"/>
    <col min="2309" max="2309" width="30.5" style="19" customWidth="1"/>
    <col min="2310" max="2316" width="18.5" style="19" customWidth="1"/>
    <col min="2317" max="2317" width="26.625" style="19" customWidth="1"/>
    <col min="2318" max="2318" width="9.75" style="19" bestFit="1" customWidth="1"/>
    <col min="2319" max="2319" width="9.25" style="19" bestFit="1" customWidth="1"/>
    <col min="2320" max="2562" width="9" style="19"/>
    <col min="2563" max="2563" width="3.75" style="19" customWidth="1"/>
    <col min="2564" max="2564" width="13" style="19" customWidth="1"/>
    <col min="2565" max="2565" width="30.5" style="19" customWidth="1"/>
    <col min="2566" max="2572" width="18.5" style="19" customWidth="1"/>
    <col min="2573" max="2573" width="26.625" style="19" customWidth="1"/>
    <col min="2574" max="2574" width="9.75" style="19" bestFit="1" customWidth="1"/>
    <col min="2575" max="2575" width="9.25" style="19" bestFit="1" customWidth="1"/>
    <col min="2576" max="2818" width="9" style="19"/>
    <col min="2819" max="2819" width="3.75" style="19" customWidth="1"/>
    <col min="2820" max="2820" width="13" style="19" customWidth="1"/>
    <col min="2821" max="2821" width="30.5" style="19" customWidth="1"/>
    <col min="2822" max="2828" width="18.5" style="19" customWidth="1"/>
    <col min="2829" max="2829" width="26.625" style="19" customWidth="1"/>
    <col min="2830" max="2830" width="9.75" style="19" bestFit="1" customWidth="1"/>
    <col min="2831" max="2831" width="9.25" style="19" bestFit="1" customWidth="1"/>
    <col min="2832" max="3074" width="9" style="19"/>
    <col min="3075" max="3075" width="3.75" style="19" customWidth="1"/>
    <col min="3076" max="3076" width="13" style="19" customWidth="1"/>
    <col min="3077" max="3077" width="30.5" style="19" customWidth="1"/>
    <col min="3078" max="3084" width="18.5" style="19" customWidth="1"/>
    <col min="3085" max="3085" width="26.625" style="19" customWidth="1"/>
    <col min="3086" max="3086" width="9.75" style="19" bestFit="1" customWidth="1"/>
    <col min="3087" max="3087" width="9.25" style="19" bestFit="1" customWidth="1"/>
    <col min="3088" max="3330" width="9" style="19"/>
    <col min="3331" max="3331" width="3.75" style="19" customWidth="1"/>
    <col min="3332" max="3332" width="13" style="19" customWidth="1"/>
    <col min="3333" max="3333" width="30.5" style="19" customWidth="1"/>
    <col min="3334" max="3340" width="18.5" style="19" customWidth="1"/>
    <col min="3341" max="3341" width="26.625" style="19" customWidth="1"/>
    <col min="3342" max="3342" width="9.75" style="19" bestFit="1" customWidth="1"/>
    <col min="3343" max="3343" width="9.25" style="19" bestFit="1" customWidth="1"/>
    <col min="3344" max="3586" width="9" style="19"/>
    <col min="3587" max="3587" width="3.75" style="19" customWidth="1"/>
    <col min="3588" max="3588" width="13" style="19" customWidth="1"/>
    <col min="3589" max="3589" width="30.5" style="19" customWidth="1"/>
    <col min="3590" max="3596" width="18.5" style="19" customWidth="1"/>
    <col min="3597" max="3597" width="26.625" style="19" customWidth="1"/>
    <col min="3598" max="3598" width="9.75" style="19" bestFit="1" customWidth="1"/>
    <col min="3599" max="3599" width="9.25" style="19" bestFit="1" customWidth="1"/>
    <col min="3600" max="3842" width="9" style="19"/>
    <col min="3843" max="3843" width="3.75" style="19" customWidth="1"/>
    <col min="3844" max="3844" width="13" style="19" customWidth="1"/>
    <col min="3845" max="3845" width="30.5" style="19" customWidth="1"/>
    <col min="3846" max="3852" width="18.5" style="19" customWidth="1"/>
    <col min="3853" max="3853" width="26.625" style="19" customWidth="1"/>
    <col min="3854" max="3854" width="9.75" style="19" bestFit="1" customWidth="1"/>
    <col min="3855" max="3855" width="9.25" style="19" bestFit="1" customWidth="1"/>
    <col min="3856" max="4098" width="9" style="19"/>
    <col min="4099" max="4099" width="3.75" style="19" customWidth="1"/>
    <col min="4100" max="4100" width="13" style="19" customWidth="1"/>
    <col min="4101" max="4101" width="30.5" style="19" customWidth="1"/>
    <col min="4102" max="4108" width="18.5" style="19" customWidth="1"/>
    <col min="4109" max="4109" width="26.625" style="19" customWidth="1"/>
    <col min="4110" max="4110" width="9.75" style="19" bestFit="1" customWidth="1"/>
    <col min="4111" max="4111" width="9.25" style="19" bestFit="1" customWidth="1"/>
    <col min="4112" max="4354" width="9" style="19"/>
    <col min="4355" max="4355" width="3.75" style="19" customWidth="1"/>
    <col min="4356" max="4356" width="13" style="19" customWidth="1"/>
    <col min="4357" max="4357" width="30.5" style="19" customWidth="1"/>
    <col min="4358" max="4364" width="18.5" style="19" customWidth="1"/>
    <col min="4365" max="4365" width="26.625" style="19" customWidth="1"/>
    <col min="4366" max="4366" width="9.75" style="19" bestFit="1" customWidth="1"/>
    <col min="4367" max="4367" width="9.25" style="19" bestFit="1" customWidth="1"/>
    <col min="4368" max="4610" width="9" style="19"/>
    <col min="4611" max="4611" width="3.75" style="19" customWidth="1"/>
    <col min="4612" max="4612" width="13" style="19" customWidth="1"/>
    <col min="4613" max="4613" width="30.5" style="19" customWidth="1"/>
    <col min="4614" max="4620" width="18.5" style="19" customWidth="1"/>
    <col min="4621" max="4621" width="26.625" style="19" customWidth="1"/>
    <col min="4622" max="4622" width="9.75" style="19" bestFit="1" customWidth="1"/>
    <col min="4623" max="4623" width="9.25" style="19" bestFit="1" customWidth="1"/>
    <col min="4624" max="4866" width="9" style="19"/>
    <col min="4867" max="4867" width="3.75" style="19" customWidth="1"/>
    <col min="4868" max="4868" width="13" style="19" customWidth="1"/>
    <col min="4869" max="4869" width="30.5" style="19" customWidth="1"/>
    <col min="4870" max="4876" width="18.5" style="19" customWidth="1"/>
    <col min="4877" max="4877" width="26.625" style="19" customWidth="1"/>
    <col min="4878" max="4878" width="9.75" style="19" bestFit="1" customWidth="1"/>
    <col min="4879" max="4879" width="9.25" style="19" bestFit="1" customWidth="1"/>
    <col min="4880" max="5122" width="9" style="19"/>
    <col min="5123" max="5123" width="3.75" style="19" customWidth="1"/>
    <col min="5124" max="5124" width="13" style="19" customWidth="1"/>
    <col min="5125" max="5125" width="30.5" style="19" customWidth="1"/>
    <col min="5126" max="5132" width="18.5" style="19" customWidth="1"/>
    <col min="5133" max="5133" width="26.625" style="19" customWidth="1"/>
    <col min="5134" max="5134" width="9.75" style="19" bestFit="1" customWidth="1"/>
    <col min="5135" max="5135" width="9.25" style="19" bestFit="1" customWidth="1"/>
    <col min="5136" max="5378" width="9" style="19"/>
    <col min="5379" max="5379" width="3.75" style="19" customWidth="1"/>
    <col min="5380" max="5380" width="13" style="19" customWidth="1"/>
    <col min="5381" max="5381" width="30.5" style="19" customWidth="1"/>
    <col min="5382" max="5388" width="18.5" style="19" customWidth="1"/>
    <col min="5389" max="5389" width="26.625" style="19" customWidth="1"/>
    <col min="5390" max="5390" width="9.75" style="19" bestFit="1" customWidth="1"/>
    <col min="5391" max="5391" width="9.25" style="19" bestFit="1" customWidth="1"/>
    <col min="5392" max="5634" width="9" style="19"/>
    <col min="5635" max="5635" width="3.75" style="19" customWidth="1"/>
    <col min="5636" max="5636" width="13" style="19" customWidth="1"/>
    <col min="5637" max="5637" width="30.5" style="19" customWidth="1"/>
    <col min="5638" max="5644" width="18.5" style="19" customWidth="1"/>
    <col min="5645" max="5645" width="26.625" style="19" customWidth="1"/>
    <col min="5646" max="5646" width="9.75" style="19" bestFit="1" customWidth="1"/>
    <col min="5647" max="5647" width="9.25" style="19" bestFit="1" customWidth="1"/>
    <col min="5648" max="5890" width="9" style="19"/>
    <col min="5891" max="5891" width="3.75" style="19" customWidth="1"/>
    <col min="5892" max="5892" width="13" style="19" customWidth="1"/>
    <col min="5893" max="5893" width="30.5" style="19" customWidth="1"/>
    <col min="5894" max="5900" width="18.5" style="19" customWidth="1"/>
    <col min="5901" max="5901" width="26.625" style="19" customWidth="1"/>
    <col min="5902" max="5902" width="9.75" style="19" bestFit="1" customWidth="1"/>
    <col min="5903" max="5903" width="9.25" style="19" bestFit="1" customWidth="1"/>
    <col min="5904" max="6146" width="9" style="19"/>
    <col min="6147" max="6147" width="3.75" style="19" customWidth="1"/>
    <col min="6148" max="6148" width="13" style="19" customWidth="1"/>
    <col min="6149" max="6149" width="30.5" style="19" customWidth="1"/>
    <col min="6150" max="6156" width="18.5" style="19" customWidth="1"/>
    <col min="6157" max="6157" width="26.625" style="19" customWidth="1"/>
    <col min="6158" max="6158" width="9.75" style="19" bestFit="1" customWidth="1"/>
    <col min="6159" max="6159" width="9.25" style="19" bestFit="1" customWidth="1"/>
    <col min="6160" max="6402" width="9" style="19"/>
    <col min="6403" max="6403" width="3.75" style="19" customWidth="1"/>
    <col min="6404" max="6404" width="13" style="19" customWidth="1"/>
    <col min="6405" max="6405" width="30.5" style="19" customWidth="1"/>
    <col min="6406" max="6412" width="18.5" style="19" customWidth="1"/>
    <col min="6413" max="6413" width="26.625" style="19" customWidth="1"/>
    <col min="6414" max="6414" width="9.75" style="19" bestFit="1" customWidth="1"/>
    <col min="6415" max="6415" width="9.25" style="19" bestFit="1" customWidth="1"/>
    <col min="6416" max="6658" width="9" style="19"/>
    <col min="6659" max="6659" width="3.75" style="19" customWidth="1"/>
    <col min="6660" max="6660" width="13" style="19" customWidth="1"/>
    <col min="6661" max="6661" width="30.5" style="19" customWidth="1"/>
    <col min="6662" max="6668" width="18.5" style="19" customWidth="1"/>
    <col min="6669" max="6669" width="26.625" style="19" customWidth="1"/>
    <col min="6670" max="6670" width="9.75" style="19" bestFit="1" customWidth="1"/>
    <col min="6671" max="6671" width="9.25" style="19" bestFit="1" customWidth="1"/>
    <col min="6672" max="6914" width="9" style="19"/>
    <col min="6915" max="6915" width="3.75" style="19" customWidth="1"/>
    <col min="6916" max="6916" width="13" style="19" customWidth="1"/>
    <col min="6917" max="6917" width="30.5" style="19" customWidth="1"/>
    <col min="6918" max="6924" width="18.5" style="19" customWidth="1"/>
    <col min="6925" max="6925" width="26.625" style="19" customWidth="1"/>
    <col min="6926" max="6926" width="9.75" style="19" bestFit="1" customWidth="1"/>
    <col min="6927" max="6927" width="9.25" style="19" bestFit="1" customWidth="1"/>
    <col min="6928" max="7170" width="9" style="19"/>
    <col min="7171" max="7171" width="3.75" style="19" customWidth="1"/>
    <col min="7172" max="7172" width="13" style="19" customWidth="1"/>
    <col min="7173" max="7173" width="30.5" style="19" customWidth="1"/>
    <col min="7174" max="7180" width="18.5" style="19" customWidth="1"/>
    <col min="7181" max="7181" width="26.625" style="19" customWidth="1"/>
    <col min="7182" max="7182" width="9.75" style="19" bestFit="1" customWidth="1"/>
    <col min="7183" max="7183" width="9.25" style="19" bestFit="1" customWidth="1"/>
    <col min="7184" max="7426" width="9" style="19"/>
    <col min="7427" max="7427" width="3.75" style="19" customWidth="1"/>
    <col min="7428" max="7428" width="13" style="19" customWidth="1"/>
    <col min="7429" max="7429" width="30.5" style="19" customWidth="1"/>
    <col min="7430" max="7436" width="18.5" style="19" customWidth="1"/>
    <col min="7437" max="7437" width="26.625" style="19" customWidth="1"/>
    <col min="7438" max="7438" width="9.75" style="19" bestFit="1" customWidth="1"/>
    <col min="7439" max="7439" width="9.25" style="19" bestFit="1" customWidth="1"/>
    <col min="7440" max="7682" width="9" style="19"/>
    <col min="7683" max="7683" width="3.75" style="19" customWidth="1"/>
    <col min="7684" max="7684" width="13" style="19" customWidth="1"/>
    <col min="7685" max="7685" width="30.5" style="19" customWidth="1"/>
    <col min="7686" max="7692" width="18.5" style="19" customWidth="1"/>
    <col min="7693" max="7693" width="26.625" style="19" customWidth="1"/>
    <col min="7694" max="7694" width="9.75" style="19" bestFit="1" customWidth="1"/>
    <col min="7695" max="7695" width="9.25" style="19" bestFit="1" customWidth="1"/>
    <col min="7696" max="7938" width="9" style="19"/>
    <col min="7939" max="7939" width="3.75" style="19" customWidth="1"/>
    <col min="7940" max="7940" width="13" style="19" customWidth="1"/>
    <col min="7941" max="7941" width="30.5" style="19" customWidth="1"/>
    <col min="7942" max="7948" width="18.5" style="19" customWidth="1"/>
    <col min="7949" max="7949" width="26.625" style="19" customWidth="1"/>
    <col min="7950" max="7950" width="9.75" style="19" bestFit="1" customWidth="1"/>
    <col min="7951" max="7951" width="9.25" style="19" bestFit="1" customWidth="1"/>
    <col min="7952" max="8194" width="9" style="19"/>
    <col min="8195" max="8195" width="3.75" style="19" customWidth="1"/>
    <col min="8196" max="8196" width="13" style="19" customWidth="1"/>
    <col min="8197" max="8197" width="30.5" style="19" customWidth="1"/>
    <col min="8198" max="8204" width="18.5" style="19" customWidth="1"/>
    <col min="8205" max="8205" width="26.625" style="19" customWidth="1"/>
    <col min="8206" max="8206" width="9.75" style="19" bestFit="1" customWidth="1"/>
    <col min="8207" max="8207" width="9.25" style="19" bestFit="1" customWidth="1"/>
    <col min="8208" max="8450" width="9" style="19"/>
    <col min="8451" max="8451" width="3.75" style="19" customWidth="1"/>
    <col min="8452" max="8452" width="13" style="19" customWidth="1"/>
    <col min="8453" max="8453" width="30.5" style="19" customWidth="1"/>
    <col min="8454" max="8460" width="18.5" style="19" customWidth="1"/>
    <col min="8461" max="8461" width="26.625" style="19" customWidth="1"/>
    <col min="8462" max="8462" width="9.75" style="19" bestFit="1" customWidth="1"/>
    <col min="8463" max="8463" width="9.25" style="19" bestFit="1" customWidth="1"/>
    <col min="8464" max="8706" width="9" style="19"/>
    <col min="8707" max="8707" width="3.75" style="19" customWidth="1"/>
    <col min="8708" max="8708" width="13" style="19" customWidth="1"/>
    <col min="8709" max="8709" width="30.5" style="19" customWidth="1"/>
    <col min="8710" max="8716" width="18.5" style="19" customWidth="1"/>
    <col min="8717" max="8717" width="26.625" style="19" customWidth="1"/>
    <col min="8718" max="8718" width="9.75" style="19" bestFit="1" customWidth="1"/>
    <col min="8719" max="8719" width="9.25" style="19" bestFit="1" customWidth="1"/>
    <col min="8720" max="8962" width="9" style="19"/>
    <col min="8963" max="8963" width="3.75" style="19" customWidth="1"/>
    <col min="8964" max="8964" width="13" style="19" customWidth="1"/>
    <col min="8965" max="8965" width="30.5" style="19" customWidth="1"/>
    <col min="8966" max="8972" width="18.5" style="19" customWidth="1"/>
    <col min="8973" max="8973" width="26.625" style="19" customWidth="1"/>
    <col min="8974" max="8974" width="9.75" style="19" bestFit="1" customWidth="1"/>
    <col min="8975" max="8975" width="9.25" style="19" bestFit="1" customWidth="1"/>
    <col min="8976" max="9218" width="9" style="19"/>
    <col min="9219" max="9219" width="3.75" style="19" customWidth="1"/>
    <col min="9220" max="9220" width="13" style="19" customWidth="1"/>
    <col min="9221" max="9221" width="30.5" style="19" customWidth="1"/>
    <col min="9222" max="9228" width="18.5" style="19" customWidth="1"/>
    <col min="9229" max="9229" width="26.625" style="19" customWidth="1"/>
    <col min="9230" max="9230" width="9.75" style="19" bestFit="1" customWidth="1"/>
    <col min="9231" max="9231" width="9.25" style="19" bestFit="1" customWidth="1"/>
    <col min="9232" max="9474" width="9" style="19"/>
    <col min="9475" max="9475" width="3.75" style="19" customWidth="1"/>
    <col min="9476" max="9476" width="13" style="19" customWidth="1"/>
    <col min="9477" max="9477" width="30.5" style="19" customWidth="1"/>
    <col min="9478" max="9484" width="18.5" style="19" customWidth="1"/>
    <col min="9485" max="9485" width="26.625" style="19" customWidth="1"/>
    <col min="9486" max="9486" width="9.75" style="19" bestFit="1" customWidth="1"/>
    <col min="9487" max="9487" width="9.25" style="19" bestFit="1" customWidth="1"/>
    <col min="9488" max="9730" width="9" style="19"/>
    <col min="9731" max="9731" width="3.75" style="19" customWidth="1"/>
    <col min="9732" max="9732" width="13" style="19" customWidth="1"/>
    <col min="9733" max="9733" width="30.5" style="19" customWidth="1"/>
    <col min="9734" max="9740" width="18.5" style="19" customWidth="1"/>
    <col min="9741" max="9741" width="26.625" style="19" customWidth="1"/>
    <col min="9742" max="9742" width="9.75" style="19" bestFit="1" customWidth="1"/>
    <col min="9743" max="9743" width="9.25" style="19" bestFit="1" customWidth="1"/>
    <col min="9744" max="9986" width="9" style="19"/>
    <col min="9987" max="9987" width="3.75" style="19" customWidth="1"/>
    <col min="9988" max="9988" width="13" style="19" customWidth="1"/>
    <col min="9989" max="9989" width="30.5" style="19" customWidth="1"/>
    <col min="9990" max="9996" width="18.5" style="19" customWidth="1"/>
    <col min="9997" max="9997" width="26.625" style="19" customWidth="1"/>
    <col min="9998" max="9998" width="9.75" style="19" bestFit="1" customWidth="1"/>
    <col min="9999" max="9999" width="9.25" style="19" bestFit="1" customWidth="1"/>
    <col min="10000" max="10242" width="9" style="19"/>
    <col min="10243" max="10243" width="3.75" style="19" customWidth="1"/>
    <col min="10244" max="10244" width="13" style="19" customWidth="1"/>
    <col min="10245" max="10245" width="30.5" style="19" customWidth="1"/>
    <col min="10246" max="10252" width="18.5" style="19" customWidth="1"/>
    <col min="10253" max="10253" width="26.625" style="19" customWidth="1"/>
    <col min="10254" max="10254" width="9.75" style="19" bestFit="1" customWidth="1"/>
    <col min="10255" max="10255" width="9.25" style="19" bestFit="1" customWidth="1"/>
    <col min="10256" max="10498" width="9" style="19"/>
    <col min="10499" max="10499" width="3.75" style="19" customWidth="1"/>
    <col min="10500" max="10500" width="13" style="19" customWidth="1"/>
    <col min="10501" max="10501" width="30.5" style="19" customWidth="1"/>
    <col min="10502" max="10508" width="18.5" style="19" customWidth="1"/>
    <col min="10509" max="10509" width="26.625" style="19" customWidth="1"/>
    <col min="10510" max="10510" width="9.75" style="19" bestFit="1" customWidth="1"/>
    <col min="10511" max="10511" width="9.25" style="19" bestFit="1" customWidth="1"/>
    <col min="10512" max="10754" width="9" style="19"/>
    <col min="10755" max="10755" width="3.75" style="19" customWidth="1"/>
    <col min="10756" max="10756" width="13" style="19" customWidth="1"/>
    <col min="10757" max="10757" width="30.5" style="19" customWidth="1"/>
    <col min="10758" max="10764" width="18.5" style="19" customWidth="1"/>
    <col min="10765" max="10765" width="26.625" style="19" customWidth="1"/>
    <col min="10766" max="10766" width="9.75" style="19" bestFit="1" customWidth="1"/>
    <col min="10767" max="10767" width="9.25" style="19" bestFit="1" customWidth="1"/>
    <col min="10768" max="11010" width="9" style="19"/>
    <col min="11011" max="11011" width="3.75" style="19" customWidth="1"/>
    <col min="11012" max="11012" width="13" style="19" customWidth="1"/>
    <col min="11013" max="11013" width="30.5" style="19" customWidth="1"/>
    <col min="11014" max="11020" width="18.5" style="19" customWidth="1"/>
    <col min="11021" max="11021" width="26.625" style="19" customWidth="1"/>
    <col min="11022" max="11022" width="9.75" style="19" bestFit="1" customWidth="1"/>
    <col min="11023" max="11023" width="9.25" style="19" bestFit="1" customWidth="1"/>
    <col min="11024" max="11266" width="9" style="19"/>
    <col min="11267" max="11267" width="3.75" style="19" customWidth="1"/>
    <col min="11268" max="11268" width="13" style="19" customWidth="1"/>
    <col min="11269" max="11269" width="30.5" style="19" customWidth="1"/>
    <col min="11270" max="11276" width="18.5" style="19" customWidth="1"/>
    <col min="11277" max="11277" width="26.625" style="19" customWidth="1"/>
    <col min="11278" max="11278" width="9.75" style="19" bestFit="1" customWidth="1"/>
    <col min="11279" max="11279" width="9.25" style="19" bestFit="1" customWidth="1"/>
    <col min="11280" max="11522" width="9" style="19"/>
    <col min="11523" max="11523" width="3.75" style="19" customWidth="1"/>
    <col min="11524" max="11524" width="13" style="19" customWidth="1"/>
    <col min="11525" max="11525" width="30.5" style="19" customWidth="1"/>
    <col min="11526" max="11532" width="18.5" style="19" customWidth="1"/>
    <col min="11533" max="11533" width="26.625" style="19" customWidth="1"/>
    <col min="11534" max="11534" width="9.75" style="19" bestFit="1" customWidth="1"/>
    <col min="11535" max="11535" width="9.25" style="19" bestFit="1" customWidth="1"/>
    <col min="11536" max="11778" width="9" style="19"/>
    <col min="11779" max="11779" width="3.75" style="19" customWidth="1"/>
    <col min="11780" max="11780" width="13" style="19" customWidth="1"/>
    <col min="11781" max="11781" width="30.5" style="19" customWidth="1"/>
    <col min="11782" max="11788" width="18.5" style="19" customWidth="1"/>
    <col min="11789" max="11789" width="26.625" style="19" customWidth="1"/>
    <col min="11790" max="11790" width="9.75" style="19" bestFit="1" customWidth="1"/>
    <col min="11791" max="11791" width="9.25" style="19" bestFit="1" customWidth="1"/>
    <col min="11792" max="12034" width="9" style="19"/>
    <col min="12035" max="12035" width="3.75" style="19" customWidth="1"/>
    <col min="12036" max="12036" width="13" style="19" customWidth="1"/>
    <col min="12037" max="12037" width="30.5" style="19" customWidth="1"/>
    <col min="12038" max="12044" width="18.5" style="19" customWidth="1"/>
    <col min="12045" max="12045" width="26.625" style="19" customWidth="1"/>
    <col min="12046" max="12046" width="9.75" style="19" bestFit="1" customWidth="1"/>
    <col min="12047" max="12047" width="9.25" style="19" bestFit="1" customWidth="1"/>
    <col min="12048" max="12290" width="9" style="19"/>
    <col min="12291" max="12291" width="3.75" style="19" customWidth="1"/>
    <col min="12292" max="12292" width="13" style="19" customWidth="1"/>
    <col min="12293" max="12293" width="30.5" style="19" customWidth="1"/>
    <col min="12294" max="12300" width="18.5" style="19" customWidth="1"/>
    <col min="12301" max="12301" width="26.625" style="19" customWidth="1"/>
    <col min="12302" max="12302" width="9.75" style="19" bestFit="1" customWidth="1"/>
    <col min="12303" max="12303" width="9.25" style="19" bestFit="1" customWidth="1"/>
    <col min="12304" max="12546" width="9" style="19"/>
    <col min="12547" max="12547" width="3.75" style="19" customWidth="1"/>
    <col min="12548" max="12548" width="13" style="19" customWidth="1"/>
    <col min="12549" max="12549" width="30.5" style="19" customWidth="1"/>
    <col min="12550" max="12556" width="18.5" style="19" customWidth="1"/>
    <col min="12557" max="12557" width="26.625" style="19" customWidth="1"/>
    <col min="12558" max="12558" width="9.75" style="19" bestFit="1" customWidth="1"/>
    <col min="12559" max="12559" width="9.25" style="19" bestFit="1" customWidth="1"/>
    <col min="12560" max="12802" width="9" style="19"/>
    <col min="12803" max="12803" width="3.75" style="19" customWidth="1"/>
    <col min="12804" max="12804" width="13" style="19" customWidth="1"/>
    <col min="12805" max="12805" width="30.5" style="19" customWidth="1"/>
    <col min="12806" max="12812" width="18.5" style="19" customWidth="1"/>
    <col min="12813" max="12813" width="26.625" style="19" customWidth="1"/>
    <col min="12814" max="12814" width="9.75" style="19" bestFit="1" customWidth="1"/>
    <col min="12815" max="12815" width="9.25" style="19" bestFit="1" customWidth="1"/>
    <col min="12816" max="13058" width="9" style="19"/>
    <col min="13059" max="13059" width="3.75" style="19" customWidth="1"/>
    <col min="13060" max="13060" width="13" style="19" customWidth="1"/>
    <col min="13061" max="13061" width="30.5" style="19" customWidth="1"/>
    <col min="13062" max="13068" width="18.5" style="19" customWidth="1"/>
    <col min="13069" max="13069" width="26.625" style="19" customWidth="1"/>
    <col min="13070" max="13070" width="9.75" style="19" bestFit="1" customWidth="1"/>
    <col min="13071" max="13071" width="9.25" style="19" bestFit="1" customWidth="1"/>
    <col min="13072" max="13314" width="9" style="19"/>
    <col min="13315" max="13315" width="3.75" style="19" customWidth="1"/>
    <col min="13316" max="13316" width="13" style="19" customWidth="1"/>
    <col min="13317" max="13317" width="30.5" style="19" customWidth="1"/>
    <col min="13318" max="13324" width="18.5" style="19" customWidth="1"/>
    <col min="13325" max="13325" width="26.625" style="19" customWidth="1"/>
    <col min="13326" max="13326" width="9.75" style="19" bestFit="1" customWidth="1"/>
    <col min="13327" max="13327" width="9.25" style="19" bestFit="1" customWidth="1"/>
    <col min="13328" max="13570" width="9" style="19"/>
    <col min="13571" max="13571" width="3.75" style="19" customWidth="1"/>
    <col min="13572" max="13572" width="13" style="19" customWidth="1"/>
    <col min="13573" max="13573" width="30.5" style="19" customWidth="1"/>
    <col min="13574" max="13580" width="18.5" style="19" customWidth="1"/>
    <col min="13581" max="13581" width="26.625" style="19" customWidth="1"/>
    <col min="13582" max="13582" width="9.75" style="19" bestFit="1" customWidth="1"/>
    <col min="13583" max="13583" width="9.25" style="19" bestFit="1" customWidth="1"/>
    <col min="13584" max="13826" width="9" style="19"/>
    <col min="13827" max="13827" width="3.75" style="19" customWidth="1"/>
    <col min="13828" max="13828" width="13" style="19" customWidth="1"/>
    <col min="13829" max="13829" width="30.5" style="19" customWidth="1"/>
    <col min="13830" max="13836" width="18.5" style="19" customWidth="1"/>
    <col min="13837" max="13837" width="26.625" style="19" customWidth="1"/>
    <col min="13838" max="13838" width="9.75" style="19" bestFit="1" customWidth="1"/>
    <col min="13839" max="13839" width="9.25" style="19" bestFit="1" customWidth="1"/>
    <col min="13840" max="14082" width="9" style="19"/>
    <col min="14083" max="14083" width="3.75" style="19" customWidth="1"/>
    <col min="14084" max="14084" width="13" style="19" customWidth="1"/>
    <col min="14085" max="14085" width="30.5" style="19" customWidth="1"/>
    <col min="14086" max="14092" width="18.5" style="19" customWidth="1"/>
    <col min="14093" max="14093" width="26.625" style="19" customWidth="1"/>
    <col min="14094" max="14094" width="9.75" style="19" bestFit="1" customWidth="1"/>
    <col min="14095" max="14095" width="9.25" style="19" bestFit="1" customWidth="1"/>
    <col min="14096" max="14338" width="9" style="19"/>
    <col min="14339" max="14339" width="3.75" style="19" customWidth="1"/>
    <col min="14340" max="14340" width="13" style="19" customWidth="1"/>
    <col min="14341" max="14341" width="30.5" style="19" customWidth="1"/>
    <col min="14342" max="14348" width="18.5" style="19" customWidth="1"/>
    <col min="14349" max="14349" width="26.625" style="19" customWidth="1"/>
    <col min="14350" max="14350" width="9.75" style="19" bestFit="1" customWidth="1"/>
    <col min="14351" max="14351" width="9.25" style="19" bestFit="1" customWidth="1"/>
    <col min="14352" max="14594" width="9" style="19"/>
    <col min="14595" max="14595" width="3.75" style="19" customWidth="1"/>
    <col min="14596" max="14596" width="13" style="19" customWidth="1"/>
    <col min="14597" max="14597" width="30.5" style="19" customWidth="1"/>
    <col min="14598" max="14604" width="18.5" style="19" customWidth="1"/>
    <col min="14605" max="14605" width="26.625" style="19" customWidth="1"/>
    <col min="14606" max="14606" width="9.75" style="19" bestFit="1" customWidth="1"/>
    <col min="14607" max="14607" width="9.25" style="19" bestFit="1" customWidth="1"/>
    <col min="14608" max="14850" width="9" style="19"/>
    <col min="14851" max="14851" width="3.75" style="19" customWidth="1"/>
    <col min="14852" max="14852" width="13" style="19" customWidth="1"/>
    <col min="14853" max="14853" width="30.5" style="19" customWidth="1"/>
    <col min="14854" max="14860" width="18.5" style="19" customWidth="1"/>
    <col min="14861" max="14861" width="26.625" style="19" customWidth="1"/>
    <col min="14862" max="14862" width="9.75" style="19" bestFit="1" customWidth="1"/>
    <col min="14863" max="14863" width="9.25" style="19" bestFit="1" customWidth="1"/>
    <col min="14864" max="15106" width="9" style="19"/>
    <col min="15107" max="15107" width="3.75" style="19" customWidth="1"/>
    <col min="15108" max="15108" width="13" style="19" customWidth="1"/>
    <col min="15109" max="15109" width="30.5" style="19" customWidth="1"/>
    <col min="15110" max="15116" width="18.5" style="19" customWidth="1"/>
    <col min="15117" max="15117" width="26.625" style="19" customWidth="1"/>
    <col min="15118" max="15118" width="9.75" style="19" bestFit="1" customWidth="1"/>
    <col min="15119" max="15119" width="9.25" style="19" bestFit="1" customWidth="1"/>
    <col min="15120" max="15362" width="9" style="19"/>
    <col min="15363" max="15363" width="3.75" style="19" customWidth="1"/>
    <col min="15364" max="15364" width="13" style="19" customWidth="1"/>
    <col min="15365" max="15365" width="30.5" style="19" customWidth="1"/>
    <col min="15366" max="15372" width="18.5" style="19" customWidth="1"/>
    <col min="15373" max="15373" width="26.625" style="19" customWidth="1"/>
    <col min="15374" max="15374" width="9.75" style="19" bestFit="1" customWidth="1"/>
    <col min="15375" max="15375" width="9.25" style="19" bestFit="1" customWidth="1"/>
    <col min="15376" max="15618" width="9" style="19"/>
    <col min="15619" max="15619" width="3.75" style="19" customWidth="1"/>
    <col min="15620" max="15620" width="13" style="19" customWidth="1"/>
    <col min="15621" max="15621" width="30.5" style="19" customWidth="1"/>
    <col min="15622" max="15628" width="18.5" style="19" customWidth="1"/>
    <col min="15629" max="15629" width="26.625" style="19" customWidth="1"/>
    <col min="15630" max="15630" width="9.75" style="19" bestFit="1" customWidth="1"/>
    <col min="15631" max="15631" width="9.25" style="19" bestFit="1" customWidth="1"/>
    <col min="15632" max="15874" width="9" style="19"/>
    <col min="15875" max="15875" width="3.75" style="19" customWidth="1"/>
    <col min="15876" max="15876" width="13" style="19" customWidth="1"/>
    <col min="15877" max="15877" width="30.5" style="19" customWidth="1"/>
    <col min="15878" max="15884" width="18.5" style="19" customWidth="1"/>
    <col min="15885" max="15885" width="26.625" style="19" customWidth="1"/>
    <col min="15886" max="15886" width="9.75" style="19" bestFit="1" customWidth="1"/>
    <col min="15887" max="15887" width="9.25" style="19" bestFit="1" customWidth="1"/>
    <col min="15888" max="16130" width="9" style="19"/>
    <col min="16131" max="16131" width="3.75" style="19" customWidth="1"/>
    <col min="16132" max="16132" width="13" style="19" customWidth="1"/>
    <col min="16133" max="16133" width="30.5" style="19" customWidth="1"/>
    <col min="16134" max="16140" width="18.5" style="19" customWidth="1"/>
    <col min="16141" max="16141" width="26.625" style="19" customWidth="1"/>
    <col min="16142" max="16142" width="9.75" style="19" bestFit="1" customWidth="1"/>
    <col min="16143" max="16143" width="9.25" style="19" bestFit="1" customWidth="1"/>
    <col min="16144" max="16384" width="9" style="19"/>
  </cols>
  <sheetData>
    <row r="1" spans="1:42" ht="17.25" x14ac:dyDescent="0.2">
      <c r="A1" s="25" t="s">
        <v>77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O1" s="28"/>
      <c r="P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</row>
    <row r="2" spans="1:42" ht="12.75" customHeight="1" thickBot="1" x14ac:dyDescent="0.2">
      <c r="A2" s="20"/>
      <c r="B2" s="20"/>
      <c r="C2" s="23"/>
      <c r="L2" s="22" t="s">
        <v>78</v>
      </c>
      <c r="N2" s="30"/>
      <c r="O2" s="30"/>
      <c r="P2" s="30"/>
      <c r="Q2" s="30"/>
      <c r="R2" s="30"/>
      <c r="S2" s="31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</row>
    <row r="3" spans="1:42" ht="18.75" customHeight="1" x14ac:dyDescent="0.15">
      <c r="A3" s="32"/>
      <c r="B3" s="33"/>
      <c r="C3" s="34"/>
      <c r="D3" s="35"/>
      <c r="E3" s="36"/>
      <c r="F3" s="36" t="s">
        <v>79</v>
      </c>
      <c r="G3" s="36"/>
      <c r="H3" s="36"/>
      <c r="I3" s="37"/>
      <c r="J3" s="38" t="s">
        <v>80</v>
      </c>
      <c r="K3" s="39"/>
      <c r="L3" s="40"/>
      <c r="N3" s="30"/>
      <c r="O3" s="30"/>
      <c r="P3" s="30"/>
      <c r="Q3" s="30"/>
      <c r="R3" s="30"/>
      <c r="S3" s="31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</row>
    <row r="4" spans="1:42" ht="17.25" customHeight="1" x14ac:dyDescent="0.15">
      <c r="A4" s="41"/>
      <c r="B4" s="30"/>
      <c r="C4" s="21"/>
      <c r="D4" s="42" t="s">
        <v>81</v>
      </c>
      <c r="E4" s="43"/>
      <c r="F4" s="44"/>
      <c r="G4" s="45" t="s">
        <v>82</v>
      </c>
      <c r="H4" s="46" t="s">
        <v>83</v>
      </c>
      <c r="I4" s="47"/>
      <c r="J4" s="48"/>
      <c r="K4" s="49" t="s">
        <v>84</v>
      </c>
      <c r="L4" s="50"/>
      <c r="N4" s="30"/>
      <c r="O4" s="30"/>
      <c r="P4" s="30"/>
      <c r="Q4" s="30"/>
      <c r="R4" s="30"/>
      <c r="S4" s="3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</row>
    <row r="5" spans="1:42" ht="17.25" customHeight="1" thickBot="1" x14ac:dyDescent="0.2">
      <c r="A5" s="51"/>
      <c r="B5" s="52"/>
      <c r="C5" s="53" t="s">
        <v>85</v>
      </c>
      <c r="D5" s="54" t="s">
        <v>86</v>
      </c>
      <c r="E5" s="55" t="s">
        <v>87</v>
      </c>
      <c r="F5" s="56" t="s">
        <v>88</v>
      </c>
      <c r="G5" s="56" t="s">
        <v>89</v>
      </c>
      <c r="H5" s="55" t="s">
        <v>90</v>
      </c>
      <c r="I5" s="57" t="s">
        <v>91</v>
      </c>
      <c r="J5" s="58" t="s">
        <v>92</v>
      </c>
      <c r="K5" s="59" t="s">
        <v>93</v>
      </c>
      <c r="L5" s="60" t="s">
        <v>94</v>
      </c>
      <c r="P5" s="61"/>
      <c r="R5" s="61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</row>
    <row r="6" spans="1:42" ht="13.5" customHeight="1" x14ac:dyDescent="0.15">
      <c r="A6" s="62" t="s">
        <v>95</v>
      </c>
      <c r="B6" s="63"/>
      <c r="C6" s="64"/>
      <c r="D6" s="65"/>
      <c r="E6" s="66"/>
      <c r="F6" s="66"/>
      <c r="G6" s="66"/>
      <c r="H6" s="67"/>
      <c r="I6" s="68"/>
      <c r="J6" s="34"/>
      <c r="K6" s="69"/>
      <c r="L6" s="70"/>
      <c r="N6" s="71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1:42" x14ac:dyDescent="0.15">
      <c r="A7" s="72"/>
      <c r="B7" s="73" t="s">
        <v>96</v>
      </c>
      <c r="C7" s="74"/>
      <c r="D7" s="75"/>
      <c r="E7" s="76"/>
      <c r="F7" s="76"/>
      <c r="G7" s="76"/>
      <c r="H7" s="77"/>
      <c r="I7" s="78"/>
      <c r="J7" s="79"/>
      <c r="K7" s="78">
        <v>2818200</v>
      </c>
      <c r="L7" s="80">
        <f>SUM(I7:K7)</f>
        <v>2818200</v>
      </c>
      <c r="N7" s="30"/>
      <c r="O7" s="30"/>
      <c r="P7" s="30"/>
      <c r="Q7" s="61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</row>
    <row r="8" spans="1:42" x14ac:dyDescent="0.15">
      <c r="A8" s="72"/>
      <c r="B8" s="73" t="s">
        <v>97</v>
      </c>
      <c r="C8" s="74"/>
      <c r="D8" s="81"/>
      <c r="E8" s="82"/>
      <c r="F8" s="82"/>
      <c r="G8" s="82"/>
      <c r="H8" s="83"/>
      <c r="I8" s="84"/>
      <c r="J8" s="85"/>
      <c r="K8" s="84"/>
      <c r="L8" s="86"/>
      <c r="M8" s="87"/>
      <c r="N8" s="30"/>
      <c r="O8" s="30"/>
      <c r="P8" s="30"/>
      <c r="Q8" s="71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</row>
    <row r="9" spans="1:42" x14ac:dyDescent="0.15">
      <c r="A9" s="72"/>
      <c r="B9" s="73"/>
      <c r="C9" s="88" t="s">
        <v>17</v>
      </c>
      <c r="D9" s="81"/>
      <c r="E9" s="82"/>
      <c r="F9" s="82"/>
      <c r="G9" s="82"/>
      <c r="H9" s="83"/>
      <c r="I9" s="84"/>
      <c r="J9" s="85">
        <v>567500</v>
      </c>
      <c r="K9" s="84"/>
      <c r="L9" s="80">
        <f t="shared" ref="L9:L60" si="0">SUM(I9:K9)</f>
        <v>567500</v>
      </c>
      <c r="M9" s="89"/>
      <c r="N9" s="30"/>
      <c r="O9" s="30"/>
      <c r="P9" s="31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42" x14ac:dyDescent="0.15">
      <c r="A10" s="72"/>
      <c r="B10" s="73"/>
      <c r="C10" s="90" t="s">
        <v>18</v>
      </c>
      <c r="D10" s="81">
        <v>5400</v>
      </c>
      <c r="E10" s="82"/>
      <c r="F10" s="82">
        <v>700</v>
      </c>
      <c r="G10" s="82"/>
      <c r="H10" s="83"/>
      <c r="I10" s="84">
        <f>SUM(D10:H10)</f>
        <v>6100</v>
      </c>
      <c r="J10" s="85">
        <v>36983</v>
      </c>
      <c r="K10" s="84"/>
      <c r="L10" s="80">
        <f t="shared" si="0"/>
        <v>43083</v>
      </c>
      <c r="N10" s="30"/>
      <c r="O10" s="30"/>
      <c r="P10" s="30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</row>
    <row r="11" spans="1:42" x14ac:dyDescent="0.15">
      <c r="A11" s="72"/>
      <c r="B11" s="73"/>
      <c r="C11" s="91" t="s">
        <v>19</v>
      </c>
      <c r="D11" s="81"/>
      <c r="E11" s="82"/>
      <c r="F11" s="82"/>
      <c r="G11" s="82"/>
      <c r="H11" s="83"/>
      <c r="I11" s="84"/>
      <c r="J11" s="85">
        <v>2641000</v>
      </c>
      <c r="K11" s="84"/>
      <c r="L11" s="80">
        <f t="shared" si="0"/>
        <v>2641000</v>
      </c>
      <c r="M11" s="87"/>
      <c r="N11" s="30"/>
      <c r="O11" s="30"/>
      <c r="P11" s="30"/>
      <c r="Q11" s="92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1:42" x14ac:dyDescent="0.15">
      <c r="A12" s="72"/>
      <c r="B12" s="73"/>
      <c r="C12" s="88" t="s">
        <v>20</v>
      </c>
      <c r="D12" s="81"/>
      <c r="E12" s="82"/>
      <c r="F12" s="82"/>
      <c r="G12" s="82"/>
      <c r="H12" s="83"/>
      <c r="I12" s="84">
        <f>SUM(D12:H12)</f>
        <v>0</v>
      </c>
      <c r="J12" s="85">
        <v>501590</v>
      </c>
      <c r="K12" s="84"/>
      <c r="L12" s="80">
        <f t="shared" si="0"/>
        <v>501590</v>
      </c>
      <c r="N12" s="30"/>
      <c r="O12" s="30"/>
      <c r="P12" s="30"/>
      <c r="Q12" s="92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</row>
    <row r="13" spans="1:42" ht="13.5" hidden="1" customHeight="1" x14ac:dyDescent="0.15">
      <c r="A13" s="72"/>
      <c r="B13" s="73"/>
      <c r="C13" s="74" t="s">
        <v>21</v>
      </c>
      <c r="D13" s="81"/>
      <c r="E13" s="82"/>
      <c r="F13" s="82"/>
      <c r="G13" s="82"/>
      <c r="H13" s="83"/>
      <c r="I13" s="84"/>
      <c r="J13" s="85"/>
      <c r="K13" s="84"/>
      <c r="L13" s="80">
        <f t="shared" si="0"/>
        <v>0</v>
      </c>
      <c r="M13" s="89"/>
      <c r="N13" s="30"/>
      <c r="O13" s="30"/>
      <c r="P13" s="31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</row>
    <row r="14" spans="1:42" ht="13.5" hidden="1" customHeight="1" x14ac:dyDescent="0.15">
      <c r="A14" s="72"/>
      <c r="B14" s="73"/>
      <c r="C14" s="88" t="s">
        <v>22</v>
      </c>
      <c r="D14" s="81"/>
      <c r="E14" s="82"/>
      <c r="F14" s="82"/>
      <c r="G14" s="82"/>
      <c r="H14" s="83"/>
      <c r="I14" s="84"/>
      <c r="J14" s="85"/>
      <c r="K14" s="84"/>
      <c r="L14" s="80">
        <f t="shared" si="0"/>
        <v>0</v>
      </c>
      <c r="M14" s="89"/>
      <c r="N14" s="30"/>
      <c r="O14" s="30"/>
      <c r="P14" s="31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</row>
    <row r="15" spans="1:42" ht="13.5" customHeight="1" x14ac:dyDescent="0.15">
      <c r="A15" s="72"/>
      <c r="B15" s="73"/>
      <c r="C15" s="88" t="s">
        <v>23</v>
      </c>
      <c r="D15" s="81">
        <v>29684066</v>
      </c>
      <c r="E15" s="82">
        <v>25191888</v>
      </c>
      <c r="F15" s="82">
        <v>32821799</v>
      </c>
      <c r="G15" s="82">
        <v>3681380</v>
      </c>
      <c r="H15" s="83">
        <v>28154090</v>
      </c>
      <c r="I15" s="84">
        <f>SUM(D15:H15)</f>
        <v>119533223</v>
      </c>
      <c r="J15" s="85"/>
      <c r="K15" s="84"/>
      <c r="L15" s="80">
        <f t="shared" si="0"/>
        <v>119533223</v>
      </c>
      <c r="M15" s="89"/>
      <c r="N15" s="30"/>
      <c r="O15" s="30"/>
      <c r="P15" s="31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</row>
    <row r="16" spans="1:42" ht="13.5" customHeight="1" x14ac:dyDescent="0.15">
      <c r="A16" s="72"/>
      <c r="B16" s="93" t="s">
        <v>98</v>
      </c>
      <c r="C16" s="74"/>
      <c r="D16" s="81"/>
      <c r="E16" s="82"/>
      <c r="F16" s="82"/>
      <c r="G16" s="82"/>
      <c r="H16" s="83"/>
      <c r="I16" s="84"/>
      <c r="J16" s="85"/>
      <c r="K16" s="84"/>
      <c r="L16" s="86"/>
      <c r="N16" s="30"/>
      <c r="O16" s="30"/>
      <c r="P16" s="31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</row>
    <row r="17" spans="1:42" ht="13.5" customHeight="1" x14ac:dyDescent="0.15">
      <c r="A17" s="72"/>
      <c r="B17" s="73"/>
      <c r="C17" s="74" t="s">
        <v>99</v>
      </c>
      <c r="D17" s="81"/>
      <c r="E17" s="82"/>
      <c r="F17" s="82"/>
      <c r="G17" s="82"/>
      <c r="H17" s="83"/>
      <c r="I17" s="84"/>
      <c r="J17" s="85"/>
      <c r="K17" s="84">
        <v>2113000</v>
      </c>
      <c r="L17" s="80">
        <f t="shared" si="0"/>
        <v>2113000</v>
      </c>
      <c r="N17" s="30"/>
      <c r="O17" s="30"/>
      <c r="P17" s="31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</row>
    <row r="18" spans="1:42" ht="13.5" customHeight="1" x14ac:dyDescent="0.15">
      <c r="A18" s="72"/>
      <c r="B18" s="73"/>
      <c r="C18" s="74" t="s">
        <v>100</v>
      </c>
      <c r="D18" s="81"/>
      <c r="E18" s="82"/>
      <c r="F18" s="82"/>
      <c r="G18" s="82"/>
      <c r="H18" s="83"/>
      <c r="I18" s="84"/>
      <c r="J18" s="85"/>
      <c r="K18" s="84">
        <v>2566000</v>
      </c>
      <c r="L18" s="80">
        <f t="shared" si="0"/>
        <v>2566000</v>
      </c>
      <c r="N18" s="30"/>
      <c r="O18" s="30"/>
      <c r="P18" s="30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</row>
    <row r="19" spans="1:42" ht="13.5" customHeight="1" x14ac:dyDescent="0.15">
      <c r="A19" s="72"/>
      <c r="B19" s="73"/>
      <c r="C19" s="74" t="s">
        <v>101</v>
      </c>
      <c r="D19" s="81">
        <v>63000</v>
      </c>
      <c r="E19" s="82"/>
      <c r="F19" s="82"/>
      <c r="G19" s="82"/>
      <c r="H19" s="83"/>
      <c r="I19" s="84">
        <f>SUM(D19:H19)</f>
        <v>63000</v>
      </c>
      <c r="J19" s="85"/>
      <c r="K19" s="84">
        <v>51997</v>
      </c>
      <c r="L19" s="80">
        <f t="shared" si="0"/>
        <v>114997</v>
      </c>
      <c r="N19" s="30"/>
      <c r="O19" s="30"/>
      <c r="P19" s="30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</row>
    <row r="20" spans="1:42" ht="15.75" customHeight="1" x14ac:dyDescent="0.15">
      <c r="A20" s="72"/>
      <c r="B20" s="73"/>
      <c r="C20" s="88" t="s">
        <v>102</v>
      </c>
      <c r="D20" s="81">
        <f t="shared" ref="D20:H20" si="1">SUM(D7:D19)</f>
        <v>29752466</v>
      </c>
      <c r="E20" s="82">
        <f t="shared" si="1"/>
        <v>25191888</v>
      </c>
      <c r="F20" s="82">
        <f t="shared" si="1"/>
        <v>32822499</v>
      </c>
      <c r="G20" s="82">
        <f t="shared" si="1"/>
        <v>3681380</v>
      </c>
      <c r="H20" s="83">
        <f t="shared" si="1"/>
        <v>28154090</v>
      </c>
      <c r="I20" s="84">
        <f>SUM(D20:H20)</f>
        <v>119602323</v>
      </c>
      <c r="J20" s="85">
        <f t="shared" ref="J20:K20" si="2">SUM(J7:J19)</f>
        <v>3747073</v>
      </c>
      <c r="K20" s="84">
        <f t="shared" si="2"/>
        <v>7549197</v>
      </c>
      <c r="L20" s="80">
        <f t="shared" si="0"/>
        <v>130898593</v>
      </c>
      <c r="M20" s="94"/>
      <c r="N20" s="30"/>
      <c r="O20" s="30"/>
      <c r="P20" s="30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</row>
    <row r="21" spans="1:42" s="27" customFormat="1" ht="15.75" customHeight="1" x14ac:dyDescent="0.15">
      <c r="A21" s="72"/>
      <c r="B21" s="73"/>
      <c r="C21" s="88" t="s">
        <v>103</v>
      </c>
      <c r="D21" s="81"/>
      <c r="E21" s="82"/>
      <c r="F21" s="82"/>
      <c r="G21" s="82"/>
      <c r="H21" s="83"/>
      <c r="I21" s="84"/>
      <c r="J21" s="85"/>
      <c r="K21" s="84">
        <v>29043493</v>
      </c>
      <c r="L21" s="80">
        <f t="shared" si="0"/>
        <v>29043493</v>
      </c>
      <c r="M21" s="95"/>
      <c r="N21" s="30"/>
      <c r="O21" s="30"/>
      <c r="P21" s="30"/>
    </row>
    <row r="22" spans="1:42" ht="18.75" customHeight="1" thickBot="1" x14ac:dyDescent="0.2">
      <c r="A22" s="96"/>
      <c r="B22" s="97"/>
      <c r="C22" s="98" t="s">
        <v>104</v>
      </c>
      <c r="D22" s="99">
        <f t="shared" ref="D22:H22" si="3">SUM(D20:D21)</f>
        <v>29752466</v>
      </c>
      <c r="E22" s="100">
        <f t="shared" si="3"/>
        <v>25191888</v>
      </c>
      <c r="F22" s="100">
        <f t="shared" si="3"/>
        <v>32822499</v>
      </c>
      <c r="G22" s="100">
        <f t="shared" si="3"/>
        <v>3681380</v>
      </c>
      <c r="H22" s="101">
        <f t="shared" si="3"/>
        <v>28154090</v>
      </c>
      <c r="I22" s="102">
        <f>SUM(D22:H22)</f>
        <v>119602323</v>
      </c>
      <c r="J22" s="103">
        <f t="shared" ref="J22:K22" si="4">SUM(J20:J21)</f>
        <v>3747073</v>
      </c>
      <c r="K22" s="102">
        <f t="shared" si="4"/>
        <v>36592690</v>
      </c>
      <c r="L22" s="104">
        <f t="shared" si="0"/>
        <v>159942086</v>
      </c>
      <c r="M22" s="95"/>
      <c r="N22" s="30"/>
      <c r="O22" s="30"/>
      <c r="P22" s="31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</row>
    <row r="23" spans="1:42" x14ac:dyDescent="0.15">
      <c r="A23" s="105" t="s">
        <v>105</v>
      </c>
      <c r="B23" s="106"/>
      <c r="C23" s="107"/>
      <c r="D23" s="108"/>
      <c r="E23" s="109"/>
      <c r="F23" s="109"/>
      <c r="G23" s="109"/>
      <c r="H23" s="110"/>
      <c r="I23" s="111"/>
      <c r="J23" s="107"/>
      <c r="K23" s="111"/>
      <c r="L23" s="112"/>
      <c r="M23" s="89"/>
      <c r="N23" s="30"/>
      <c r="O23" s="30"/>
      <c r="P23" s="31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</row>
    <row r="24" spans="1:42" x14ac:dyDescent="0.15">
      <c r="A24" s="72"/>
      <c r="B24" s="73" t="s">
        <v>106</v>
      </c>
      <c r="C24" s="74"/>
      <c r="D24" s="113"/>
      <c r="E24" s="114"/>
      <c r="F24" s="114"/>
      <c r="G24" s="114"/>
      <c r="H24" s="115"/>
      <c r="I24" s="116"/>
      <c r="J24" s="117"/>
      <c r="K24" s="116"/>
      <c r="L24" s="118"/>
      <c r="M24" s="87"/>
      <c r="N24" s="30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</row>
    <row r="25" spans="1:42" x14ac:dyDescent="0.15">
      <c r="A25" s="72"/>
      <c r="B25" s="73"/>
      <c r="C25" s="88" t="s">
        <v>107</v>
      </c>
      <c r="D25" s="81"/>
      <c r="E25" s="82"/>
      <c r="F25" s="82"/>
      <c r="G25" s="82"/>
      <c r="H25" s="83"/>
      <c r="I25" s="84"/>
      <c r="J25" s="85">
        <v>482037</v>
      </c>
      <c r="K25" s="84"/>
      <c r="L25" s="80">
        <f t="shared" si="0"/>
        <v>482037</v>
      </c>
      <c r="M25" s="87"/>
      <c r="N25" s="30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spans="1:42" x14ac:dyDescent="0.15">
      <c r="A26" s="72"/>
      <c r="B26" s="73"/>
      <c r="C26" s="119" t="s">
        <v>108</v>
      </c>
      <c r="D26" s="81"/>
      <c r="E26" s="82"/>
      <c r="F26" s="82"/>
      <c r="G26" s="82"/>
      <c r="H26" s="83"/>
      <c r="I26" s="84"/>
      <c r="J26" s="85">
        <v>108000</v>
      </c>
      <c r="K26" s="84"/>
      <c r="L26" s="80">
        <f t="shared" si="0"/>
        <v>108000</v>
      </c>
      <c r="N26" s="30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</row>
    <row r="27" spans="1:42" x14ac:dyDescent="0.15">
      <c r="A27" s="72"/>
      <c r="B27" s="73"/>
      <c r="C27" s="91" t="s">
        <v>109</v>
      </c>
      <c r="D27" s="81"/>
      <c r="E27" s="82"/>
      <c r="F27" s="82"/>
      <c r="G27" s="82"/>
      <c r="H27" s="83"/>
      <c r="I27" s="84"/>
      <c r="J27" s="85">
        <v>1026680</v>
      </c>
      <c r="K27" s="84"/>
      <c r="L27" s="80">
        <f t="shared" si="0"/>
        <v>1026680</v>
      </c>
      <c r="M27" s="120"/>
      <c r="N27" s="30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</row>
    <row r="28" spans="1:42" x14ac:dyDescent="0.15">
      <c r="A28" s="72"/>
      <c r="B28" s="73"/>
      <c r="C28" s="88" t="s">
        <v>110</v>
      </c>
      <c r="D28" s="81"/>
      <c r="E28" s="82"/>
      <c r="F28" s="82"/>
      <c r="G28" s="82"/>
      <c r="H28" s="83"/>
      <c r="I28" s="84"/>
      <c r="J28" s="85">
        <v>558227</v>
      </c>
      <c r="K28" s="84"/>
      <c r="L28" s="80">
        <f t="shared" si="0"/>
        <v>558227</v>
      </c>
      <c r="M28" s="95"/>
      <c r="N28" s="30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</row>
    <row r="29" spans="1:42" x14ac:dyDescent="0.15">
      <c r="A29" s="72"/>
      <c r="B29" s="73"/>
      <c r="C29" s="88" t="s">
        <v>111</v>
      </c>
      <c r="D29" s="81"/>
      <c r="E29" s="82"/>
      <c r="F29" s="82"/>
      <c r="G29" s="82"/>
      <c r="H29" s="83">
        <v>4943916</v>
      </c>
      <c r="I29" s="84">
        <f>SUM(D29:H29)</f>
        <v>4943916</v>
      </c>
      <c r="J29" s="85"/>
      <c r="K29" s="84"/>
      <c r="L29" s="80">
        <f t="shared" si="0"/>
        <v>4943916</v>
      </c>
      <c r="M29" s="89"/>
      <c r="N29" s="30"/>
      <c r="O29" s="71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</row>
    <row r="30" spans="1:42" x14ac:dyDescent="0.15">
      <c r="A30" s="72"/>
      <c r="B30" s="73"/>
      <c r="C30" s="88" t="s">
        <v>112</v>
      </c>
      <c r="D30" s="81">
        <v>486052</v>
      </c>
      <c r="E30" s="82">
        <v>449412</v>
      </c>
      <c r="F30" s="82">
        <v>248392</v>
      </c>
      <c r="G30" s="82"/>
      <c r="H30" s="83"/>
      <c r="I30" s="84">
        <f>SUM(D30:H30)</f>
        <v>1183856</v>
      </c>
      <c r="J30" s="85"/>
      <c r="K30" s="84"/>
      <c r="L30" s="80">
        <f t="shared" si="0"/>
        <v>1183856</v>
      </c>
      <c r="M30" s="89"/>
      <c r="N30" s="30"/>
      <c r="O30" s="71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</row>
    <row r="31" spans="1:42" x14ac:dyDescent="0.15">
      <c r="A31" s="72"/>
      <c r="B31" s="73" t="s">
        <v>113</v>
      </c>
      <c r="C31" s="74"/>
      <c r="D31" s="81"/>
      <c r="E31" s="82"/>
      <c r="F31" s="82"/>
      <c r="G31" s="82"/>
      <c r="H31" s="83"/>
      <c r="I31" s="84"/>
      <c r="J31" s="85"/>
      <c r="K31" s="84"/>
      <c r="L31" s="86"/>
      <c r="M31" s="87"/>
      <c r="N31" s="30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</row>
    <row r="32" spans="1:42" x14ac:dyDescent="0.15">
      <c r="A32" s="72"/>
      <c r="B32" s="73" t="s">
        <v>114</v>
      </c>
      <c r="C32" s="74" t="s">
        <v>115</v>
      </c>
      <c r="D32" s="81">
        <v>21242099</v>
      </c>
      <c r="E32" s="82">
        <v>17155925</v>
      </c>
      <c r="F32" s="82">
        <v>18326720</v>
      </c>
      <c r="G32" s="82">
        <v>2427590</v>
      </c>
      <c r="H32" s="83">
        <v>16819100</v>
      </c>
      <c r="I32" s="84">
        <f>SUM(D32:H32)</f>
        <v>75971434</v>
      </c>
      <c r="J32" s="85"/>
      <c r="K32" s="84">
        <v>20073577</v>
      </c>
      <c r="L32" s="80">
        <f t="shared" si="0"/>
        <v>96045011</v>
      </c>
      <c r="M32" s="87"/>
      <c r="N32" s="30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</row>
    <row r="33" spans="1:42" x14ac:dyDescent="0.15">
      <c r="A33" s="72"/>
      <c r="B33" s="73"/>
      <c r="C33" s="74" t="s">
        <v>32</v>
      </c>
      <c r="D33" s="81">
        <v>2924088</v>
      </c>
      <c r="E33" s="82">
        <v>2315127</v>
      </c>
      <c r="F33" s="82">
        <v>2462580</v>
      </c>
      <c r="G33" s="82"/>
      <c r="H33" s="83">
        <v>1426636</v>
      </c>
      <c r="I33" s="84">
        <f>SUM(D33:H33)</f>
        <v>9128431</v>
      </c>
      <c r="J33" s="85"/>
      <c r="K33" s="84">
        <v>1394878</v>
      </c>
      <c r="L33" s="80">
        <f t="shared" si="0"/>
        <v>10523309</v>
      </c>
      <c r="M33" s="87"/>
      <c r="N33" s="30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</row>
    <row r="34" spans="1:42" x14ac:dyDescent="0.15">
      <c r="A34" s="72"/>
      <c r="B34" s="73"/>
      <c r="C34" s="74" t="s">
        <v>116</v>
      </c>
      <c r="D34" s="81">
        <v>377250</v>
      </c>
      <c r="E34" s="82">
        <v>236530</v>
      </c>
      <c r="F34" s="82">
        <v>309758</v>
      </c>
      <c r="G34" s="82">
        <v>44580</v>
      </c>
      <c r="H34" s="83">
        <v>180865</v>
      </c>
      <c r="I34" s="84">
        <f>SUM(D34:H34)</f>
        <v>1148983</v>
      </c>
      <c r="J34" s="85"/>
      <c r="K34" s="84">
        <v>997074</v>
      </c>
      <c r="L34" s="80">
        <f t="shared" si="0"/>
        <v>2146057</v>
      </c>
      <c r="M34" s="89"/>
      <c r="N34" s="30"/>
    </row>
    <row r="35" spans="1:42" x14ac:dyDescent="0.15">
      <c r="A35" s="72"/>
      <c r="B35" s="73"/>
      <c r="C35" s="74" t="s">
        <v>34</v>
      </c>
      <c r="D35" s="81">
        <v>238640</v>
      </c>
      <c r="E35" s="82">
        <v>55610</v>
      </c>
      <c r="F35" s="82">
        <v>3000</v>
      </c>
      <c r="G35" s="82">
        <v>26200</v>
      </c>
      <c r="H35" s="83">
        <v>16000</v>
      </c>
      <c r="I35" s="84">
        <f>SUM(D35:H35)</f>
        <v>339450</v>
      </c>
      <c r="J35" s="85"/>
      <c r="K35" s="84">
        <v>100560</v>
      </c>
      <c r="L35" s="80">
        <f t="shared" si="0"/>
        <v>440010</v>
      </c>
      <c r="M35" s="89"/>
      <c r="N35" s="30"/>
    </row>
    <row r="36" spans="1:42" x14ac:dyDescent="0.15">
      <c r="A36" s="72"/>
      <c r="B36" s="73" t="s">
        <v>117</v>
      </c>
      <c r="C36" s="91" t="s">
        <v>62</v>
      </c>
      <c r="D36" s="81"/>
      <c r="E36" s="82"/>
      <c r="F36" s="82"/>
      <c r="G36" s="82"/>
      <c r="H36" s="83"/>
      <c r="I36" s="84">
        <f t="shared" ref="I36:I57" si="5">SUM(D36:H36)</f>
        <v>0</v>
      </c>
      <c r="J36" s="85"/>
      <c r="K36" s="84">
        <v>0</v>
      </c>
      <c r="L36" s="80">
        <f t="shared" si="0"/>
        <v>0</v>
      </c>
      <c r="M36" s="89"/>
      <c r="N36" s="30"/>
    </row>
    <row r="37" spans="1:42" x14ac:dyDescent="0.15">
      <c r="A37" s="72"/>
      <c r="B37" s="73"/>
      <c r="C37" s="74" t="s">
        <v>44</v>
      </c>
      <c r="D37" s="81">
        <v>2860</v>
      </c>
      <c r="E37" s="82">
        <v>9856</v>
      </c>
      <c r="F37" s="82"/>
      <c r="G37" s="82">
        <v>5720</v>
      </c>
      <c r="H37" s="83"/>
      <c r="I37" s="84">
        <f t="shared" si="5"/>
        <v>18436</v>
      </c>
      <c r="J37" s="85"/>
      <c r="K37" s="84">
        <v>45409</v>
      </c>
      <c r="L37" s="80">
        <f t="shared" si="0"/>
        <v>63845</v>
      </c>
      <c r="M37" s="89"/>
      <c r="N37" s="30"/>
    </row>
    <row r="38" spans="1:42" x14ac:dyDescent="0.15">
      <c r="A38" s="72"/>
      <c r="B38" s="73"/>
      <c r="C38" s="91" t="s">
        <v>43</v>
      </c>
      <c r="D38" s="81"/>
      <c r="E38" s="82"/>
      <c r="F38" s="82"/>
      <c r="G38" s="82"/>
      <c r="H38" s="83"/>
      <c r="I38" s="84">
        <f t="shared" si="5"/>
        <v>0</v>
      </c>
      <c r="J38" s="85"/>
      <c r="K38" s="84">
        <v>102231</v>
      </c>
      <c r="L38" s="80">
        <f t="shared" si="0"/>
        <v>102231</v>
      </c>
      <c r="M38" s="89"/>
      <c r="N38" s="30"/>
    </row>
    <row r="39" spans="1:42" x14ac:dyDescent="0.15">
      <c r="A39" s="72"/>
      <c r="B39" s="73"/>
      <c r="C39" s="74" t="s">
        <v>118</v>
      </c>
      <c r="D39" s="81"/>
      <c r="E39" s="82"/>
      <c r="F39" s="82"/>
      <c r="G39" s="82"/>
      <c r="H39" s="83"/>
      <c r="I39" s="84">
        <f t="shared" si="5"/>
        <v>0</v>
      </c>
      <c r="J39" s="85"/>
      <c r="K39" s="84">
        <v>0</v>
      </c>
      <c r="L39" s="80">
        <f t="shared" si="0"/>
        <v>0</v>
      </c>
      <c r="N39" s="30"/>
    </row>
    <row r="40" spans="1:42" x14ac:dyDescent="0.15">
      <c r="A40" s="72"/>
      <c r="B40" s="73" t="s">
        <v>119</v>
      </c>
      <c r="C40" s="74" t="s">
        <v>120</v>
      </c>
      <c r="D40" s="81"/>
      <c r="E40" s="82"/>
      <c r="F40" s="82"/>
      <c r="G40" s="82"/>
      <c r="H40" s="83"/>
      <c r="I40" s="84">
        <f t="shared" si="5"/>
        <v>0</v>
      </c>
      <c r="J40" s="85"/>
      <c r="K40" s="84">
        <v>8960</v>
      </c>
      <c r="L40" s="80">
        <f t="shared" si="0"/>
        <v>8960</v>
      </c>
      <c r="N40" s="30"/>
    </row>
    <row r="41" spans="1:42" x14ac:dyDescent="0.15">
      <c r="A41" s="72"/>
      <c r="B41" s="73" t="s">
        <v>121</v>
      </c>
      <c r="C41" s="74" t="s">
        <v>46</v>
      </c>
      <c r="D41" s="81">
        <v>12540</v>
      </c>
      <c r="E41" s="82">
        <v>48030</v>
      </c>
      <c r="F41" s="82"/>
      <c r="G41" s="82"/>
      <c r="H41" s="83">
        <v>474202</v>
      </c>
      <c r="I41" s="84">
        <f t="shared" si="5"/>
        <v>534772</v>
      </c>
      <c r="J41" s="85"/>
      <c r="K41" s="84">
        <v>1649832</v>
      </c>
      <c r="L41" s="80">
        <f t="shared" si="0"/>
        <v>2184604</v>
      </c>
      <c r="N41" s="30"/>
    </row>
    <row r="42" spans="1:42" x14ac:dyDescent="0.15">
      <c r="A42" s="72"/>
      <c r="B42" s="73"/>
      <c r="C42" s="88" t="s">
        <v>122</v>
      </c>
      <c r="D42" s="81">
        <v>45119</v>
      </c>
      <c r="E42" s="82">
        <v>174948</v>
      </c>
      <c r="F42" s="82">
        <v>155071</v>
      </c>
      <c r="G42" s="82">
        <v>3043</v>
      </c>
      <c r="H42" s="83"/>
      <c r="I42" s="84">
        <f t="shared" si="5"/>
        <v>378181</v>
      </c>
      <c r="J42" s="85"/>
      <c r="K42" s="84">
        <v>1988679</v>
      </c>
      <c r="L42" s="80">
        <f t="shared" si="0"/>
        <v>2366860</v>
      </c>
      <c r="N42" s="30"/>
    </row>
    <row r="43" spans="1:42" x14ac:dyDescent="0.15">
      <c r="A43" s="72"/>
      <c r="B43" s="73"/>
      <c r="C43" s="88" t="s">
        <v>48</v>
      </c>
      <c r="D43" s="81"/>
      <c r="E43" s="82"/>
      <c r="F43" s="82">
        <v>103200</v>
      </c>
      <c r="G43" s="82">
        <v>33180</v>
      </c>
      <c r="H43" s="83">
        <v>86490</v>
      </c>
      <c r="I43" s="84">
        <f t="shared" si="5"/>
        <v>222870</v>
      </c>
      <c r="J43" s="85"/>
      <c r="K43" s="84">
        <v>1230586</v>
      </c>
      <c r="L43" s="80">
        <f t="shared" si="0"/>
        <v>1453456</v>
      </c>
      <c r="N43" s="30"/>
    </row>
    <row r="44" spans="1:42" ht="14.25" customHeight="1" x14ac:dyDescent="0.15">
      <c r="A44" s="72"/>
      <c r="B44" s="73"/>
      <c r="C44" s="91" t="s">
        <v>123</v>
      </c>
      <c r="D44" s="81">
        <v>555380</v>
      </c>
      <c r="E44" s="82">
        <v>42552</v>
      </c>
      <c r="F44" s="82">
        <v>276920</v>
      </c>
      <c r="G44" s="82">
        <v>34843</v>
      </c>
      <c r="H44" s="83"/>
      <c r="I44" s="84">
        <f t="shared" si="5"/>
        <v>909695</v>
      </c>
      <c r="J44" s="85"/>
      <c r="K44" s="84">
        <v>157058</v>
      </c>
      <c r="L44" s="80">
        <f t="shared" si="0"/>
        <v>1066753</v>
      </c>
      <c r="M44" s="89"/>
    </row>
    <row r="45" spans="1:42" ht="14.25" customHeight="1" x14ac:dyDescent="0.15">
      <c r="A45" s="72"/>
      <c r="B45" s="73"/>
      <c r="C45" s="91" t="s">
        <v>124</v>
      </c>
      <c r="D45" s="81">
        <v>67559</v>
      </c>
      <c r="E45" s="82">
        <v>56816</v>
      </c>
      <c r="F45" s="82">
        <v>145632</v>
      </c>
      <c r="G45" s="82">
        <v>74252</v>
      </c>
      <c r="H45" s="83">
        <v>106827</v>
      </c>
      <c r="I45" s="84">
        <f t="shared" si="5"/>
        <v>451086</v>
      </c>
      <c r="J45" s="85"/>
      <c r="K45" s="84">
        <v>876137</v>
      </c>
      <c r="L45" s="80">
        <f t="shared" si="0"/>
        <v>1327223</v>
      </c>
      <c r="N45" s="30"/>
    </row>
    <row r="46" spans="1:42" ht="14.25" customHeight="1" x14ac:dyDescent="0.15">
      <c r="A46" s="72"/>
      <c r="B46" s="73"/>
      <c r="C46" s="91" t="s">
        <v>125</v>
      </c>
      <c r="D46" s="81"/>
      <c r="E46" s="82"/>
      <c r="F46" s="82"/>
      <c r="G46" s="82"/>
      <c r="H46" s="83"/>
      <c r="I46" s="84">
        <f t="shared" si="5"/>
        <v>0</v>
      </c>
      <c r="J46" s="85"/>
      <c r="K46" s="84">
        <v>109439</v>
      </c>
      <c r="L46" s="80">
        <f t="shared" si="0"/>
        <v>109439</v>
      </c>
      <c r="M46" s="89"/>
      <c r="N46" s="30"/>
    </row>
    <row r="47" spans="1:42" ht="14.25" customHeight="1" x14ac:dyDescent="0.15">
      <c r="A47" s="72"/>
      <c r="B47" s="73"/>
      <c r="C47" s="91" t="s">
        <v>51</v>
      </c>
      <c r="D47" s="81"/>
      <c r="E47" s="82">
        <v>155100</v>
      </c>
      <c r="F47" s="82">
        <v>30000</v>
      </c>
      <c r="G47" s="82"/>
      <c r="H47" s="83">
        <v>780</v>
      </c>
      <c r="I47" s="84">
        <f t="shared" si="5"/>
        <v>185880</v>
      </c>
      <c r="J47" s="85"/>
      <c r="K47" s="84">
        <v>386810</v>
      </c>
      <c r="L47" s="80">
        <f t="shared" si="0"/>
        <v>572690</v>
      </c>
    </row>
    <row r="48" spans="1:42" ht="14.25" customHeight="1" x14ac:dyDescent="0.15">
      <c r="A48" s="72"/>
      <c r="B48" s="73"/>
      <c r="C48" s="91" t="s">
        <v>52</v>
      </c>
      <c r="D48" s="81"/>
      <c r="E48" s="82"/>
      <c r="F48" s="82">
        <v>19328</v>
      </c>
      <c r="G48" s="82"/>
      <c r="H48" s="83">
        <v>7800</v>
      </c>
      <c r="I48" s="84">
        <f t="shared" si="5"/>
        <v>27128</v>
      </c>
      <c r="J48" s="85"/>
      <c r="K48" s="84">
        <v>260022</v>
      </c>
      <c r="L48" s="80">
        <f t="shared" si="0"/>
        <v>287150</v>
      </c>
      <c r="M48" s="89"/>
      <c r="N48" s="30"/>
    </row>
    <row r="49" spans="1:42" ht="14.25" customHeight="1" x14ac:dyDescent="0.15">
      <c r="A49" s="72"/>
      <c r="B49" s="73"/>
      <c r="C49" s="91" t="s">
        <v>65</v>
      </c>
      <c r="D49" s="81"/>
      <c r="E49" s="82"/>
      <c r="F49" s="82"/>
      <c r="G49" s="82"/>
      <c r="H49" s="83"/>
      <c r="I49" s="84">
        <f t="shared" si="5"/>
        <v>0</v>
      </c>
      <c r="J49" s="85"/>
      <c r="K49" s="84">
        <v>186566</v>
      </c>
      <c r="L49" s="80">
        <f t="shared" si="0"/>
        <v>186566</v>
      </c>
      <c r="M49" s="89"/>
      <c r="N49" s="30"/>
    </row>
    <row r="50" spans="1:42" ht="14.25" customHeight="1" x14ac:dyDescent="0.15">
      <c r="A50" s="72"/>
      <c r="B50" s="73"/>
      <c r="C50" s="91" t="s">
        <v>53</v>
      </c>
      <c r="D50" s="81"/>
      <c r="E50" s="82"/>
      <c r="F50" s="82">
        <v>16044</v>
      </c>
      <c r="G50" s="82"/>
      <c r="H50" s="83">
        <v>118870</v>
      </c>
      <c r="I50" s="84">
        <f t="shared" si="5"/>
        <v>134914</v>
      </c>
      <c r="J50" s="85"/>
      <c r="K50" s="84">
        <v>11088</v>
      </c>
      <c r="L50" s="80">
        <f t="shared" si="0"/>
        <v>146002</v>
      </c>
      <c r="M50" s="89"/>
      <c r="N50" s="30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</row>
    <row r="51" spans="1:42" ht="14.25" customHeight="1" x14ac:dyDescent="0.15">
      <c r="A51" s="72"/>
      <c r="B51" s="73" t="s">
        <v>126</v>
      </c>
      <c r="C51" s="88" t="s">
        <v>54</v>
      </c>
      <c r="D51" s="81">
        <v>240000</v>
      </c>
      <c r="E51" s="82">
        <v>240000</v>
      </c>
      <c r="F51" s="82"/>
      <c r="G51" s="82"/>
      <c r="H51" s="83"/>
      <c r="I51" s="84">
        <f t="shared" si="5"/>
        <v>480000</v>
      </c>
      <c r="J51" s="85"/>
      <c r="K51" s="84">
        <v>540000</v>
      </c>
      <c r="L51" s="80">
        <f t="shared" si="0"/>
        <v>1020000</v>
      </c>
      <c r="M51" s="89"/>
      <c r="N51" s="30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</row>
    <row r="52" spans="1:42" ht="14.25" customHeight="1" x14ac:dyDescent="0.15">
      <c r="A52" s="72"/>
      <c r="B52" s="73"/>
      <c r="C52" s="91" t="s">
        <v>66</v>
      </c>
      <c r="D52" s="81"/>
      <c r="E52" s="82"/>
      <c r="F52" s="82"/>
      <c r="G52" s="82"/>
      <c r="H52" s="83"/>
      <c r="I52" s="84">
        <f t="shared" si="5"/>
        <v>0</v>
      </c>
      <c r="J52" s="85"/>
      <c r="K52" s="84">
        <v>395478</v>
      </c>
      <c r="L52" s="80">
        <f t="shared" si="0"/>
        <v>395478</v>
      </c>
      <c r="M52" s="89"/>
      <c r="N52" s="30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</row>
    <row r="53" spans="1:42" ht="14.25" customHeight="1" x14ac:dyDescent="0.15">
      <c r="A53" s="72"/>
      <c r="B53" s="73"/>
      <c r="C53" s="91" t="s">
        <v>55</v>
      </c>
      <c r="D53" s="81"/>
      <c r="E53" s="82"/>
      <c r="F53" s="82"/>
      <c r="G53" s="82"/>
      <c r="H53" s="83"/>
      <c r="I53" s="84">
        <f t="shared" si="5"/>
        <v>0</v>
      </c>
      <c r="J53" s="85"/>
      <c r="K53" s="84">
        <v>119428</v>
      </c>
      <c r="L53" s="80">
        <f t="shared" si="0"/>
        <v>119428</v>
      </c>
      <c r="M53" s="87"/>
      <c r="N53" s="30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</row>
    <row r="54" spans="1:42" ht="14.25" hidden="1" customHeight="1" x14ac:dyDescent="0.15">
      <c r="A54" s="72"/>
      <c r="B54" s="73"/>
      <c r="C54" s="91" t="s">
        <v>127</v>
      </c>
      <c r="D54" s="81"/>
      <c r="E54" s="82"/>
      <c r="F54" s="82"/>
      <c r="G54" s="82"/>
      <c r="H54" s="83"/>
      <c r="I54" s="84">
        <f t="shared" si="5"/>
        <v>0</v>
      </c>
      <c r="J54" s="85"/>
      <c r="K54" s="84"/>
      <c r="L54" s="80">
        <f t="shared" si="0"/>
        <v>0</v>
      </c>
      <c r="M54" s="87"/>
      <c r="N54" s="30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</row>
    <row r="55" spans="1:42" ht="14.25" customHeight="1" x14ac:dyDescent="0.15">
      <c r="A55" s="72"/>
      <c r="B55" s="73"/>
      <c r="C55" s="91" t="s">
        <v>57</v>
      </c>
      <c r="D55" s="81"/>
      <c r="E55" s="82"/>
      <c r="F55" s="82"/>
      <c r="G55" s="82"/>
      <c r="H55" s="83"/>
      <c r="I55" s="84">
        <f t="shared" si="5"/>
        <v>0</v>
      </c>
      <c r="J55" s="85"/>
      <c r="K55" s="84">
        <v>6224141</v>
      </c>
      <c r="L55" s="80">
        <f>SUM(I55:K55)</f>
        <v>6224141</v>
      </c>
    </row>
    <row r="56" spans="1:42" ht="14.25" customHeight="1" x14ac:dyDescent="0.15">
      <c r="A56" s="121"/>
      <c r="B56" s="122"/>
      <c r="C56" s="123" t="s">
        <v>128</v>
      </c>
      <c r="D56" s="124"/>
      <c r="E56" s="125"/>
      <c r="F56" s="125"/>
      <c r="G56" s="125"/>
      <c r="H56" s="126"/>
      <c r="I56" s="84">
        <f t="shared" si="5"/>
        <v>0</v>
      </c>
      <c r="J56" s="127"/>
      <c r="K56" s="128">
        <v>-4340000</v>
      </c>
      <c r="L56" s="80">
        <f>SUM(I56:K56)</f>
        <v>-4340000</v>
      </c>
    </row>
    <row r="57" spans="1:42" ht="14.25" customHeight="1" x14ac:dyDescent="0.15">
      <c r="A57" s="121"/>
      <c r="B57" s="122" t="s">
        <v>129</v>
      </c>
      <c r="C57" s="123"/>
      <c r="D57" s="124"/>
      <c r="E57" s="125"/>
      <c r="F57" s="125"/>
      <c r="G57" s="125"/>
      <c r="H57" s="126"/>
      <c r="I57" s="84">
        <f t="shared" si="5"/>
        <v>0</v>
      </c>
      <c r="J57" s="127"/>
      <c r="K57" s="128">
        <v>198824</v>
      </c>
      <c r="L57" s="129">
        <f t="shared" si="0"/>
        <v>198824</v>
      </c>
    </row>
    <row r="58" spans="1:42" s="26" customFormat="1" ht="15.75" customHeight="1" x14ac:dyDescent="0.15">
      <c r="A58" s="121"/>
      <c r="B58" s="122"/>
      <c r="C58" s="130" t="s">
        <v>130</v>
      </c>
      <c r="D58" s="124">
        <f>SUM(D25:D55)</f>
        <v>26191587</v>
      </c>
      <c r="E58" s="125">
        <f>SUM(E25:E55)</f>
        <v>20939906</v>
      </c>
      <c r="F58" s="125">
        <f>SUM(F25:F55)</f>
        <v>22096645</v>
      </c>
      <c r="G58" s="125">
        <f>SUM(G25:G55)</f>
        <v>2649408</v>
      </c>
      <c r="H58" s="126">
        <f>SUM(H25:H55)</f>
        <v>24181486</v>
      </c>
      <c r="I58" s="128">
        <f>SUM(D58:H58)</f>
        <v>96059032</v>
      </c>
      <c r="J58" s="127">
        <f>SUM(J25:J57)</f>
        <v>2174944</v>
      </c>
      <c r="K58" s="128">
        <f>SUM(K25:K57)</f>
        <v>32716777</v>
      </c>
      <c r="L58" s="129">
        <f t="shared" si="0"/>
        <v>130950753</v>
      </c>
      <c r="N58" s="27"/>
      <c r="O58" s="27"/>
      <c r="P58" s="27"/>
      <c r="Q58" s="27"/>
      <c r="R58" s="27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</row>
    <row r="59" spans="1:42" s="26" customFormat="1" ht="15.75" customHeight="1" x14ac:dyDescent="0.15">
      <c r="A59" s="72"/>
      <c r="B59" s="73"/>
      <c r="C59" s="88" t="s">
        <v>131</v>
      </c>
      <c r="D59" s="81">
        <f>D20-D58</f>
        <v>3560879</v>
      </c>
      <c r="E59" s="82">
        <f>E20-E58</f>
        <v>4251982</v>
      </c>
      <c r="F59" s="82">
        <f>F20-F58</f>
        <v>10725854</v>
      </c>
      <c r="G59" s="82">
        <f>G20-G58</f>
        <v>1031972</v>
      </c>
      <c r="H59" s="83">
        <f>H20-H58</f>
        <v>3972604</v>
      </c>
      <c r="I59" s="84">
        <f>SUM(D59:H59)</f>
        <v>23543291</v>
      </c>
      <c r="J59" s="85">
        <f>J20-J58</f>
        <v>1572129</v>
      </c>
      <c r="K59" s="84">
        <f>K20-K58</f>
        <v>-25167580</v>
      </c>
      <c r="L59" s="80">
        <f>L20-L58</f>
        <v>-52160</v>
      </c>
      <c r="N59" s="27"/>
      <c r="O59" s="27"/>
      <c r="P59" s="27"/>
      <c r="Q59" s="27"/>
      <c r="R59" s="27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1:42" s="26" customFormat="1" ht="15.75" customHeight="1" thickBot="1" x14ac:dyDescent="0.2">
      <c r="A60" s="131"/>
      <c r="B60" s="132"/>
      <c r="C60" s="133" t="s">
        <v>132</v>
      </c>
      <c r="D60" s="134">
        <f>D22-D58</f>
        <v>3560879</v>
      </c>
      <c r="E60" s="135">
        <f>E22-E58</f>
        <v>4251982</v>
      </c>
      <c r="F60" s="135">
        <f>F22-F58</f>
        <v>10725854</v>
      </c>
      <c r="G60" s="135">
        <f>G22-G58</f>
        <v>1031972</v>
      </c>
      <c r="H60" s="136">
        <f>H22-H58</f>
        <v>3972604</v>
      </c>
      <c r="I60" s="137">
        <f>SUM(D60:H60)</f>
        <v>23543291</v>
      </c>
      <c r="J60" s="138">
        <f>J22-J58</f>
        <v>1572129</v>
      </c>
      <c r="K60" s="137">
        <f>K22-K58</f>
        <v>3875913</v>
      </c>
      <c r="L60" s="139">
        <f t="shared" si="0"/>
        <v>28991333</v>
      </c>
      <c r="N60" s="27"/>
      <c r="O60" s="27"/>
      <c r="P60" s="27"/>
      <c r="Q60" s="27"/>
      <c r="R60" s="27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</row>
    <row r="61" spans="1:42" s="26" customFormat="1" ht="8.25" customHeight="1" x14ac:dyDescent="0.15">
      <c r="A61" s="19"/>
      <c r="B61" s="19"/>
      <c r="C61" s="24"/>
      <c r="D61" s="140"/>
      <c r="E61" s="140"/>
      <c r="F61" s="140"/>
      <c r="G61" s="140"/>
      <c r="H61" s="140"/>
      <c r="I61" s="140"/>
      <c r="J61" s="140"/>
      <c r="K61" s="140"/>
      <c r="L61" s="22"/>
      <c r="N61" s="27"/>
      <c r="O61" s="27"/>
      <c r="P61" s="27"/>
      <c r="Q61" s="27"/>
      <c r="R61" s="27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</row>
    <row r="62" spans="1:42" s="26" customFormat="1" x14ac:dyDescent="0.15">
      <c r="A62" s="19"/>
      <c r="B62" s="19"/>
      <c r="C62" s="141"/>
      <c r="D62" s="141"/>
      <c r="E62" s="141"/>
      <c r="F62" s="141"/>
      <c r="G62" s="141"/>
      <c r="H62" s="141"/>
      <c r="I62" s="141"/>
      <c r="J62" s="141"/>
      <c r="K62" s="141"/>
      <c r="L62" s="22"/>
      <c r="N62" s="27"/>
      <c r="O62" s="27"/>
      <c r="P62" s="27"/>
      <c r="Q62" s="27"/>
      <c r="R62" s="27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</row>
    <row r="63" spans="1:42" x14ac:dyDescent="0.15">
      <c r="I63" s="23">
        <f>SUM(D60:H60)</f>
        <v>23543291</v>
      </c>
      <c r="L63" s="22">
        <f>SUM(I60:K60)</f>
        <v>28991333</v>
      </c>
    </row>
  </sheetData>
  <mergeCells count="3">
    <mergeCell ref="A1:L1"/>
    <mergeCell ref="J3:K3"/>
    <mergeCell ref="D4:F4"/>
  </mergeCells>
  <phoneticPr fontId="3"/>
  <pageMargins left="0.82677165354330717" right="0.15748031496062992" top="0.35433070866141736" bottom="0.23622047244094491" header="0.35433070866141736" footer="0.19685039370078741"/>
  <pageSetup paperSize="9" scale="68" orientation="landscape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令和4年度活動計算書</vt:lpstr>
      <vt:lpstr>令和4年度活動計算書内訳</vt:lpstr>
      <vt:lpstr>令和4年度活動計算書!Print_Area</vt:lpstr>
      <vt:lpstr>令和4年度活動計算書内訳!Print_Area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育てる会相談支援</dc:creator>
  <cp:lastModifiedBy>育てる会相談支援</cp:lastModifiedBy>
  <dcterms:created xsi:type="dcterms:W3CDTF">2023-06-08T08:32:04Z</dcterms:created>
  <dcterms:modified xsi:type="dcterms:W3CDTF">2023-06-08T08:38:39Z</dcterms:modified>
</cp:coreProperties>
</file>