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6.160\share\育成会法人・決算書類\令和5年度\"/>
    </mc:Choice>
  </mc:AlternateContent>
  <xr:revisionPtr revIDLastSave="0" documentId="8_{BE498028-B0D6-4E4F-A27A-061A2C218259}" xr6:coauthVersionLast="47" xr6:coauthVersionMax="47" xr10:uidLastSave="{00000000-0000-0000-0000-000000000000}"/>
  <bookViews>
    <workbookView xWindow="-120" yWindow="-120" windowWidth="29040" windowHeight="15720" xr2:uid="{9DFA916C-C450-4CCC-820D-90CD4E7198C0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E38" i="1"/>
  <c r="E37" i="1"/>
  <c r="E36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H28" i="1"/>
  <c r="G28" i="1"/>
  <c r="I28" i="1" s="1"/>
  <c r="E28" i="1"/>
  <c r="I27" i="1"/>
  <c r="E27" i="1"/>
  <c r="I26" i="1"/>
  <c r="E26" i="1"/>
  <c r="D25" i="1"/>
  <c r="C25" i="1"/>
  <c r="C21" i="1" s="1"/>
  <c r="E24" i="1"/>
  <c r="I23" i="1"/>
  <c r="E23" i="1"/>
  <c r="I22" i="1"/>
  <c r="D22" i="1"/>
  <c r="D21" i="1" s="1"/>
  <c r="C22" i="1"/>
  <c r="E22" i="1" s="1"/>
  <c r="H21" i="1"/>
  <c r="I21" i="1" s="1"/>
  <c r="G21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24" i="1" s="1"/>
  <c r="H39" i="1" s="1"/>
  <c r="G9" i="1"/>
  <c r="I9" i="1" s="1"/>
  <c r="D9" i="1"/>
  <c r="D39" i="1" s="1"/>
  <c r="C9" i="1"/>
  <c r="E9" i="1" s="1"/>
  <c r="E21" i="1" l="1"/>
  <c r="C39" i="1"/>
  <c r="E39" i="1" s="1"/>
  <c r="E25" i="1"/>
  <c r="G38" i="1"/>
  <c r="I38" i="1" s="1"/>
  <c r="G24" i="1"/>
  <c r="I24" i="1" l="1"/>
  <c r="G39" i="1"/>
  <c r="I39" i="1" s="1"/>
</calcChain>
</file>

<file path=xl/sharedStrings.xml><?xml version="1.0" encoding="utf-8"?>
<sst xmlns="http://schemas.openxmlformats.org/spreadsheetml/2006/main" count="70" uniqueCount="65">
  <si>
    <t>第三号第一様式（第二十七条第四項関係）</t>
    <phoneticPr fontId="4"/>
  </si>
  <si>
    <t>法人単位貸借対照表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</si>
  <si>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</si>
  <si>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</si>
  <si>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</si>
  <si>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</si>
  <si>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</si>
  <si>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</si>
  <si>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</si>
  <si>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</si>
  <si>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</si>
  <si>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</si>
  <si>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</si>
  <si>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</si>
  <si>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その他の未払金</t>
  </si>
  <si>
    <t>　未収金</t>
  </si>
  <si>
    <t>　未払費用</t>
  </si>
  <si>
    <t>　未収補助金</t>
  </si>
  <si>
    <t>　預り金</t>
  </si>
  <si>
    <t>　貯蔵品</t>
  </si>
  <si>
    <t>　職員預り金</t>
  </si>
  <si>
    <t>　商品・製品</t>
  </si>
  <si>
    <t>　前受金</t>
  </si>
  <si>
    <t>　原材料</t>
  </si>
  <si>
    <t>　前受収益</t>
  </si>
  <si>
    <t>　立替金</t>
  </si>
  <si>
    <t>　仮受金</t>
  </si>
  <si>
    <t>　前払金</t>
  </si>
  <si>
    <t>　賞与引当金</t>
  </si>
  <si>
    <t>　前払費用</t>
  </si>
  <si>
    <t>　その他の流動負債</t>
  </si>
  <si>
    <t>　仮払金</t>
  </si>
  <si>
    <t>固定資産</t>
  </si>
  <si>
    <t>固定負債</t>
  </si>
  <si>
    <t>基本財産</t>
  </si>
  <si>
    <t>　退職給付引当金</t>
  </si>
  <si>
    <t>　土地</t>
  </si>
  <si>
    <t>　その他の固定負債</t>
  </si>
  <si>
    <t>　建物</t>
  </si>
  <si>
    <t>負債の部合計</t>
  </si>
  <si>
    <t>その他の固定資産</t>
  </si>
  <si>
    <t>純資産の部</t>
  </si>
  <si>
    <t>基本金</t>
  </si>
  <si>
    <t>国庫補助金等特別積立金</t>
  </si>
  <si>
    <t>　構築物</t>
  </si>
  <si>
    <t>その他の積立金</t>
  </si>
  <si>
    <t>　機械及び装置</t>
  </si>
  <si>
    <t>　設備整備等積立金</t>
  </si>
  <si>
    <t>　車輌運搬具</t>
  </si>
  <si>
    <t>　工賃変動積立金</t>
  </si>
  <si>
    <t>　器具及び備品</t>
  </si>
  <si>
    <t>　財政調整積立金</t>
  </si>
  <si>
    <t>　退職給付引当資産</t>
  </si>
  <si>
    <t>　人件費積立金</t>
  </si>
  <si>
    <t>　財政調整積立資産</t>
  </si>
  <si>
    <t>次期繰越活動増減差額</t>
  </si>
  <si>
    <t>　設備整備等積立資産</t>
  </si>
  <si>
    <t>（うち当期活動増減差額）</t>
  </si>
  <si>
    <t>　工賃変動積立資産</t>
  </si>
  <si>
    <t>　人件費積立資産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</si>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</sst>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6C2BC14F-83C4-4CE3-BBF7-161BE253E625}"/>
    <cellStyle name="標準 3" xfId="2" xr:uid="{B27618D7-F743-4739-8BC7-D5C550DD0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806F-9334-4D1A-9AD3-FABBF5EAE756}">
  <sheetPr>
    <pageSetUpPr fitToPage="1"/>
  </sheetPr>
  <dimension ref="B1:I39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</f>
        <v>71730398</v>
      </c>
      <c r="D9" s="16">
        <f>+D10+D11+D12+D13+D14+D15+D16+D17+D18+D19+D20</f>
        <v>73189438</v>
      </c>
      <c r="E9" s="15">
        <f>C9-D9</f>
        <v>-1459040</v>
      </c>
      <c r="F9" s="14" t="s">
        <v>10</v>
      </c>
      <c r="G9" s="15">
        <f>+G10+G11+G12+G13+G14+G15+G16+G17+G18+G19</f>
        <v>12018735</v>
      </c>
      <c r="H9" s="16">
        <f>+H10+H11+H12+H13+H14+H15+H16+H17+H18+H19</f>
        <v>9968861</v>
      </c>
      <c r="I9" s="15">
        <f>G9-H9</f>
        <v>2049874</v>
      </c>
    </row>
    <row r="10" spans="2:9" x14ac:dyDescent="0.4">
      <c r="B10" s="17" t="s">
        <v>11</v>
      </c>
      <c r="C10" s="18">
        <v>41675383</v>
      </c>
      <c r="D10" s="19">
        <v>39898685</v>
      </c>
      <c r="E10" s="18">
        <f t="shared" ref="E10:E39" si="0">C10-D10</f>
        <v>1776698</v>
      </c>
      <c r="F10" s="20" t="s">
        <v>12</v>
      </c>
      <c r="G10" s="21">
        <v>2746699</v>
      </c>
      <c r="H10" s="22">
        <v>1548861</v>
      </c>
      <c r="I10" s="21">
        <f t="shared" ref="I10:I39" si="1">G10-H10</f>
        <v>1197838</v>
      </c>
    </row>
    <row r="11" spans="2:9" x14ac:dyDescent="0.4">
      <c r="B11" s="20" t="s">
        <v>13</v>
      </c>
      <c r="C11" s="21">
        <v>28068848</v>
      </c>
      <c r="D11" s="22">
        <v>31575437</v>
      </c>
      <c r="E11" s="21">
        <f t="shared" si="0"/>
        <v>-3506589</v>
      </c>
      <c r="F11" s="20" t="s">
        <v>14</v>
      </c>
      <c r="G11" s="21"/>
      <c r="H11" s="22"/>
      <c r="I11" s="21">
        <f t="shared" si="1"/>
        <v>0</v>
      </c>
    </row>
    <row r="12" spans="2:9" x14ac:dyDescent="0.4">
      <c r="B12" s="20" t="s">
        <v>15</v>
      </c>
      <c r="C12" s="21"/>
      <c r="D12" s="22"/>
      <c r="E12" s="21">
        <f t="shared" si="0"/>
        <v>0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>
        <v>259411</v>
      </c>
      <c r="D14" s="22">
        <v>157566</v>
      </c>
      <c r="E14" s="21">
        <f t="shared" si="0"/>
        <v>101845</v>
      </c>
      <c r="F14" s="20" t="s">
        <v>20</v>
      </c>
      <c r="G14" s="21">
        <v>812036</v>
      </c>
      <c r="H14" s="22"/>
      <c r="I14" s="21">
        <f t="shared" si="1"/>
        <v>812036</v>
      </c>
    </row>
    <row r="15" spans="2:9" x14ac:dyDescent="0.4">
      <c r="B15" s="20" t="s">
        <v>21</v>
      </c>
      <c r="C15" s="21">
        <v>1006091</v>
      </c>
      <c r="D15" s="22">
        <v>658528</v>
      </c>
      <c r="E15" s="21">
        <f t="shared" si="0"/>
        <v>347563</v>
      </c>
      <c r="F15" s="20" t="s">
        <v>22</v>
      </c>
      <c r="G15" s="21"/>
      <c r="H15" s="22"/>
      <c r="I15" s="21">
        <f t="shared" si="1"/>
        <v>0</v>
      </c>
    </row>
    <row r="16" spans="2:9" x14ac:dyDescent="0.4">
      <c r="B16" s="20" t="s">
        <v>23</v>
      </c>
      <c r="C16" s="21">
        <v>370525</v>
      </c>
      <c r="D16" s="22">
        <v>589222</v>
      </c>
      <c r="E16" s="21">
        <f t="shared" si="0"/>
        <v>-218697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">
      <c r="B18" s="20" t="s">
        <v>27</v>
      </c>
      <c r="C18" s="21">
        <v>350140</v>
      </c>
      <c r="D18" s="22">
        <v>310000</v>
      </c>
      <c r="E18" s="21">
        <f t="shared" si="0"/>
        <v>40140</v>
      </c>
      <c r="F18" s="20" t="s">
        <v>28</v>
      </c>
      <c r="G18" s="21">
        <v>8460000</v>
      </c>
      <c r="H18" s="22">
        <v>8420000</v>
      </c>
      <c r="I18" s="21">
        <f t="shared" si="1"/>
        <v>40000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/>
      <c r="G20" s="21"/>
      <c r="H20" s="21"/>
      <c r="I20" s="21"/>
    </row>
    <row r="21" spans="2:9" x14ac:dyDescent="0.4">
      <c r="B21" s="14" t="s">
        <v>32</v>
      </c>
      <c r="C21" s="15">
        <f>+C22 +C25</f>
        <v>173918767</v>
      </c>
      <c r="D21" s="16">
        <f>+D22 +D25</f>
        <v>167861934</v>
      </c>
      <c r="E21" s="15">
        <f t="shared" si="0"/>
        <v>6056833</v>
      </c>
      <c r="F21" s="14" t="s">
        <v>33</v>
      </c>
      <c r="G21" s="15">
        <f>+G22+G23</f>
        <v>2340000</v>
      </c>
      <c r="H21" s="16">
        <f>+H22+H23</f>
        <v>2220000</v>
      </c>
      <c r="I21" s="15">
        <f t="shared" si="1"/>
        <v>120000</v>
      </c>
    </row>
    <row r="22" spans="2:9" x14ac:dyDescent="0.4">
      <c r="B22" s="14" t="s">
        <v>34</v>
      </c>
      <c r="C22" s="15">
        <f>+C23+C24</f>
        <v>101093090</v>
      </c>
      <c r="D22" s="16">
        <f>+D23+D24</f>
        <v>107732739</v>
      </c>
      <c r="E22" s="15">
        <f t="shared" si="0"/>
        <v>-6639649</v>
      </c>
      <c r="F22" s="20" t="s">
        <v>35</v>
      </c>
      <c r="G22" s="21">
        <v>2340000</v>
      </c>
      <c r="H22" s="22">
        <v>2220000</v>
      </c>
      <c r="I22" s="21">
        <f t="shared" si="1"/>
        <v>120000</v>
      </c>
    </row>
    <row r="23" spans="2:9" x14ac:dyDescent="0.4">
      <c r="B23" s="17" t="s">
        <v>36</v>
      </c>
      <c r="C23" s="18">
        <v>65000000</v>
      </c>
      <c r="D23" s="19">
        <v>68211781</v>
      </c>
      <c r="E23" s="18">
        <f t="shared" si="0"/>
        <v>-3211781</v>
      </c>
      <c r="F23" s="20" t="s">
        <v>37</v>
      </c>
      <c r="G23" s="21"/>
      <c r="H23" s="22"/>
      <c r="I23" s="21">
        <f t="shared" si="1"/>
        <v>0</v>
      </c>
    </row>
    <row r="24" spans="2:9" x14ac:dyDescent="0.4">
      <c r="B24" s="20" t="s">
        <v>38</v>
      </c>
      <c r="C24" s="21">
        <v>36093090</v>
      </c>
      <c r="D24" s="22">
        <v>39520958</v>
      </c>
      <c r="E24" s="21">
        <f t="shared" si="0"/>
        <v>-3427868</v>
      </c>
      <c r="F24" s="14" t="s">
        <v>39</v>
      </c>
      <c r="G24" s="15">
        <f>+G9 +G21</f>
        <v>14358735</v>
      </c>
      <c r="H24" s="15">
        <f>+H9 +H21</f>
        <v>12188861</v>
      </c>
      <c r="I24" s="15">
        <f t="shared" si="1"/>
        <v>2169874</v>
      </c>
    </row>
    <row r="25" spans="2:9" x14ac:dyDescent="0.4">
      <c r="B25" s="14" t="s">
        <v>40</v>
      </c>
      <c r="C25" s="15">
        <f>+C26+C27+C28+C29+C30+C31+C32+C33+C34+C35+C36+C37+C38</f>
        <v>72825677</v>
      </c>
      <c r="D25" s="16">
        <f>+D26+D27+D28+D29+D30+D31+D32+D33+D34+D35+D36+D37+D38</f>
        <v>60129195</v>
      </c>
      <c r="E25" s="15">
        <f t="shared" si="0"/>
        <v>12696482</v>
      </c>
      <c r="F25" s="23" t="s">
        <v>41</v>
      </c>
      <c r="G25" s="24"/>
      <c r="H25" s="24"/>
      <c r="I25" s="25"/>
    </row>
    <row r="26" spans="2:9" x14ac:dyDescent="0.4">
      <c r="B26" s="17" t="s">
        <v>36</v>
      </c>
      <c r="C26" s="18">
        <v>3211781</v>
      </c>
      <c r="D26" s="19"/>
      <c r="E26" s="18">
        <f t="shared" si="0"/>
        <v>3211781</v>
      </c>
      <c r="F26" s="17" t="s">
        <v>42</v>
      </c>
      <c r="G26" s="18">
        <v>164937851</v>
      </c>
      <c r="H26" s="19">
        <v>164937851</v>
      </c>
      <c r="I26" s="18">
        <f t="shared" si="1"/>
        <v>0</v>
      </c>
    </row>
    <row r="27" spans="2:9" x14ac:dyDescent="0.4">
      <c r="B27" s="20" t="s">
        <v>38</v>
      </c>
      <c r="C27" s="21">
        <v>5384197</v>
      </c>
      <c r="D27" s="22">
        <v>5870495</v>
      </c>
      <c r="E27" s="21">
        <f t="shared" si="0"/>
        <v>-486298</v>
      </c>
      <c r="F27" s="20" t="s">
        <v>43</v>
      </c>
      <c r="G27" s="21">
        <v>4635169</v>
      </c>
      <c r="H27" s="22">
        <v>2621064</v>
      </c>
      <c r="I27" s="21">
        <f t="shared" si="1"/>
        <v>2014105</v>
      </c>
    </row>
    <row r="28" spans="2:9" x14ac:dyDescent="0.4">
      <c r="B28" s="20" t="s">
        <v>44</v>
      </c>
      <c r="C28" s="21">
        <v>2004427</v>
      </c>
      <c r="D28" s="22">
        <v>941564</v>
      </c>
      <c r="E28" s="21">
        <f t="shared" si="0"/>
        <v>1062863</v>
      </c>
      <c r="F28" s="20" t="s">
        <v>45</v>
      </c>
      <c r="G28" s="21">
        <f>+G29+G30+G31+G32</f>
        <v>48828078</v>
      </c>
      <c r="H28" s="22">
        <f>+H29+H30+H31+H32</f>
        <v>41611440</v>
      </c>
      <c r="I28" s="21">
        <f t="shared" si="1"/>
        <v>7216638</v>
      </c>
    </row>
    <row r="29" spans="2:9" x14ac:dyDescent="0.4">
      <c r="B29" s="20" t="s">
        <v>46</v>
      </c>
      <c r="C29" s="21">
        <v>505986</v>
      </c>
      <c r="D29" s="22">
        <v>606109</v>
      </c>
      <c r="E29" s="21">
        <f t="shared" si="0"/>
        <v>-100123</v>
      </c>
      <c r="F29" s="20" t="s">
        <v>47</v>
      </c>
      <c r="G29" s="21">
        <v>21001617</v>
      </c>
      <c r="H29" s="22">
        <v>18001280</v>
      </c>
      <c r="I29" s="21">
        <f t="shared" si="1"/>
        <v>3000337</v>
      </c>
    </row>
    <row r="30" spans="2:9" x14ac:dyDescent="0.4">
      <c r="B30" s="20" t="s">
        <v>48</v>
      </c>
      <c r="C30" s="21">
        <v>8666062</v>
      </c>
      <c r="D30" s="22">
        <v>6920625</v>
      </c>
      <c r="E30" s="21">
        <f t="shared" si="0"/>
        <v>1745437</v>
      </c>
      <c r="F30" s="20" t="s">
        <v>49</v>
      </c>
      <c r="G30" s="21">
        <v>2000187</v>
      </c>
      <c r="H30" s="22">
        <v>2000153</v>
      </c>
      <c r="I30" s="21">
        <f t="shared" si="1"/>
        <v>34</v>
      </c>
    </row>
    <row r="31" spans="2:9" x14ac:dyDescent="0.4">
      <c r="B31" s="20" t="s">
        <v>50</v>
      </c>
      <c r="C31" s="21">
        <v>1538650</v>
      </c>
      <c r="D31" s="22">
        <v>1828962</v>
      </c>
      <c r="E31" s="21">
        <f t="shared" si="0"/>
        <v>-290312</v>
      </c>
      <c r="F31" s="20" t="s">
        <v>51</v>
      </c>
      <c r="G31" s="21">
        <v>20826265</v>
      </c>
      <c r="H31" s="22">
        <v>19610007</v>
      </c>
      <c r="I31" s="21">
        <f t="shared" si="1"/>
        <v>1216258</v>
      </c>
    </row>
    <row r="32" spans="2:9" x14ac:dyDescent="0.4">
      <c r="B32" s="20" t="s">
        <v>52</v>
      </c>
      <c r="C32" s="21">
        <v>2340000</v>
      </c>
      <c r="D32" s="22">
        <v>2220000</v>
      </c>
      <c r="E32" s="21">
        <f t="shared" si="0"/>
        <v>120000</v>
      </c>
      <c r="F32" s="20" t="s">
        <v>53</v>
      </c>
      <c r="G32" s="21">
        <v>5000009</v>
      </c>
      <c r="H32" s="22">
        <v>2000000</v>
      </c>
      <c r="I32" s="21">
        <f t="shared" si="1"/>
        <v>3000009</v>
      </c>
    </row>
    <row r="33" spans="2:9" x14ac:dyDescent="0.4">
      <c r="B33" s="20" t="s">
        <v>54</v>
      </c>
      <c r="C33" s="21">
        <v>20826265</v>
      </c>
      <c r="D33" s="22">
        <v>19610007</v>
      </c>
      <c r="E33" s="21">
        <f t="shared" si="0"/>
        <v>1216258</v>
      </c>
      <c r="F33" s="20" t="s">
        <v>55</v>
      </c>
      <c r="G33" s="21">
        <v>12889332</v>
      </c>
      <c r="H33" s="22">
        <v>19692156</v>
      </c>
      <c r="I33" s="21">
        <f t="shared" si="1"/>
        <v>-6802824</v>
      </c>
    </row>
    <row r="34" spans="2:9" x14ac:dyDescent="0.4">
      <c r="B34" s="20" t="s">
        <v>56</v>
      </c>
      <c r="C34" s="21">
        <v>21001617</v>
      </c>
      <c r="D34" s="22">
        <v>18001280</v>
      </c>
      <c r="E34" s="21">
        <f t="shared" si="0"/>
        <v>3000337</v>
      </c>
      <c r="F34" s="20" t="s">
        <v>57</v>
      </c>
      <c r="G34" s="21">
        <v>413814</v>
      </c>
      <c r="H34" s="22">
        <v>8926538</v>
      </c>
      <c r="I34" s="21">
        <f t="shared" si="1"/>
        <v>-8512724</v>
      </c>
    </row>
    <row r="35" spans="2:9" x14ac:dyDescent="0.4">
      <c r="B35" s="20" t="s">
        <v>58</v>
      </c>
      <c r="C35" s="21">
        <v>2000187</v>
      </c>
      <c r="D35" s="22">
        <v>2000153</v>
      </c>
      <c r="E35" s="21">
        <f t="shared" si="0"/>
        <v>34</v>
      </c>
      <c r="F35" s="20"/>
      <c r="G35" s="21"/>
      <c r="H35" s="21"/>
      <c r="I35" s="21"/>
    </row>
    <row r="36" spans="2:9" x14ac:dyDescent="0.4">
      <c r="B36" s="20" t="s">
        <v>59</v>
      </c>
      <c r="C36" s="21">
        <v>5000009</v>
      </c>
      <c r="D36" s="22">
        <v>2000000</v>
      </c>
      <c r="E36" s="21">
        <f t="shared" si="0"/>
        <v>3000009</v>
      </c>
      <c r="F36" s="20"/>
      <c r="G36" s="21"/>
      <c r="H36" s="21"/>
      <c r="I36" s="21"/>
    </row>
    <row r="37" spans="2:9" x14ac:dyDescent="0.4">
      <c r="B37" s="20" t="s">
        <v>60</v>
      </c>
      <c r="C37" s="21">
        <v>336496</v>
      </c>
      <c r="D37" s="22">
        <v>120000</v>
      </c>
      <c r="E37" s="21">
        <f t="shared" si="0"/>
        <v>216496</v>
      </c>
      <c r="F37" s="26"/>
      <c r="G37" s="27"/>
      <c r="H37" s="27"/>
      <c r="I37" s="27"/>
    </row>
    <row r="38" spans="2:9" x14ac:dyDescent="0.4">
      <c r="B38" s="20" t="s">
        <v>61</v>
      </c>
      <c r="C38" s="21">
        <v>10000</v>
      </c>
      <c r="D38" s="22">
        <v>10000</v>
      </c>
      <c r="E38" s="21">
        <f t="shared" si="0"/>
        <v>0</v>
      </c>
      <c r="F38" s="14" t="s">
        <v>62</v>
      </c>
      <c r="G38" s="15">
        <f>+G26 +G27 +G28 +G33</f>
        <v>231290430</v>
      </c>
      <c r="H38" s="15">
        <f>+H26 +H27 +H28 +H33</f>
        <v>228862511</v>
      </c>
      <c r="I38" s="15">
        <f t="shared" si="1"/>
        <v>2427919</v>
      </c>
    </row>
    <row r="39" spans="2:9" x14ac:dyDescent="0.4">
      <c r="B39" s="14" t="s">
        <v>63</v>
      </c>
      <c r="C39" s="15">
        <f>+C9 +C21</f>
        <v>245649165</v>
      </c>
      <c r="D39" s="15">
        <f>+D9 +D21</f>
        <v>241051372</v>
      </c>
      <c r="E39" s="15">
        <f t="shared" si="0"/>
        <v>4597793</v>
      </c>
      <c r="F39" s="28" t="s">
        <v>64</v>
      </c>
      <c r="G39" s="29">
        <f>+G24 +G38</f>
        <v>245649165</v>
      </c>
      <c r="H39" s="29">
        <f>+H24 +H38</f>
        <v>241051372</v>
      </c>
      <c r="I39" s="29">
        <f t="shared" si="1"/>
        <v>4597793</v>
      </c>
    </row>
  </sheetData>
  <mergeCells count="5">
    <mergeCell ref="B3:I3"/>
    <mergeCell ref="B5:I5"/>
    <mergeCell ref="B7:E7"/>
    <mergeCell ref="F7:I7"/>
    <mergeCell ref="F25:I25"/>
  </mergeCells>
  <phoneticPr fontId="2"/>
  <pageMargins left="0.7" right="0.7" top="0.75" bottom="0.75" header="0.3" footer="0.3"/>
  <pageSetup paperSize="9" fitToHeight="0" orientation="portrait" r:id="rId1"/>
  <headerFooter>
    <oddHeader>&amp;L社会福祉法人裾野市手をつなぐ育成会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うぐいす 裾野市手をつなぐ育成会</dc:creator>
  <cp:lastModifiedBy>うぐいす 裾野市手をつなぐ育成会</cp:lastModifiedBy>
  <dcterms:created xsi:type="dcterms:W3CDTF">2024-06-24T04:19:58Z</dcterms:created>
  <dcterms:modified xsi:type="dcterms:W3CDTF">2024-06-24T04:19:59Z</dcterms:modified>
</cp:coreProperties>
</file>