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1084883-BE6A-4E7B-8177-F820A9DE2527}" xr6:coauthVersionLast="47" xr6:coauthVersionMax="47" xr10:uidLastSave="{00000000-0000-0000-0000-000000000000}"/>
  <bookViews>
    <workbookView xWindow="-120" yWindow="-120" windowWidth="20730" windowHeight="11040" xr2:uid="{819CDB7D-6EEA-4C88-ACEB-E82A801E1378}"/>
  </bookViews>
  <sheets>
    <sheet name="活動計算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E11" i="1"/>
  <c r="E19" i="1"/>
  <c r="E20" i="1"/>
  <c r="E25" i="1"/>
  <c r="F26" i="1"/>
  <c r="F66" i="1" s="1"/>
  <c r="F71" i="1" s="1"/>
  <c r="F73" i="1" s="1"/>
  <c r="E48" i="1"/>
  <c r="E64" i="1"/>
  <c r="F65" i="1"/>
</calcChain>
</file>

<file path=xl/sharedStrings.xml><?xml version="1.0" encoding="utf-8"?>
<sst xmlns="http://schemas.openxmlformats.org/spreadsheetml/2006/main" count="78" uniqueCount="64">
  <si>
    <t>次期繰越正味財産額</t>
  </si>
  <si>
    <t>前期繰越正味財産額</t>
  </si>
  <si>
    <t>当期正味財産増減額</t>
  </si>
  <si>
    <t>経常外費用計</t>
  </si>
  <si>
    <t>経常外収益計</t>
  </si>
  <si>
    <t>経常外費用</t>
  </si>
  <si>
    <t>Ⅳ</t>
  </si>
  <si>
    <t>当期経常増減額</t>
  </si>
  <si>
    <t>経常外収益</t>
  </si>
  <si>
    <t>Ⅲ</t>
  </si>
  <si>
    <t>管理費計</t>
  </si>
  <si>
    <t>経常費用計</t>
  </si>
  <si>
    <t>雑費</t>
  </si>
  <si>
    <t>福利厚生費</t>
  </si>
  <si>
    <t>租税公課</t>
  </si>
  <si>
    <t>賃借料</t>
  </si>
  <si>
    <t>保険料</t>
  </si>
  <si>
    <t>光熱水費</t>
  </si>
  <si>
    <t>消耗品費</t>
  </si>
  <si>
    <t>備品購入費</t>
  </si>
  <si>
    <t>印刷製本費</t>
  </si>
  <si>
    <t>通信運搬費</t>
  </si>
  <si>
    <t>旅費交通費</t>
  </si>
  <si>
    <t>会議費</t>
  </si>
  <si>
    <t>社会保険料</t>
  </si>
  <si>
    <t>給与費</t>
  </si>
  <si>
    <t>管理費</t>
  </si>
  <si>
    <t>事業費計</t>
  </si>
  <si>
    <t>全国ネットワーク会議・研修会</t>
    <rPh sb="0" eb="2">
      <t>ゼンコク</t>
    </rPh>
    <rPh sb="8" eb="10">
      <t>カイギ</t>
    </rPh>
    <rPh sb="11" eb="14">
      <t>ケンシュウカイ</t>
    </rPh>
    <phoneticPr fontId="2"/>
  </si>
  <si>
    <t>諸謝金</t>
  </si>
  <si>
    <t>負担金</t>
  </si>
  <si>
    <t>手数料</t>
  </si>
  <si>
    <t>研修費</t>
  </si>
  <si>
    <t>広告宣伝費</t>
  </si>
  <si>
    <t>活動費</t>
  </si>
  <si>
    <t>事業費</t>
  </si>
  <si>
    <t>経常費用</t>
  </si>
  <si>
    <t>Ⅱ</t>
  </si>
  <si>
    <t>経常収益計</t>
  </si>
  <si>
    <t>雑収入</t>
  </si>
  <si>
    <t>講師派遣謝礼</t>
  </si>
  <si>
    <t>養成講座費</t>
    <rPh sb="0" eb="4">
      <t>ヨウセイコウザ</t>
    </rPh>
    <rPh sb="4" eb="5">
      <t>ヒ</t>
    </rPh>
    <phoneticPr fontId="2"/>
  </si>
  <si>
    <t>その他の収益</t>
  </si>
  <si>
    <t>長野県みらい基金（休眠）</t>
    <rPh sb="0" eb="3">
      <t>ナガノケン</t>
    </rPh>
    <rPh sb="6" eb="8">
      <t>キキン</t>
    </rPh>
    <rPh sb="9" eb="11">
      <t>キュウミン</t>
    </rPh>
    <phoneticPr fontId="2"/>
  </si>
  <si>
    <t>日本財団預保納付金助成</t>
  </si>
  <si>
    <t>長野県交通安全教育支援センター</t>
  </si>
  <si>
    <t>長野県遊技業協同組合</t>
  </si>
  <si>
    <t>長野県警友会連合会</t>
  </si>
  <si>
    <t>長野県警察職員互助会</t>
  </si>
  <si>
    <t>市町村（負担金）</t>
  </si>
  <si>
    <t>長野県補助金</t>
  </si>
  <si>
    <t>受取助成金等</t>
  </si>
  <si>
    <t>寄付金</t>
  </si>
  <si>
    <t>賛助会員収入（団体）</t>
  </si>
  <si>
    <t>賛助会員収入（個人）</t>
  </si>
  <si>
    <t>正会員会費収入</t>
  </si>
  <si>
    <t>受取会費</t>
  </si>
  <si>
    <t>経常収益</t>
  </si>
  <si>
    <t>Ⅰ</t>
  </si>
  <si>
    <t>金　　　　　　　　　額</t>
  </si>
  <si>
    <t>科　　目</t>
  </si>
  <si>
    <t>（単位：円）</t>
  </si>
  <si>
    <t>　　　　　　　　　　　　　　令和３年４月１日から令和４年３月３１日</t>
    <rPh sb="14" eb="16">
      <t>レイワ</t>
    </rPh>
    <rPh sb="17" eb="18">
      <t>ネン</t>
    </rPh>
    <rPh sb="19" eb="20">
      <t>ガツ</t>
    </rPh>
    <rPh sb="21" eb="22">
      <t>ニチ</t>
    </rPh>
    <rPh sb="24" eb="26">
      <t>レイワ</t>
    </rPh>
    <rPh sb="27" eb="28">
      <t>ネン</t>
    </rPh>
    <rPh sb="29" eb="30">
      <t>ガツ</t>
    </rPh>
    <rPh sb="32" eb="33">
      <t>ニチ</t>
    </rPh>
    <phoneticPr fontId="2"/>
  </si>
  <si>
    <t>【第２号議案】　　　　　　　　令和３年度　活動計算書</t>
    <rPh sb="1" eb="2">
      <t>ダイ</t>
    </rPh>
    <rPh sb="3" eb="4">
      <t>ゴウ</t>
    </rPh>
    <rPh sb="4" eb="6">
      <t>ギアン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</si>
</sst>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76" fontId="1" fillId="0" borderId="0" xfId="0" applyNumberFormat="1" applyFont="1" applyAlignment="1">
      <alignment horizontal="right"/>
    </xf>
    <xf numFmtId="176" fontId="3" fillId="0" borderId="1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176" fontId="1" fillId="0" borderId="4" xfId="0" applyNumberFormat="1" applyFont="1" applyBorder="1" applyAlignment="1">
      <alignment horizontal="right"/>
    </xf>
    <xf numFmtId="0" fontId="1" fillId="0" borderId="5" xfId="0" applyFont="1" applyBorder="1"/>
    <xf numFmtId="0" fontId="3" fillId="0" borderId="0" xfId="0" applyFont="1"/>
    <xf numFmtId="176" fontId="1" fillId="0" borderId="6" xfId="0" applyNumberFormat="1" applyFont="1" applyBorder="1" applyAlignment="1">
      <alignment horizontal="right"/>
    </xf>
    <xf numFmtId="176" fontId="3" fillId="0" borderId="4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F7259-55FA-4D73-B453-5F1FA0AC8EAD}">
  <dimension ref="A1:F73"/>
  <sheetViews>
    <sheetView tabSelected="1" view="pageBreakPreview" zoomScale="120" zoomScaleNormal="100" zoomScaleSheetLayoutView="120" workbookViewId="0">
      <selection sqref="A1:F1"/>
    </sheetView>
  </sheetViews>
  <sheetFormatPr defaultRowHeight="13.5" x14ac:dyDescent="0.15"/>
  <cols>
    <col min="1" max="2" width="2.625" style="1" customWidth="1"/>
    <col min="3" max="3" width="37" style="1" customWidth="1"/>
    <col min="4" max="6" width="20.125" style="2" customWidth="1"/>
    <col min="7" max="16384" width="9" style="1"/>
  </cols>
  <sheetData>
    <row r="1" spans="1:6" ht="30.95" customHeight="1" x14ac:dyDescent="0.2">
      <c r="A1" s="19" t="s">
        <v>63</v>
      </c>
      <c r="B1" s="19"/>
      <c r="C1" s="19"/>
      <c r="D1" s="19"/>
      <c r="E1" s="19"/>
      <c r="F1" s="19"/>
    </row>
    <row r="2" spans="1:6" ht="23.1" customHeight="1" x14ac:dyDescent="0.15">
      <c r="A2" s="18" t="s">
        <v>62</v>
      </c>
      <c r="B2" s="18"/>
      <c r="C2" s="18"/>
      <c r="D2" s="18"/>
      <c r="E2" s="18"/>
      <c r="F2" s="2" t="s">
        <v>61</v>
      </c>
    </row>
    <row r="3" spans="1:6" ht="12" customHeight="1" x14ac:dyDescent="0.15">
      <c r="A3" s="17"/>
      <c r="B3" s="17"/>
      <c r="C3" s="17"/>
      <c r="D3" s="17"/>
      <c r="E3" s="17"/>
    </row>
    <row r="4" spans="1:6" x14ac:dyDescent="0.15">
      <c r="A4" s="16" t="s">
        <v>60</v>
      </c>
      <c r="B4" s="15"/>
      <c r="C4" s="15"/>
      <c r="D4" s="14" t="s">
        <v>59</v>
      </c>
      <c r="E4" s="14"/>
      <c r="F4" s="13"/>
    </row>
    <row r="5" spans="1:6" x14ac:dyDescent="0.15">
      <c r="A5" s="8" t="s">
        <v>58</v>
      </c>
      <c r="B5" s="1" t="s">
        <v>57</v>
      </c>
      <c r="D5" s="10"/>
      <c r="E5" s="10"/>
      <c r="F5" s="10"/>
    </row>
    <row r="6" spans="1:6" x14ac:dyDescent="0.15">
      <c r="A6" s="8"/>
      <c r="B6" s="1">
        <v>1</v>
      </c>
      <c r="C6" s="1" t="s">
        <v>56</v>
      </c>
      <c r="D6" s="7"/>
      <c r="E6" s="7"/>
      <c r="F6" s="7"/>
    </row>
    <row r="7" spans="1:6" x14ac:dyDescent="0.15">
      <c r="A7" s="8"/>
      <c r="C7" s="1" t="s">
        <v>55</v>
      </c>
      <c r="D7" s="7">
        <v>260000</v>
      </c>
      <c r="E7" s="7"/>
      <c r="F7" s="7"/>
    </row>
    <row r="8" spans="1:6" x14ac:dyDescent="0.15">
      <c r="A8" s="8"/>
      <c r="C8" s="1" t="s">
        <v>54</v>
      </c>
      <c r="D8" s="7">
        <v>4688000</v>
      </c>
      <c r="E8" s="7"/>
      <c r="F8" s="7"/>
    </row>
    <row r="9" spans="1:6" x14ac:dyDescent="0.15">
      <c r="A9" s="8"/>
      <c r="C9" s="1" t="s">
        <v>53</v>
      </c>
      <c r="D9" s="4">
        <v>880000</v>
      </c>
      <c r="E9" s="7">
        <f>SUM(D7:D9)</f>
        <v>5828000</v>
      </c>
      <c r="F9" s="7"/>
    </row>
    <row r="10" spans="1:6" x14ac:dyDescent="0.15">
      <c r="A10" s="8"/>
      <c r="B10" s="1">
        <v>2</v>
      </c>
      <c r="C10" s="1" t="s">
        <v>52</v>
      </c>
      <c r="D10" s="7"/>
      <c r="E10" s="7"/>
      <c r="F10" s="7"/>
    </row>
    <row r="11" spans="1:6" x14ac:dyDescent="0.15">
      <c r="A11" s="8"/>
      <c r="C11" s="1" t="s">
        <v>52</v>
      </c>
      <c r="D11" s="4">
        <v>2795439</v>
      </c>
      <c r="E11" s="7">
        <f>SUM(D11)</f>
        <v>2795439</v>
      </c>
      <c r="F11" s="7"/>
    </row>
    <row r="12" spans="1:6" x14ac:dyDescent="0.15">
      <c r="A12" s="8"/>
      <c r="B12" s="1">
        <v>3</v>
      </c>
      <c r="C12" s="1" t="s">
        <v>51</v>
      </c>
      <c r="D12" s="7"/>
      <c r="E12" s="7"/>
      <c r="F12" s="7"/>
    </row>
    <row r="13" spans="1:6" x14ac:dyDescent="0.15">
      <c r="A13" s="8"/>
      <c r="C13" s="1" t="s">
        <v>50</v>
      </c>
      <c r="D13" s="7">
        <v>2200000</v>
      </c>
      <c r="E13" s="7"/>
      <c r="F13" s="7"/>
    </row>
    <row r="14" spans="1:6" x14ac:dyDescent="0.15">
      <c r="A14" s="8"/>
      <c r="C14" s="1" t="s">
        <v>49</v>
      </c>
      <c r="D14" s="7">
        <v>4065000</v>
      </c>
      <c r="E14" s="7"/>
      <c r="F14" s="7"/>
    </row>
    <row r="15" spans="1:6" x14ac:dyDescent="0.15">
      <c r="A15" s="8"/>
      <c r="C15" s="1" t="s">
        <v>48</v>
      </c>
      <c r="D15" s="7">
        <v>600000</v>
      </c>
      <c r="E15" s="7"/>
      <c r="F15" s="7"/>
    </row>
    <row r="16" spans="1:6" x14ac:dyDescent="0.15">
      <c r="A16" s="8"/>
      <c r="C16" s="1" t="s">
        <v>47</v>
      </c>
      <c r="D16" s="7">
        <v>150000</v>
      </c>
      <c r="E16" s="7"/>
      <c r="F16" s="7"/>
    </row>
    <row r="17" spans="1:6" x14ac:dyDescent="0.15">
      <c r="A17" s="8"/>
      <c r="C17" s="1" t="s">
        <v>46</v>
      </c>
      <c r="D17" s="7">
        <v>400000</v>
      </c>
      <c r="E17" s="7"/>
      <c r="F17" s="7"/>
    </row>
    <row r="18" spans="1:6" x14ac:dyDescent="0.15">
      <c r="A18" s="8"/>
      <c r="C18" s="1" t="s">
        <v>45</v>
      </c>
      <c r="D18" s="7">
        <v>100000</v>
      </c>
      <c r="E18" s="7"/>
      <c r="F18" s="7"/>
    </row>
    <row r="19" spans="1:6" x14ac:dyDescent="0.15">
      <c r="A19" s="8"/>
      <c r="C19" s="1" t="s">
        <v>44</v>
      </c>
      <c r="D19" s="7">
        <v>310000</v>
      </c>
      <c r="E19" s="7">
        <f>SUM(D13:D19)</f>
        <v>7825000</v>
      </c>
      <c r="F19" s="7"/>
    </row>
    <row r="20" spans="1:6" x14ac:dyDescent="0.15">
      <c r="A20" s="8"/>
      <c r="B20" s="1">
        <v>4</v>
      </c>
      <c r="C20" s="1" t="s">
        <v>43</v>
      </c>
      <c r="D20" s="12">
        <v>1243160</v>
      </c>
      <c r="E20" s="7">
        <f>D20</f>
        <v>1243160</v>
      </c>
      <c r="F20" s="7"/>
    </row>
    <row r="21" spans="1:6" ht="14.25" customHeight="1" x14ac:dyDescent="0.15">
      <c r="A21" s="8"/>
      <c r="B21" s="1">
        <v>5</v>
      </c>
      <c r="C21" s="1" t="s">
        <v>42</v>
      </c>
      <c r="D21" s="7"/>
      <c r="E21" s="7"/>
      <c r="F21" s="7"/>
    </row>
    <row r="22" spans="1:6" ht="14.25" customHeight="1" x14ac:dyDescent="0.15">
      <c r="A22" s="8"/>
      <c r="C22" s="1" t="s">
        <v>28</v>
      </c>
      <c r="D22" s="7">
        <v>50000</v>
      </c>
      <c r="E22" s="7"/>
      <c r="F22" s="7"/>
    </row>
    <row r="23" spans="1:6" ht="14.25" customHeight="1" x14ac:dyDescent="0.15">
      <c r="A23" s="8"/>
      <c r="C23" s="1" t="s">
        <v>41</v>
      </c>
      <c r="D23" s="7">
        <v>7000</v>
      </c>
      <c r="E23" s="7"/>
      <c r="F23" s="7"/>
    </row>
    <row r="24" spans="1:6" x14ac:dyDescent="0.15">
      <c r="A24" s="8"/>
      <c r="C24" s="1" t="s">
        <v>40</v>
      </c>
      <c r="D24" s="7">
        <v>28300</v>
      </c>
      <c r="E24" s="7"/>
      <c r="F24" s="7"/>
    </row>
    <row r="25" spans="1:6" x14ac:dyDescent="0.15">
      <c r="A25" s="8"/>
      <c r="C25" s="1" t="s">
        <v>39</v>
      </c>
      <c r="D25" s="4">
        <v>166</v>
      </c>
      <c r="E25" s="4">
        <f>SUM(D22:D25)</f>
        <v>85466</v>
      </c>
      <c r="F25" s="7"/>
    </row>
    <row r="26" spans="1:6" x14ac:dyDescent="0.15">
      <c r="A26" s="8"/>
      <c r="B26" s="9" t="s">
        <v>38</v>
      </c>
      <c r="D26" s="7"/>
      <c r="E26" s="7"/>
      <c r="F26" s="11">
        <f>E9+E11+E19+E20+E25</f>
        <v>17777065</v>
      </c>
    </row>
    <row r="27" spans="1:6" x14ac:dyDescent="0.15">
      <c r="A27" s="8" t="s">
        <v>37</v>
      </c>
      <c r="B27" s="1" t="s">
        <v>36</v>
      </c>
      <c r="D27" s="7"/>
      <c r="E27" s="7"/>
      <c r="F27" s="7"/>
    </row>
    <row r="28" spans="1:6" x14ac:dyDescent="0.15">
      <c r="A28" s="8"/>
      <c r="B28" s="1">
        <v>1</v>
      </c>
      <c r="C28" s="1" t="s">
        <v>35</v>
      </c>
      <c r="D28" s="7"/>
      <c r="E28" s="7"/>
      <c r="F28" s="7"/>
    </row>
    <row r="29" spans="1:6" x14ac:dyDescent="0.15">
      <c r="A29" s="8"/>
      <c r="C29" s="1" t="s">
        <v>25</v>
      </c>
      <c r="D29" s="7">
        <v>3156600</v>
      </c>
      <c r="E29" s="7"/>
      <c r="F29" s="7"/>
    </row>
    <row r="30" spans="1:6" x14ac:dyDescent="0.15">
      <c r="A30" s="8"/>
      <c r="C30" s="1" t="s">
        <v>34</v>
      </c>
      <c r="D30" s="7">
        <v>1151000</v>
      </c>
      <c r="E30" s="7"/>
      <c r="F30" s="7"/>
    </row>
    <row r="31" spans="1:6" x14ac:dyDescent="0.15">
      <c r="A31" s="8"/>
      <c r="C31" s="1" t="s">
        <v>23</v>
      </c>
      <c r="D31" s="7">
        <v>5250</v>
      </c>
      <c r="E31" s="7"/>
      <c r="F31" s="7"/>
    </row>
    <row r="32" spans="1:6" x14ac:dyDescent="0.15">
      <c r="A32" s="8"/>
      <c r="C32" s="1" t="s">
        <v>22</v>
      </c>
      <c r="D32" s="7">
        <v>696634</v>
      </c>
      <c r="E32" s="7"/>
      <c r="F32" s="7"/>
    </row>
    <row r="33" spans="1:6" x14ac:dyDescent="0.15">
      <c r="A33" s="8"/>
      <c r="C33" s="1" t="s">
        <v>21</v>
      </c>
      <c r="D33" s="7">
        <v>661506</v>
      </c>
      <c r="E33" s="7"/>
      <c r="F33" s="7"/>
    </row>
    <row r="34" spans="1:6" x14ac:dyDescent="0.15">
      <c r="A34" s="8"/>
      <c r="C34" s="1" t="s">
        <v>20</v>
      </c>
      <c r="D34" s="7">
        <v>1091420</v>
      </c>
      <c r="E34" s="7"/>
      <c r="F34" s="7"/>
    </row>
    <row r="35" spans="1:6" x14ac:dyDescent="0.15">
      <c r="A35" s="8"/>
      <c r="C35" s="1" t="s">
        <v>33</v>
      </c>
      <c r="D35" s="7">
        <v>663355</v>
      </c>
      <c r="E35" s="7"/>
      <c r="F35" s="7"/>
    </row>
    <row r="36" spans="1:6" x14ac:dyDescent="0.15">
      <c r="A36" s="8"/>
      <c r="C36" s="1" t="s">
        <v>32</v>
      </c>
      <c r="D36" s="7">
        <v>165000</v>
      </c>
      <c r="E36" s="7"/>
      <c r="F36" s="7"/>
    </row>
    <row r="37" spans="1:6" x14ac:dyDescent="0.15">
      <c r="A37" s="8"/>
      <c r="C37" s="1" t="s">
        <v>18</v>
      </c>
      <c r="D37" s="7">
        <v>210350</v>
      </c>
      <c r="E37" s="7"/>
      <c r="F37" s="7"/>
    </row>
    <row r="38" spans="1:6" x14ac:dyDescent="0.15">
      <c r="A38" s="8"/>
      <c r="C38" s="1" t="s">
        <v>17</v>
      </c>
      <c r="D38" s="7">
        <v>160848</v>
      </c>
      <c r="E38" s="7"/>
      <c r="F38" s="7"/>
    </row>
    <row r="39" spans="1:6" x14ac:dyDescent="0.15">
      <c r="A39" s="8"/>
      <c r="C39" s="1" t="s">
        <v>31</v>
      </c>
      <c r="D39" s="7">
        <v>57851</v>
      </c>
      <c r="E39" s="7"/>
      <c r="F39" s="7"/>
    </row>
    <row r="40" spans="1:6" x14ac:dyDescent="0.15">
      <c r="A40" s="8"/>
      <c r="C40" s="1" t="s">
        <v>16</v>
      </c>
      <c r="D40" s="7">
        <v>21000</v>
      </c>
      <c r="E40" s="7"/>
      <c r="F40" s="7"/>
    </row>
    <row r="41" spans="1:6" x14ac:dyDescent="0.15">
      <c r="A41" s="8"/>
      <c r="C41" s="1" t="s">
        <v>15</v>
      </c>
      <c r="D41" s="7">
        <v>1359996</v>
      </c>
      <c r="E41" s="7"/>
      <c r="F41" s="7"/>
    </row>
    <row r="42" spans="1:6" x14ac:dyDescent="0.15">
      <c r="A42" s="8"/>
      <c r="C42" s="1" t="s">
        <v>30</v>
      </c>
      <c r="D42" s="7">
        <v>149661</v>
      </c>
      <c r="E42" s="7"/>
      <c r="F42" s="7"/>
    </row>
    <row r="43" spans="1:6" x14ac:dyDescent="0.15">
      <c r="A43" s="8"/>
      <c r="C43" s="1" t="s">
        <v>19</v>
      </c>
      <c r="D43" s="7"/>
      <c r="E43" s="7"/>
      <c r="F43" s="7"/>
    </row>
    <row r="44" spans="1:6" x14ac:dyDescent="0.15">
      <c r="A44" s="8"/>
      <c r="C44" s="1" t="s">
        <v>29</v>
      </c>
      <c r="D44" s="7">
        <v>153000</v>
      </c>
      <c r="E44" s="7"/>
      <c r="F44" s="7"/>
    </row>
    <row r="45" spans="1:6" x14ac:dyDescent="0.15">
      <c r="A45" s="8"/>
      <c r="C45" s="1" t="s">
        <v>13</v>
      </c>
      <c r="D45" s="7"/>
      <c r="E45" s="7"/>
      <c r="F45" s="7"/>
    </row>
    <row r="46" spans="1:6" x14ac:dyDescent="0.15">
      <c r="A46" s="8"/>
      <c r="C46" s="1" t="s">
        <v>12</v>
      </c>
      <c r="D46" s="7">
        <v>392504</v>
      </c>
      <c r="E46" s="7"/>
      <c r="F46" s="7"/>
    </row>
    <row r="47" spans="1:6" x14ac:dyDescent="0.15">
      <c r="A47" s="8"/>
      <c r="B47" s="9"/>
      <c r="C47" s="1" t="s">
        <v>28</v>
      </c>
      <c r="D47" s="4">
        <v>50000</v>
      </c>
      <c r="E47" s="7"/>
      <c r="F47" s="7"/>
    </row>
    <row r="48" spans="1:6" x14ac:dyDescent="0.15">
      <c r="A48" s="8"/>
      <c r="C48" s="9" t="s">
        <v>27</v>
      </c>
      <c r="D48" s="7"/>
      <c r="E48" s="4">
        <f>SUM(D28:D47)</f>
        <v>10145975</v>
      </c>
      <c r="F48" s="7"/>
    </row>
    <row r="49" spans="1:6" x14ac:dyDescent="0.15">
      <c r="A49" s="8"/>
      <c r="B49" s="1">
        <v>2</v>
      </c>
      <c r="C49" s="1" t="s">
        <v>26</v>
      </c>
      <c r="D49" s="7"/>
      <c r="E49" s="7"/>
      <c r="F49" s="7"/>
    </row>
    <row r="50" spans="1:6" x14ac:dyDescent="0.15">
      <c r="A50" s="8"/>
      <c r="C50" s="1" t="s">
        <v>25</v>
      </c>
      <c r="D50" s="7">
        <v>2104400</v>
      </c>
      <c r="E50" s="7"/>
      <c r="F50" s="7"/>
    </row>
    <row r="51" spans="1:6" x14ac:dyDescent="0.15">
      <c r="A51" s="8"/>
      <c r="C51" s="1" t="s">
        <v>24</v>
      </c>
      <c r="D51" s="7">
        <v>31938</v>
      </c>
      <c r="E51" s="7"/>
      <c r="F51" s="7"/>
    </row>
    <row r="52" spans="1:6" x14ac:dyDescent="0.15">
      <c r="A52" s="8"/>
      <c r="C52" s="1" t="s">
        <v>23</v>
      </c>
      <c r="D52" s="7">
        <v>0</v>
      </c>
      <c r="E52" s="7"/>
      <c r="F52" s="7"/>
    </row>
    <row r="53" spans="1:6" x14ac:dyDescent="0.15">
      <c r="A53" s="8"/>
      <c r="C53" s="1" t="s">
        <v>22</v>
      </c>
      <c r="D53" s="7">
        <v>412320</v>
      </c>
      <c r="E53" s="7"/>
      <c r="F53" s="7"/>
    </row>
    <row r="54" spans="1:6" x14ac:dyDescent="0.15">
      <c r="A54" s="8"/>
      <c r="C54" s="1" t="s">
        <v>21</v>
      </c>
      <c r="D54" s="7">
        <v>176291</v>
      </c>
      <c r="E54" s="7"/>
      <c r="F54" s="7"/>
    </row>
    <row r="55" spans="1:6" x14ac:dyDescent="0.15">
      <c r="A55" s="8"/>
      <c r="C55" s="1" t="s">
        <v>20</v>
      </c>
      <c r="D55" s="7">
        <v>138195</v>
      </c>
      <c r="E55" s="7"/>
      <c r="F55" s="7"/>
    </row>
    <row r="56" spans="1:6" x14ac:dyDescent="0.15">
      <c r="A56" s="8"/>
      <c r="C56" s="1" t="s">
        <v>19</v>
      </c>
      <c r="D56" s="7">
        <v>147400</v>
      </c>
      <c r="E56" s="7"/>
      <c r="F56" s="7"/>
    </row>
    <row r="57" spans="1:6" x14ac:dyDescent="0.15">
      <c r="A57" s="8"/>
      <c r="C57" s="1" t="s">
        <v>18</v>
      </c>
      <c r="D57" s="7">
        <v>249677</v>
      </c>
      <c r="E57" s="7"/>
      <c r="F57" s="7"/>
    </row>
    <row r="58" spans="1:6" x14ac:dyDescent="0.15">
      <c r="A58" s="8"/>
      <c r="C58" s="1" t="s">
        <v>17</v>
      </c>
      <c r="D58" s="7">
        <v>87225</v>
      </c>
      <c r="E58" s="7"/>
      <c r="F58" s="7"/>
    </row>
    <row r="59" spans="1:6" x14ac:dyDescent="0.15">
      <c r="A59" s="8"/>
      <c r="C59" s="1" t="s">
        <v>16</v>
      </c>
      <c r="D59" s="7">
        <v>8660</v>
      </c>
      <c r="E59" s="7"/>
      <c r="F59" s="7"/>
    </row>
    <row r="60" spans="1:6" x14ac:dyDescent="0.15">
      <c r="A60" s="8"/>
      <c r="C60" s="1" t="s">
        <v>15</v>
      </c>
      <c r="D60" s="7">
        <v>240996</v>
      </c>
      <c r="E60" s="7"/>
      <c r="F60" s="7"/>
    </row>
    <row r="61" spans="1:6" x14ac:dyDescent="0.15">
      <c r="A61" s="8"/>
      <c r="C61" s="1" t="s">
        <v>14</v>
      </c>
      <c r="D61" s="7">
        <v>2500</v>
      </c>
      <c r="E61" s="7"/>
      <c r="F61" s="7"/>
    </row>
    <row r="62" spans="1:6" x14ac:dyDescent="0.15">
      <c r="A62" s="8"/>
      <c r="C62" s="1" t="s">
        <v>13</v>
      </c>
      <c r="D62" s="7">
        <v>0</v>
      </c>
      <c r="E62" s="7"/>
      <c r="F62" s="7"/>
    </row>
    <row r="63" spans="1:6" x14ac:dyDescent="0.15">
      <c r="A63" s="8"/>
      <c r="C63" s="1" t="s">
        <v>12</v>
      </c>
      <c r="D63" s="7">
        <v>3620</v>
      </c>
      <c r="E63" s="7"/>
      <c r="F63" s="7"/>
    </row>
    <row r="64" spans="1:6" x14ac:dyDescent="0.15">
      <c r="A64" s="8"/>
      <c r="B64" s="9" t="s">
        <v>11</v>
      </c>
      <c r="C64" s="9" t="s">
        <v>10</v>
      </c>
      <c r="D64" s="4"/>
      <c r="E64" s="4">
        <f>SUM(D50:D64)</f>
        <v>3603222</v>
      </c>
      <c r="F64" s="7"/>
    </row>
    <row r="65" spans="1:6" x14ac:dyDescent="0.15">
      <c r="A65" s="8"/>
      <c r="B65" s="9"/>
      <c r="D65" s="7"/>
      <c r="E65" s="7"/>
      <c r="F65" s="3">
        <f>E48+E64</f>
        <v>13749197</v>
      </c>
    </row>
    <row r="66" spans="1:6" x14ac:dyDescent="0.15">
      <c r="A66" s="8" t="s">
        <v>9</v>
      </c>
      <c r="B66" s="1" t="s">
        <v>8</v>
      </c>
      <c r="C66" s="1" t="s">
        <v>7</v>
      </c>
      <c r="D66" s="7"/>
      <c r="E66" s="7"/>
      <c r="F66" s="11">
        <f>F26-F65</f>
        <v>4027868</v>
      </c>
    </row>
    <row r="67" spans="1:6" x14ac:dyDescent="0.15">
      <c r="A67" s="8"/>
      <c r="D67" s="7"/>
      <c r="E67" s="7">
        <v>0</v>
      </c>
      <c r="F67" s="7"/>
    </row>
    <row r="68" spans="1:6" x14ac:dyDescent="0.15">
      <c r="A68" s="8" t="s">
        <v>6</v>
      </c>
      <c r="B68" s="1" t="s">
        <v>5</v>
      </c>
      <c r="C68" s="9" t="s">
        <v>4</v>
      </c>
      <c r="D68" s="7"/>
      <c r="E68" s="10">
        <v>0</v>
      </c>
      <c r="F68" s="7"/>
    </row>
    <row r="69" spans="1:6" x14ac:dyDescent="0.15">
      <c r="A69" s="8"/>
      <c r="D69" s="7"/>
      <c r="E69" s="4">
        <v>0</v>
      </c>
      <c r="F69" s="7"/>
    </row>
    <row r="70" spans="1:6" x14ac:dyDescent="0.15">
      <c r="A70" s="8"/>
      <c r="C70" s="9" t="s">
        <v>3</v>
      </c>
      <c r="D70" s="7"/>
      <c r="E70" s="7"/>
      <c r="F70" s="4">
        <v>0</v>
      </c>
    </row>
    <row r="71" spans="1:6" x14ac:dyDescent="0.15">
      <c r="A71" s="8"/>
      <c r="C71" s="1" t="s">
        <v>2</v>
      </c>
      <c r="D71" s="7"/>
      <c r="E71" s="7"/>
      <c r="F71" s="7">
        <f>F66</f>
        <v>4027868</v>
      </c>
    </row>
    <row r="72" spans="1:6" x14ac:dyDescent="0.15">
      <c r="A72" s="8"/>
      <c r="C72" s="1" t="s">
        <v>1</v>
      </c>
      <c r="D72" s="7"/>
      <c r="E72" s="7"/>
      <c r="F72" s="4">
        <v>20210554</v>
      </c>
    </row>
    <row r="73" spans="1:6" x14ac:dyDescent="0.15">
      <c r="A73" s="6"/>
      <c r="B73" s="5"/>
      <c r="C73" s="5" t="s">
        <v>0</v>
      </c>
      <c r="D73" s="4"/>
      <c r="E73" s="4"/>
      <c r="F73" s="3">
        <f>SUM(F71:F72)</f>
        <v>24238422</v>
      </c>
    </row>
  </sheetData>
  <mergeCells count="4">
    <mergeCell ref="A1:F1"/>
    <mergeCell ref="A2:E2"/>
    <mergeCell ref="A4:C4"/>
    <mergeCell ref="D4:F4"/>
  </mergeCells>
  <phoneticPr fontId="2"/>
  <pageMargins left="0.78740157480314965" right="0.39370078740157483" top="0.19685039370078741" bottom="0.19685039370078741" header="0.51181102362204722" footer="0.51181102362204722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活動計算書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2022-07-01T06:25:54Z</dcterms:created>
  <dcterms:modified xsi:type="dcterms:W3CDTF">2022-07-01T06:26:41Z</dcterms:modified>
</cp:coreProperties>
</file>