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485" windowHeight="8175"/>
  </bookViews>
  <sheets>
    <sheet name="30活動計算書 案 " sheetId="22" r:id="rId1"/>
    <sheet name="29活動計算書" sheetId="21" r:id="rId2"/>
    <sheet name="29活動計算書 案" sheetId="20" r:id="rId3"/>
    <sheet name="28活動計算書 案 (2)" sheetId="19" r:id="rId4"/>
    <sheet name="28活動計算書 案" sheetId="18" r:id="rId5"/>
    <sheet name="27活動計算書 " sheetId="15" r:id="rId6"/>
    <sheet name="27活動計算書 案" sheetId="14" r:id="rId7"/>
    <sheet name="26活動計算書 (2)" sheetId="12" r:id="rId8"/>
    <sheet name="26活動計算書" sheetId="11" r:id="rId9"/>
    <sheet name="25活動計算書 (2)" sheetId="9" r:id="rId10"/>
    <sheet name="24活動計算書" sheetId="8" r:id="rId11"/>
    <sheet name="25活動計算書" sheetId="7" r:id="rId12"/>
  </sheets>
  <calcPr calcId="145621"/>
</workbook>
</file>

<file path=xl/calcChain.xml><?xml version="1.0" encoding="utf-8"?>
<calcChain xmlns="http://schemas.openxmlformats.org/spreadsheetml/2006/main">
  <c r="G92" i="22" l="1"/>
  <c r="J44" i="22" l="1"/>
  <c r="K102" i="22" l="1"/>
  <c r="K101" i="22"/>
  <c r="K100" i="22"/>
  <c r="K98" i="22"/>
  <c r="K96" i="22"/>
  <c r="K94" i="22"/>
  <c r="I92" i="22"/>
  <c r="H92" i="22"/>
  <c r="K91" i="22"/>
  <c r="J91" i="22"/>
  <c r="K90" i="22"/>
  <c r="J90" i="22"/>
  <c r="J89" i="22"/>
  <c r="K89" i="22" s="1"/>
  <c r="K88" i="22"/>
  <c r="J87" i="22"/>
  <c r="K87" i="22" s="1"/>
  <c r="K86" i="22"/>
  <c r="K85" i="22"/>
  <c r="J85" i="22"/>
  <c r="K84" i="22"/>
  <c r="K83" i="22"/>
  <c r="K82" i="22"/>
  <c r="K81" i="22"/>
  <c r="K80" i="22"/>
  <c r="K79" i="22"/>
  <c r="I78" i="22"/>
  <c r="H78" i="22"/>
  <c r="G78" i="22"/>
  <c r="G93" i="22" s="1"/>
  <c r="K77" i="22"/>
  <c r="J76" i="22"/>
  <c r="K76" i="22" s="1"/>
  <c r="J75" i="22"/>
  <c r="K75" i="22" s="1"/>
  <c r="K74" i="22"/>
  <c r="K73" i="22"/>
  <c r="K71" i="22"/>
  <c r="I70" i="22"/>
  <c r="H70" i="22"/>
  <c r="G70" i="22"/>
  <c r="K69" i="22"/>
  <c r="J68" i="22"/>
  <c r="K68" i="22" s="1"/>
  <c r="K67" i="22"/>
  <c r="K66" i="22"/>
  <c r="K65" i="22"/>
  <c r="K64" i="22"/>
  <c r="K63" i="22"/>
  <c r="J63" i="22"/>
  <c r="K62" i="22"/>
  <c r="J61" i="22"/>
  <c r="K61" i="22" s="1"/>
  <c r="J60" i="22"/>
  <c r="K60" i="22" s="1"/>
  <c r="J59" i="22"/>
  <c r="K59" i="22" s="1"/>
  <c r="J58" i="22"/>
  <c r="K58" i="22" s="1"/>
  <c r="J57" i="22"/>
  <c r="K57" i="22" s="1"/>
  <c r="J56" i="22"/>
  <c r="K56" i="22" s="1"/>
  <c r="J55" i="22"/>
  <c r="K55" i="22" s="1"/>
  <c r="J54" i="22"/>
  <c r="K54" i="22" s="1"/>
  <c r="J53" i="22"/>
  <c r="K52" i="22"/>
  <c r="I51" i="22"/>
  <c r="H51" i="22"/>
  <c r="G51" i="22"/>
  <c r="G72" i="22" s="1"/>
  <c r="K50" i="22"/>
  <c r="J49" i="22"/>
  <c r="K49" i="22" s="1"/>
  <c r="J48" i="22"/>
  <c r="K48" i="22" s="1"/>
  <c r="K47" i="22"/>
  <c r="J47" i="22"/>
  <c r="J46" i="22"/>
  <c r="K46" i="22" s="1"/>
  <c r="K45" i="22"/>
  <c r="J45" i="22"/>
  <c r="J43" i="22"/>
  <c r="K42" i="22"/>
  <c r="K41" i="22"/>
  <c r="K40" i="22"/>
  <c r="I39" i="22"/>
  <c r="H39" i="22"/>
  <c r="G39" i="22"/>
  <c r="K38" i="22"/>
  <c r="J37" i="22"/>
  <c r="K37" i="22" s="1"/>
  <c r="J36" i="22"/>
  <c r="K36" i="22" s="1"/>
  <c r="K35" i="22"/>
  <c r="K34" i="22"/>
  <c r="J33" i="22"/>
  <c r="K33" i="22" s="1"/>
  <c r="J32" i="22"/>
  <c r="K32" i="22" s="1"/>
  <c r="J31" i="22"/>
  <c r="K31" i="22" s="1"/>
  <c r="J30" i="22"/>
  <c r="K30" i="22" s="1"/>
  <c r="J29" i="22"/>
  <c r="K29" i="22" s="1"/>
  <c r="J28" i="22"/>
  <c r="K28" i="22" s="1"/>
  <c r="J27" i="22"/>
  <c r="K27" i="22" s="1"/>
  <c r="K26" i="22"/>
  <c r="K25" i="22"/>
  <c r="K24" i="22"/>
  <c r="K23" i="22"/>
  <c r="K22" i="22"/>
  <c r="K21" i="22"/>
  <c r="K19" i="22"/>
  <c r="J18" i="22"/>
  <c r="K18" i="22" s="1"/>
  <c r="J17" i="22"/>
  <c r="K17" i="22" s="1"/>
  <c r="J16" i="22"/>
  <c r="K16" i="22" s="1"/>
  <c r="K15" i="22"/>
  <c r="G95" i="22" l="1"/>
  <c r="J92" i="22"/>
  <c r="K92" i="22" s="1"/>
  <c r="I93" i="22"/>
  <c r="J78" i="22"/>
  <c r="H93" i="22"/>
  <c r="H72" i="22"/>
  <c r="I72" i="22"/>
  <c r="I95" i="22" s="1"/>
  <c r="I97" i="22" s="1"/>
  <c r="J70" i="22"/>
  <c r="K70" i="22" s="1"/>
  <c r="J51" i="22"/>
  <c r="K43" i="22"/>
  <c r="K51" i="22"/>
  <c r="J93" i="22"/>
  <c r="K93" i="22" s="1"/>
  <c r="K78" i="22"/>
  <c r="J39" i="22"/>
  <c r="K53" i="22"/>
  <c r="I16" i="21"/>
  <c r="I17" i="21"/>
  <c r="I18" i="21"/>
  <c r="I27" i="21"/>
  <c r="I28" i="21"/>
  <c r="I29" i="21"/>
  <c r="I30" i="21"/>
  <c r="I31" i="21"/>
  <c r="I32" i="21"/>
  <c r="I33" i="21"/>
  <c r="I36" i="21"/>
  <c r="I37" i="21"/>
  <c r="G39" i="21"/>
  <c r="H39" i="21"/>
  <c r="I39" i="21"/>
  <c r="I43" i="21"/>
  <c r="I44" i="21"/>
  <c r="I45" i="21"/>
  <c r="I46" i="21"/>
  <c r="I47" i="21"/>
  <c r="I48" i="21"/>
  <c r="G50" i="21"/>
  <c r="H50" i="21"/>
  <c r="I50" i="21"/>
  <c r="I52" i="21"/>
  <c r="I53" i="21"/>
  <c r="I54" i="21"/>
  <c r="I55" i="21"/>
  <c r="I56" i="21"/>
  <c r="I57" i="21"/>
  <c r="I58" i="21"/>
  <c r="I59" i="21"/>
  <c r="I60" i="21"/>
  <c r="I62" i="21"/>
  <c r="I67" i="21"/>
  <c r="G69" i="21"/>
  <c r="H69" i="21"/>
  <c r="I69" i="21"/>
  <c r="G71" i="21"/>
  <c r="H71" i="21"/>
  <c r="I71" i="21"/>
  <c r="I74" i="21"/>
  <c r="I75" i="21"/>
  <c r="G77" i="21"/>
  <c r="H77" i="21"/>
  <c r="I77" i="21"/>
  <c r="I84" i="21"/>
  <c r="I86" i="21"/>
  <c r="I88" i="21"/>
  <c r="I89" i="21"/>
  <c r="I90" i="21"/>
  <c r="G91" i="21"/>
  <c r="G92" i="21"/>
  <c r="G94" i="21"/>
  <c r="G96" i="21"/>
  <c r="H91" i="21"/>
  <c r="I91" i="21"/>
  <c r="H92" i="21"/>
  <c r="I92" i="21"/>
  <c r="H94" i="21"/>
  <c r="I94" i="21"/>
  <c r="H96" i="21"/>
  <c r="I96" i="21"/>
  <c r="K24" i="20"/>
  <c r="K25" i="20"/>
  <c r="K26" i="20"/>
  <c r="K34" i="20"/>
  <c r="K35" i="20"/>
  <c r="K38" i="20"/>
  <c r="K40" i="20"/>
  <c r="K41" i="20"/>
  <c r="K42" i="20"/>
  <c r="K49" i="20"/>
  <c r="K51" i="20"/>
  <c r="K61" i="20"/>
  <c r="K63" i="20"/>
  <c r="K64" i="20"/>
  <c r="K65" i="20"/>
  <c r="K66" i="20"/>
  <c r="K68" i="20"/>
  <c r="K70" i="20"/>
  <c r="K72" i="20"/>
  <c r="K73" i="20"/>
  <c r="K76" i="20"/>
  <c r="K78" i="20"/>
  <c r="K79" i="20"/>
  <c r="K80" i="20"/>
  <c r="K81" i="20"/>
  <c r="K82" i="20"/>
  <c r="K83" i="20"/>
  <c r="K85" i="20"/>
  <c r="K87" i="20"/>
  <c r="K93" i="20"/>
  <c r="K95" i="20"/>
  <c r="K97" i="20"/>
  <c r="K98" i="20"/>
  <c r="K99" i="20"/>
  <c r="K100" i="20"/>
  <c r="K101" i="20"/>
  <c r="K102" i="20"/>
  <c r="K103" i="20"/>
  <c r="K104" i="20"/>
  <c r="K105" i="20"/>
  <c r="K19" i="20"/>
  <c r="K20" i="20"/>
  <c r="K21" i="20"/>
  <c r="K22" i="20"/>
  <c r="K23" i="20"/>
  <c r="K15" i="20"/>
  <c r="J52" i="20"/>
  <c r="J69" i="20"/>
  <c r="K69" i="20"/>
  <c r="G39" i="20"/>
  <c r="J16" i="20"/>
  <c r="K16" i="20"/>
  <c r="J17" i="20"/>
  <c r="K17" i="20"/>
  <c r="J18" i="20"/>
  <c r="K18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6" i="20"/>
  <c r="K36" i="20"/>
  <c r="J37" i="20"/>
  <c r="K37" i="20"/>
  <c r="H39" i="20"/>
  <c r="I39" i="20"/>
  <c r="I96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G50" i="20"/>
  <c r="H50" i="20"/>
  <c r="I50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2" i="20"/>
  <c r="K62" i="20"/>
  <c r="J67" i="20"/>
  <c r="K67" i="20"/>
  <c r="G69" i="20"/>
  <c r="H69" i="20"/>
  <c r="I69" i="20"/>
  <c r="G71" i="20"/>
  <c r="H71" i="20"/>
  <c r="I71" i="20"/>
  <c r="J74" i="20"/>
  <c r="K74" i="20"/>
  <c r="J75" i="20"/>
  <c r="K75" i="20"/>
  <c r="G77" i="20"/>
  <c r="H77" i="20"/>
  <c r="I77" i="20"/>
  <c r="J77" i="20"/>
  <c r="J84" i="20"/>
  <c r="J91" i="20"/>
  <c r="K91" i="20"/>
  <c r="J86" i="20"/>
  <c r="K86" i="20"/>
  <c r="J88" i="20"/>
  <c r="K88" i="20"/>
  <c r="J89" i="20"/>
  <c r="K89" i="20"/>
  <c r="J90" i="20"/>
  <c r="K90" i="20"/>
  <c r="H91" i="20"/>
  <c r="I91" i="20"/>
  <c r="G92" i="20"/>
  <c r="H92" i="20"/>
  <c r="I92" i="20"/>
  <c r="G94" i="20"/>
  <c r="H94" i="20"/>
  <c r="I94" i="20"/>
  <c r="H96" i="20"/>
  <c r="I16" i="19"/>
  <c r="I17" i="19"/>
  <c r="I18" i="19"/>
  <c r="I27" i="19"/>
  <c r="I28" i="19"/>
  <c r="I29" i="19"/>
  <c r="I30" i="19"/>
  <c r="I31" i="19"/>
  <c r="I32" i="19"/>
  <c r="I35" i="19"/>
  <c r="I36" i="19"/>
  <c r="G38" i="19"/>
  <c r="H38" i="19"/>
  <c r="I38" i="19"/>
  <c r="I42" i="19"/>
  <c r="I43" i="19"/>
  <c r="I49" i="19"/>
  <c r="I70" i="19"/>
  <c r="I93" i="19"/>
  <c r="I95" i="19"/>
  <c r="I44" i="19"/>
  <c r="I45" i="19"/>
  <c r="I46" i="19"/>
  <c r="I47" i="19"/>
  <c r="G49" i="19"/>
  <c r="H49" i="19"/>
  <c r="I52" i="19"/>
  <c r="I53" i="19"/>
  <c r="I54" i="19"/>
  <c r="I55" i="19"/>
  <c r="I56" i="19"/>
  <c r="I57" i="19"/>
  <c r="I58" i="19"/>
  <c r="I59" i="19"/>
  <c r="I61" i="19"/>
  <c r="I66" i="19"/>
  <c r="G68" i="19"/>
  <c r="G70" i="19"/>
  <c r="G93" i="19"/>
  <c r="G95" i="19"/>
  <c r="H68" i="19"/>
  <c r="I68" i="19"/>
  <c r="H70" i="19"/>
  <c r="I73" i="19"/>
  <c r="I74" i="19"/>
  <c r="G76" i="19"/>
  <c r="H76" i="19"/>
  <c r="I76" i="19"/>
  <c r="I81" i="19"/>
  <c r="I83" i="19"/>
  <c r="I90" i="19"/>
  <c r="I91" i="19"/>
  <c r="I84" i="19"/>
  <c r="I85" i="19"/>
  <c r="I86" i="19"/>
  <c r="I87" i="19"/>
  <c r="I88" i="19"/>
  <c r="I89" i="19"/>
  <c r="G90" i="19"/>
  <c r="H90" i="19"/>
  <c r="H91" i="19"/>
  <c r="H93" i="19"/>
  <c r="H95" i="19"/>
  <c r="G91" i="19"/>
  <c r="I50" i="18"/>
  <c r="I69" i="18"/>
  <c r="I71" i="18"/>
  <c r="I94" i="18"/>
  <c r="I77" i="18"/>
  <c r="I91" i="18"/>
  <c r="I92" i="18"/>
  <c r="J43" i="18"/>
  <c r="J44" i="18"/>
  <c r="J45" i="18"/>
  <c r="J55" i="18"/>
  <c r="J57" i="18"/>
  <c r="J58" i="18"/>
  <c r="J59" i="18"/>
  <c r="J60" i="18"/>
  <c r="H77" i="18"/>
  <c r="J77" i="18"/>
  <c r="J86" i="18"/>
  <c r="J87" i="18"/>
  <c r="J85" i="18"/>
  <c r="K43" i="18"/>
  <c r="K44" i="18"/>
  <c r="K45" i="18"/>
  <c r="K55" i="18"/>
  <c r="K57" i="18"/>
  <c r="K58" i="18"/>
  <c r="K59" i="18"/>
  <c r="K60" i="18"/>
  <c r="H50" i="18"/>
  <c r="H69" i="18"/>
  <c r="H71" i="18"/>
  <c r="H91" i="18"/>
  <c r="G92" i="18"/>
  <c r="J74" i="18"/>
  <c r="J75" i="18"/>
  <c r="G77" i="18"/>
  <c r="K52" i="18"/>
  <c r="J53" i="18"/>
  <c r="K53" i="18"/>
  <c r="J54" i="18"/>
  <c r="K54" i="18"/>
  <c r="J56" i="18"/>
  <c r="K56" i="18"/>
  <c r="K61" i="18"/>
  <c r="J62" i="18"/>
  <c r="K62" i="18"/>
  <c r="K63" i="18"/>
  <c r="J67" i="18"/>
  <c r="K67" i="18"/>
  <c r="G69" i="18"/>
  <c r="G50" i="18"/>
  <c r="G71" i="18"/>
  <c r="G94" i="18"/>
  <c r="J46" i="18"/>
  <c r="J50" i="18"/>
  <c r="J47" i="18"/>
  <c r="K47" i="18"/>
  <c r="J48" i="18"/>
  <c r="K46" i="18"/>
  <c r="K50" i="18"/>
  <c r="K48" i="18"/>
  <c r="G39" i="18"/>
  <c r="H39" i="18"/>
  <c r="I39" i="18"/>
  <c r="I96" i="18"/>
  <c r="J16" i="18"/>
  <c r="K16" i="18"/>
  <c r="J17" i="18"/>
  <c r="J18" i="18"/>
  <c r="K18" i="18"/>
  <c r="J27" i="18"/>
  <c r="J28" i="18"/>
  <c r="J29" i="18"/>
  <c r="J30" i="18"/>
  <c r="J31" i="18"/>
  <c r="J32" i="18"/>
  <c r="J33" i="18"/>
  <c r="J36" i="18"/>
  <c r="J37" i="18"/>
  <c r="J39" i="18"/>
  <c r="K17" i="18"/>
  <c r="K19" i="18"/>
  <c r="K20" i="18"/>
  <c r="K23" i="18"/>
  <c r="K27" i="18"/>
  <c r="K28" i="18"/>
  <c r="K29" i="18"/>
  <c r="K30" i="18"/>
  <c r="K31" i="18"/>
  <c r="K32" i="18"/>
  <c r="K33" i="18"/>
  <c r="K36" i="18"/>
  <c r="K37" i="18"/>
  <c r="K38" i="18"/>
  <c r="J82" i="18"/>
  <c r="J91" i="18"/>
  <c r="K91" i="18"/>
  <c r="J84" i="18"/>
  <c r="J88" i="18"/>
  <c r="J89" i="18"/>
  <c r="J90" i="18"/>
  <c r="K90" i="18"/>
  <c r="K88" i="18"/>
  <c r="K74" i="18"/>
  <c r="K75" i="18"/>
  <c r="K80" i="18"/>
  <c r="K82" i="18"/>
  <c r="K84" i="18"/>
  <c r="K85" i="18"/>
  <c r="K86" i="18"/>
  <c r="K87" i="18"/>
  <c r="K89" i="18"/>
  <c r="H74" i="15"/>
  <c r="G74" i="15"/>
  <c r="I16" i="15"/>
  <c r="I17" i="15"/>
  <c r="I18" i="15"/>
  <c r="I27" i="15"/>
  <c r="I28" i="15"/>
  <c r="I29" i="15"/>
  <c r="I30" i="15"/>
  <c r="I31" i="15"/>
  <c r="I32" i="15"/>
  <c r="I33" i="15"/>
  <c r="I36" i="15"/>
  <c r="I37" i="15"/>
  <c r="G39" i="15"/>
  <c r="H39" i="15"/>
  <c r="I39" i="15"/>
  <c r="I43" i="15"/>
  <c r="I44" i="15"/>
  <c r="I50" i="15"/>
  <c r="I45" i="15"/>
  <c r="I46" i="15"/>
  <c r="G50" i="15"/>
  <c r="H50" i="15"/>
  <c r="I52" i="15"/>
  <c r="I53" i="15"/>
  <c r="I54" i="15"/>
  <c r="I55" i="15"/>
  <c r="I56" i="15"/>
  <c r="I57" i="15"/>
  <c r="I59" i="15"/>
  <c r="I60" i="15"/>
  <c r="I61" i="15"/>
  <c r="I62" i="15"/>
  <c r="I63" i="15"/>
  <c r="I64" i="15"/>
  <c r="G66" i="15"/>
  <c r="G67" i="15"/>
  <c r="H66" i="15"/>
  <c r="I66" i="15"/>
  <c r="H67" i="15"/>
  <c r="H92" i="15"/>
  <c r="H94" i="15"/>
  <c r="I71" i="15"/>
  <c r="I72" i="15"/>
  <c r="I74" i="15"/>
  <c r="I79" i="15"/>
  <c r="I81" i="15"/>
  <c r="I89" i="15"/>
  <c r="I90" i="15"/>
  <c r="I82" i="15"/>
  <c r="I83" i="15"/>
  <c r="I84" i="15"/>
  <c r="I85" i="15"/>
  <c r="G89" i="15"/>
  <c r="H89" i="15"/>
  <c r="H90" i="15"/>
  <c r="G90" i="15"/>
  <c r="K78" i="14"/>
  <c r="J52" i="14"/>
  <c r="J53" i="14"/>
  <c r="J54" i="14"/>
  <c r="J55" i="14"/>
  <c r="J56" i="14"/>
  <c r="J57" i="14"/>
  <c r="J59" i="14"/>
  <c r="J60" i="14"/>
  <c r="J61" i="14"/>
  <c r="J62" i="14"/>
  <c r="J63" i="14"/>
  <c r="J64" i="14"/>
  <c r="I66" i="14"/>
  <c r="H66" i="14"/>
  <c r="J66" i="14"/>
  <c r="I50" i="14"/>
  <c r="I67" i="14"/>
  <c r="H50" i="14"/>
  <c r="H67" i="14"/>
  <c r="J67" i="14"/>
  <c r="K67" i="14"/>
  <c r="J16" i="14"/>
  <c r="K16" i="14"/>
  <c r="J17" i="14"/>
  <c r="K17" i="14"/>
  <c r="J18" i="14"/>
  <c r="K18" i="14"/>
  <c r="K20" i="14"/>
  <c r="K23" i="14"/>
  <c r="K24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6" i="14"/>
  <c r="K36" i="14"/>
  <c r="J37" i="14"/>
  <c r="K37" i="14"/>
  <c r="K38" i="14"/>
  <c r="H39" i="14"/>
  <c r="I39" i="14"/>
  <c r="J39" i="14"/>
  <c r="K39" i="14"/>
  <c r="J43" i="14"/>
  <c r="K43" i="14"/>
  <c r="J44" i="14"/>
  <c r="K44" i="14"/>
  <c r="J45" i="14"/>
  <c r="K45" i="14"/>
  <c r="J46" i="14"/>
  <c r="K46" i="14"/>
  <c r="K47" i="14"/>
  <c r="K48" i="14"/>
  <c r="J50" i="14"/>
  <c r="K50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6" i="14"/>
  <c r="J71" i="14"/>
  <c r="K71" i="14"/>
  <c r="J72" i="14"/>
  <c r="K72" i="14"/>
  <c r="H74" i="14"/>
  <c r="J74" i="14"/>
  <c r="K74" i="14"/>
  <c r="K77" i="14"/>
  <c r="J79" i="14"/>
  <c r="K79" i="14"/>
  <c r="K80" i="14"/>
  <c r="J81" i="14"/>
  <c r="K81" i="14"/>
  <c r="J82" i="14"/>
  <c r="K82" i="14"/>
  <c r="J83" i="14"/>
  <c r="K83" i="14"/>
  <c r="J84" i="14"/>
  <c r="K84" i="14"/>
  <c r="J85" i="14"/>
  <c r="K85" i="14"/>
  <c r="K86" i="14"/>
  <c r="K87" i="14"/>
  <c r="H89" i="14"/>
  <c r="I89" i="14"/>
  <c r="H90" i="14"/>
  <c r="I90" i="14"/>
  <c r="K91" i="14"/>
  <c r="I92" i="14"/>
  <c r="I16" i="12"/>
  <c r="I17" i="12"/>
  <c r="I18" i="12"/>
  <c r="I27" i="12"/>
  <c r="I28" i="12"/>
  <c r="I29" i="12"/>
  <c r="I30" i="12"/>
  <c r="I31" i="12"/>
  <c r="I32" i="12"/>
  <c r="I33" i="12"/>
  <c r="I36" i="12"/>
  <c r="I37" i="12"/>
  <c r="G39" i="12"/>
  <c r="H39" i="12"/>
  <c r="I39" i="12"/>
  <c r="I43" i="12"/>
  <c r="I44" i="12"/>
  <c r="I50" i="12"/>
  <c r="I67" i="12"/>
  <c r="I92" i="12"/>
  <c r="I96" i="12"/>
  <c r="I45" i="12"/>
  <c r="I46" i="12"/>
  <c r="G50" i="12"/>
  <c r="H50" i="12"/>
  <c r="I52" i="12"/>
  <c r="I53" i="12"/>
  <c r="I54" i="12"/>
  <c r="I55" i="12"/>
  <c r="I56" i="12"/>
  <c r="I57" i="12"/>
  <c r="I59" i="12"/>
  <c r="I62" i="12"/>
  <c r="G66" i="12"/>
  <c r="G67" i="12"/>
  <c r="H66" i="12"/>
  <c r="I66" i="12"/>
  <c r="H67" i="12"/>
  <c r="I71" i="12"/>
  <c r="I72" i="12"/>
  <c r="G74" i="12"/>
  <c r="I74" i="12"/>
  <c r="I90" i="12"/>
  <c r="I77" i="12"/>
  <c r="I78" i="12"/>
  <c r="I79" i="12"/>
  <c r="I81" i="12"/>
  <c r="I82" i="12"/>
  <c r="I83" i="12"/>
  <c r="I84" i="12"/>
  <c r="I85" i="12"/>
  <c r="G89" i="12"/>
  <c r="G90" i="12"/>
  <c r="H89" i="12"/>
  <c r="I89" i="12"/>
  <c r="H90" i="12"/>
  <c r="H92" i="12"/>
  <c r="H96" i="12"/>
  <c r="J59" i="11"/>
  <c r="K58" i="11"/>
  <c r="K59" i="11"/>
  <c r="K60" i="11"/>
  <c r="K61" i="11"/>
  <c r="K63" i="11"/>
  <c r="K64" i="11"/>
  <c r="J52" i="11"/>
  <c r="J44" i="11"/>
  <c r="J71" i="11"/>
  <c r="K71" i="11"/>
  <c r="H74" i="11"/>
  <c r="J74" i="11"/>
  <c r="K74" i="11"/>
  <c r="K80" i="11"/>
  <c r="K86" i="11"/>
  <c r="K87" i="11"/>
  <c r="K91" i="11"/>
  <c r="K44" i="11"/>
  <c r="K47" i="11"/>
  <c r="K48" i="11"/>
  <c r="K52" i="11"/>
  <c r="K20" i="11"/>
  <c r="K23" i="11"/>
  <c r="K24" i="11"/>
  <c r="J33" i="11"/>
  <c r="K33" i="11"/>
  <c r="K38" i="11"/>
  <c r="H39" i="11"/>
  <c r="I39" i="11"/>
  <c r="J39" i="11"/>
  <c r="K39" i="11"/>
  <c r="J16" i="11"/>
  <c r="K16" i="11"/>
  <c r="I89" i="11"/>
  <c r="H89" i="11"/>
  <c r="I90" i="11"/>
  <c r="J83" i="11"/>
  <c r="K83" i="11"/>
  <c r="J57" i="11"/>
  <c r="K57" i="11"/>
  <c r="G91" i="9"/>
  <c r="J16" i="9"/>
  <c r="K16" i="9"/>
  <c r="J17" i="9"/>
  <c r="K17" i="9"/>
  <c r="J18" i="9"/>
  <c r="K18" i="9"/>
  <c r="K19" i="9"/>
  <c r="J20" i="9"/>
  <c r="K20" i="9"/>
  <c r="K21" i="9"/>
  <c r="K22" i="9"/>
  <c r="K23" i="9"/>
  <c r="J24" i="9"/>
  <c r="K24" i="9"/>
  <c r="K25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K34" i="9"/>
  <c r="K35" i="9"/>
  <c r="J36" i="9"/>
  <c r="K36" i="9"/>
  <c r="J37" i="9"/>
  <c r="K37" i="9"/>
  <c r="K38" i="9"/>
  <c r="H39" i="9"/>
  <c r="I39" i="9"/>
  <c r="J39" i="9"/>
  <c r="K39" i="9"/>
  <c r="K40" i="9"/>
  <c r="K41" i="9"/>
  <c r="K42" i="9"/>
  <c r="J43" i="9"/>
  <c r="K43" i="9"/>
  <c r="J44" i="9"/>
  <c r="K44" i="9"/>
  <c r="J45" i="9"/>
  <c r="K45" i="9"/>
  <c r="J46" i="9"/>
  <c r="K46" i="9"/>
  <c r="K47" i="9"/>
  <c r="K48" i="9"/>
  <c r="K49" i="9"/>
  <c r="J50" i="9"/>
  <c r="K50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K64" i="9"/>
  <c r="J65" i="9"/>
  <c r="K65" i="9"/>
  <c r="J66" i="9"/>
  <c r="K66" i="9"/>
  <c r="K67" i="9"/>
  <c r="K68" i="9"/>
  <c r="K69" i="9"/>
  <c r="J70" i="9"/>
  <c r="K70" i="9"/>
  <c r="J71" i="9"/>
  <c r="K71" i="9"/>
  <c r="K72" i="9"/>
  <c r="H73" i="9"/>
  <c r="J73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K84" i="9"/>
  <c r="K85" i="9"/>
  <c r="K86" i="9"/>
  <c r="K87" i="9"/>
  <c r="J88" i="9"/>
  <c r="K88" i="9"/>
  <c r="K90" i="9"/>
  <c r="H66" i="11"/>
  <c r="I66" i="11"/>
  <c r="J62" i="11"/>
  <c r="K62" i="11"/>
  <c r="J55" i="11"/>
  <c r="K55" i="11"/>
  <c r="J53" i="11"/>
  <c r="J66" i="11"/>
  <c r="K66" i="11"/>
  <c r="J54" i="11"/>
  <c r="K54" i="11"/>
  <c r="J56" i="11"/>
  <c r="K56" i="11"/>
  <c r="H50" i="11"/>
  <c r="H67" i="11"/>
  <c r="H92" i="11"/>
  <c r="H96" i="11"/>
  <c r="I50" i="11"/>
  <c r="J43" i="11"/>
  <c r="J50" i="11"/>
  <c r="J45" i="11"/>
  <c r="K45" i="11"/>
  <c r="J46" i="11"/>
  <c r="K46" i="11"/>
  <c r="J17" i="11"/>
  <c r="K17" i="11"/>
  <c r="J18" i="11"/>
  <c r="K18" i="11"/>
  <c r="J27" i="11"/>
  <c r="K27" i="11"/>
  <c r="J28" i="11"/>
  <c r="K28" i="11"/>
  <c r="J29" i="11"/>
  <c r="K29" i="11"/>
  <c r="J30" i="11"/>
  <c r="K30" i="11"/>
  <c r="J31" i="11"/>
  <c r="K31" i="11"/>
  <c r="J32" i="11"/>
  <c r="K32" i="11"/>
  <c r="J36" i="11"/>
  <c r="K36" i="11"/>
  <c r="J37" i="11"/>
  <c r="K37" i="11"/>
  <c r="I67" i="11"/>
  <c r="I92" i="11"/>
  <c r="I96" i="11"/>
  <c r="J72" i="11"/>
  <c r="K72" i="11"/>
  <c r="J77" i="11"/>
  <c r="K77" i="11"/>
  <c r="J78" i="11"/>
  <c r="K78" i="11"/>
  <c r="J79" i="11"/>
  <c r="K79" i="11"/>
  <c r="J81" i="11"/>
  <c r="K81" i="11"/>
  <c r="J82" i="11"/>
  <c r="K82" i="11"/>
  <c r="J84" i="11"/>
  <c r="K84" i="11"/>
  <c r="J85" i="11"/>
  <c r="K85" i="11"/>
  <c r="H90" i="11"/>
  <c r="G39" i="7"/>
  <c r="G50" i="7"/>
  <c r="G65" i="7"/>
  <c r="G66" i="7"/>
  <c r="G73" i="7"/>
  <c r="G88" i="7"/>
  <c r="G89" i="7"/>
  <c r="G91" i="7"/>
  <c r="G95" i="7"/>
  <c r="H50" i="9"/>
  <c r="I50" i="9"/>
  <c r="H65" i="9"/>
  <c r="I65" i="9"/>
  <c r="H66" i="9"/>
  <c r="I66" i="9"/>
  <c r="H88" i="9"/>
  <c r="I88" i="9"/>
  <c r="H89" i="9"/>
  <c r="I89" i="9"/>
  <c r="H91" i="9"/>
  <c r="I91" i="9"/>
  <c r="H95" i="9"/>
  <c r="I95" i="9"/>
  <c r="H44" i="7"/>
  <c r="H50" i="7"/>
  <c r="H66" i="7"/>
  <c r="H45" i="7"/>
  <c r="H46" i="7"/>
  <c r="H53" i="7"/>
  <c r="H54" i="7"/>
  <c r="H55" i="7"/>
  <c r="H56" i="7"/>
  <c r="H57" i="7"/>
  <c r="H58" i="7"/>
  <c r="H59" i="7"/>
  <c r="H60" i="7"/>
  <c r="H61" i="7"/>
  <c r="H62" i="7"/>
  <c r="H65" i="7"/>
  <c r="H81" i="7"/>
  <c r="H75" i="7"/>
  <c r="H76" i="7"/>
  <c r="H88" i="7"/>
  <c r="H77" i="7"/>
  <c r="H78" i="7"/>
  <c r="H79" i="7"/>
  <c r="H80" i="7"/>
  <c r="H82" i="7"/>
  <c r="H83" i="7"/>
  <c r="H73" i="7"/>
  <c r="H89" i="7"/>
  <c r="H39" i="7"/>
  <c r="H52" i="7"/>
  <c r="H70" i="7"/>
  <c r="H71" i="7"/>
  <c r="H16" i="7"/>
  <c r="H17" i="7"/>
  <c r="H18" i="7"/>
  <c r="H20" i="7"/>
  <c r="H24" i="7"/>
  <c r="H27" i="7"/>
  <c r="H28" i="7"/>
  <c r="H29" i="7"/>
  <c r="H30" i="7"/>
  <c r="H31" i="7"/>
  <c r="H32" i="7"/>
  <c r="H33" i="7"/>
  <c r="H36" i="7"/>
  <c r="G61" i="8"/>
  <c r="G69" i="8"/>
  <c r="G80" i="8"/>
  <c r="H91" i="7"/>
  <c r="H95" i="7"/>
  <c r="J67" i="11"/>
  <c r="K50" i="11"/>
  <c r="K73" i="9"/>
  <c r="J89" i="9"/>
  <c r="K89" i="9"/>
  <c r="G92" i="12"/>
  <c r="G96" i="12"/>
  <c r="J89" i="11"/>
  <c r="K43" i="11"/>
  <c r="K53" i="11"/>
  <c r="J89" i="14"/>
  <c r="G92" i="15"/>
  <c r="I67" i="15"/>
  <c r="I92" i="15"/>
  <c r="J92" i="18"/>
  <c r="K77" i="18"/>
  <c r="K92" i="18"/>
  <c r="K77" i="20"/>
  <c r="J92" i="20"/>
  <c r="K92" i="20"/>
  <c r="J91" i="9"/>
  <c r="I94" i="15"/>
  <c r="G94" i="15"/>
  <c r="K39" i="18"/>
  <c r="J71" i="18"/>
  <c r="J94" i="18"/>
  <c r="J96" i="18"/>
  <c r="K69" i="18"/>
  <c r="K71" i="18"/>
  <c r="K94" i="18"/>
  <c r="J69" i="18"/>
  <c r="K84" i="20"/>
  <c r="K52" i="20"/>
  <c r="H92" i="18"/>
  <c r="H94" i="18"/>
  <c r="H96" i="18"/>
  <c r="J50" i="20"/>
  <c r="J39" i="20"/>
  <c r="K39" i="20"/>
  <c r="K96" i="18"/>
  <c r="J95" i="9"/>
  <c r="K95" i="9"/>
  <c r="K91" i="9"/>
  <c r="K89" i="14"/>
  <c r="J90" i="14"/>
  <c r="K67" i="11"/>
  <c r="J71" i="20"/>
  <c r="K50" i="20"/>
  <c r="J90" i="11"/>
  <c r="K90" i="11"/>
  <c r="K89" i="11"/>
  <c r="K71" i="20"/>
  <c r="J94" i="20"/>
  <c r="J92" i="11"/>
  <c r="J92" i="14"/>
  <c r="K92" i="14"/>
  <c r="K90" i="14"/>
  <c r="K94" i="20"/>
  <c r="J96" i="20"/>
  <c r="K96" i="20"/>
  <c r="K92" i="11"/>
  <c r="J96" i="11"/>
  <c r="H95" i="22" l="1"/>
  <c r="H97" i="22" s="1"/>
  <c r="J72" i="22"/>
  <c r="K72" i="22" s="1"/>
  <c r="K39" i="22"/>
  <c r="J95" i="22" l="1"/>
  <c r="K95" i="22" s="1"/>
  <c r="J97" i="22"/>
  <c r="K97" i="22" s="1"/>
</calcChain>
</file>

<file path=xl/sharedStrings.xml><?xml version="1.0" encoding="utf-8"?>
<sst xmlns="http://schemas.openxmlformats.org/spreadsheetml/2006/main" count="1325" uniqueCount="197">
  <si>
    <t>科目</t>
    <rPh sb="0" eb="2">
      <t>カモク</t>
    </rPh>
    <phoneticPr fontId="1"/>
  </si>
  <si>
    <t>受取利息</t>
    <rPh sb="0" eb="2">
      <t>ウケトリ</t>
    </rPh>
    <rPh sb="2" eb="4">
      <t>リソク</t>
    </rPh>
    <phoneticPr fontId="1"/>
  </si>
  <si>
    <t>Ⅱ</t>
    <phoneticPr fontId="1"/>
  </si>
  <si>
    <t>（１）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</si>
  <si>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</si>
  <si>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</si>
  <si>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</si>
  <si>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（２）</t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</si>
  <si>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</si>
  <si>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</si>
  <si>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</si>
  <si>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</si>
  <si>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</si>
  <si>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</si>
  <si>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Ⅰ</t>
    <phoneticPr fontId="1"/>
  </si>
  <si>
    <t>経常収益</t>
    <rPh sb="0" eb="2">
      <t>ケイジョウ</t>
    </rPh>
    <rPh sb="2" eb="4">
      <t>シュウエキ</t>
    </rPh>
    <phoneticPr fontId="1"/>
  </si>
  <si>
    <t>１</t>
    <phoneticPr fontId="1"/>
  </si>
  <si>
    <t>受取会費</t>
    <rPh sb="0" eb="2">
      <t>ウケト</t>
    </rPh>
    <rPh sb="2" eb="4">
      <t>カイヒ</t>
    </rPh>
    <phoneticPr fontId="1"/>
  </si>
  <si>
    <t>正会員受取会費</t>
    <rPh sb="0" eb="3">
      <t>セイカイイン</t>
    </rPh>
    <rPh sb="3" eb="4">
      <t>ウ</t>
    </rPh>
    <rPh sb="4" eb="5">
      <t>ト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</si>
  <si>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5">
      <t>ウ</t>
    </rPh>
    <rPh sb="5" eb="6">
      <t>ト</t>
    </rPh>
    <rPh sb="6" eb="8">
      <t>カイヒ</t>
    </rPh>
    <phoneticPr fontId="1"/>
  </si>
  <si>
    <t>２</t>
    <phoneticPr fontId="1"/>
  </si>
  <si>
    <t>受取寄附金</t>
    <rPh sb="0" eb="2">
      <t>ウケト</t>
    </rPh>
    <rPh sb="2" eb="5">
      <t>キフキン</t>
    </rPh>
    <phoneticPr fontId="1"/>
  </si>
  <si>
    <t>３</t>
    <phoneticPr fontId="1"/>
  </si>
  <si>
    <t>受取助成金等</t>
    <rPh sb="0" eb="1">
      <t>ウ</t>
    </rPh>
    <rPh sb="1" eb="2">
      <t>ト</t>
    </rPh>
    <rPh sb="2" eb="6">
      <t>ジョセイキントウ</t>
    </rPh>
    <phoneticPr fontId="1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</si>
  <si>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"/>
  </si>
  <si>
    <t>４</t>
    <phoneticPr fontId="1"/>
  </si>
  <si>
    <t>事業収益</t>
    <rPh sb="0" eb="2">
      <t>ジギョウ</t>
    </rPh>
    <rPh sb="2" eb="4">
      <t>シュウエキ</t>
    </rPh>
    <phoneticPr fontId="1"/>
  </si>
  <si>
    <t>５</t>
    <phoneticPr fontId="1"/>
  </si>
  <si>
    <t>その他収益</t>
    <rPh sb="2" eb="3">
      <t>タ</t>
    </rPh>
    <rPh sb="3" eb="5">
      <t>シュウエキ</t>
    </rPh>
    <phoneticPr fontId="1"/>
  </si>
  <si>
    <t>雑収入</t>
    <rPh sb="0" eb="3">
      <t>ザツシュウニュウ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</si>
  <si>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</si>
  <si>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経常費用</t>
    <rPh sb="0" eb="2">
      <t>ケイジョウ</t>
    </rPh>
    <rPh sb="2" eb="4">
      <t>ヒヨウ</t>
    </rPh>
    <phoneticPr fontId="1"/>
  </si>
  <si>
    <t>事業費</t>
    <rPh sb="0" eb="3">
      <t>ジギョウヒ</t>
    </rPh>
    <phoneticPr fontId="1"/>
  </si>
  <si>
    <t>人件費</t>
  </si>
  <si>
    <t>人件費計</t>
    <rPh sb="3" eb="4">
      <t>ケイ</t>
    </rPh>
    <phoneticPr fontId="1"/>
  </si>
  <si>
    <t>その他経費</t>
    <rPh sb="2" eb="3">
      <t>タ</t>
    </rPh>
    <rPh sb="3" eb="5">
      <t>ケイヒ</t>
    </rPh>
    <phoneticPr fontId="1"/>
  </si>
  <si>
    <t>事業費計</t>
    <rPh sb="0" eb="3">
      <t>ジギョウヒ</t>
    </rPh>
    <rPh sb="3" eb="4">
      <t>ケイ</t>
    </rPh>
    <phoneticPr fontId="1"/>
  </si>
  <si>
    <t>管理費</t>
    <rPh sb="0" eb="3">
      <t>カンリヒ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</si>
  <si>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</si>
  <si>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"/>
  </si>
  <si>
    <t>在宅福祉サービスに関する事業収益</t>
    <rPh sb="0" eb="2">
      <t>ザイタク</t>
    </rPh>
    <rPh sb="2" eb="4">
      <t>フクシ</t>
    </rPh>
    <rPh sb="9" eb="10">
      <t>カン</t>
    </rPh>
    <rPh sb="12" eb="14">
      <t>ジギョウ</t>
    </rPh>
    <rPh sb="14" eb="16">
      <t>シュウエキ</t>
    </rPh>
    <phoneticPr fontId="1"/>
  </si>
  <si>
    <t>高齢者の生活支援に関する事業収益</t>
    <rPh sb="0" eb="3">
      <t>コウレイシャ</t>
    </rPh>
    <rPh sb="4" eb="6">
      <t>セイカツ</t>
    </rPh>
    <rPh sb="6" eb="8">
      <t>シエン</t>
    </rPh>
    <rPh sb="9" eb="10">
      <t>カン</t>
    </rPh>
    <rPh sb="12" eb="14">
      <t>ジギョウ</t>
    </rPh>
    <rPh sb="14" eb="16">
      <t>シュウエキ</t>
    </rPh>
    <phoneticPr fontId="1"/>
  </si>
  <si>
    <t>子育て支援に関する事業収益</t>
    <rPh sb="0" eb="2">
      <t>コソダ</t>
    </rPh>
    <rPh sb="3" eb="5">
      <t>シエン</t>
    </rPh>
    <rPh sb="6" eb="7">
      <t>カン</t>
    </rPh>
    <rPh sb="9" eb="11">
      <t>ジギョウ</t>
    </rPh>
    <rPh sb="11" eb="13">
      <t>シュウエキ</t>
    </rPh>
    <phoneticPr fontId="1"/>
  </si>
  <si>
    <t>介護保険法に関する収益事業</t>
    <rPh sb="0" eb="2">
      <t>カイゴ</t>
    </rPh>
    <rPh sb="2" eb="4">
      <t>ホケン</t>
    </rPh>
    <rPh sb="4" eb="5">
      <t>ホウ</t>
    </rPh>
    <rPh sb="6" eb="7">
      <t>カン</t>
    </rPh>
    <rPh sb="9" eb="11">
      <t>シュウエキ</t>
    </rPh>
    <rPh sb="11" eb="13">
      <t>ジギョウ</t>
    </rPh>
    <phoneticPr fontId="1"/>
  </si>
  <si>
    <t>障害者の生活支援に関する事業収益</t>
    <rPh sb="0" eb="3">
      <t>ショウガイシャ</t>
    </rPh>
    <rPh sb="4" eb="6">
      <t>セイカツ</t>
    </rPh>
    <rPh sb="6" eb="8">
      <t>シエン</t>
    </rPh>
    <rPh sb="9" eb="10">
      <t>カン</t>
    </rPh>
    <rPh sb="12" eb="14">
      <t>ジギョウ</t>
    </rPh>
    <rPh sb="14" eb="16">
      <t>シュウエキ</t>
    </rPh>
    <phoneticPr fontId="1"/>
  </si>
  <si>
    <t>高齢者の生活支援に関する事業収益</t>
    <rPh sb="0" eb="3">
      <t>コウレイシャ</t>
    </rPh>
    <rPh sb="4" eb="6">
      <t>セイカツ</t>
    </rPh>
    <rPh sb="6" eb="8">
      <t>シエン</t>
    </rPh>
    <rPh sb="9" eb="10">
      <t>カン</t>
    </rPh>
    <rPh sb="12" eb="14">
      <t>ジギョウ</t>
    </rPh>
    <rPh sb="14" eb="16">
      <t>シュウエキ</t>
    </rPh>
    <phoneticPr fontId="1"/>
  </si>
  <si>
    <t>地代･家賃</t>
    <rPh sb="0" eb="2">
      <t>チダイ</t>
    </rPh>
    <rPh sb="3" eb="5">
      <t>ヤチン</t>
    </rPh>
    <phoneticPr fontId="1"/>
  </si>
  <si>
    <t>通勤費</t>
    <rPh sb="0" eb="2">
      <t>ツウキン</t>
    </rPh>
    <rPh sb="2" eb="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</si>
  <si>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</si>
  <si>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車輌費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</si>
  <si>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</si>
  <si>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</si>
  <si>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租税公課</t>
    <rPh sb="0" eb="2">
      <t>ソゼイ</t>
    </rPh>
    <rPh sb="2" eb="4">
      <t>コウカ</t>
    </rPh>
    <phoneticPr fontId="1"/>
  </si>
  <si>
    <t>諸会費</t>
    <rPh sb="0" eb="1">
      <t>ショ</t>
    </rPh>
    <rPh sb="1" eb="3">
      <t>カイヒ</t>
    </rPh>
    <phoneticPr fontId="1"/>
  </si>
  <si>
    <t>雑費</t>
    <rPh sb="0" eb="2">
      <t>ザッピ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</si>
  <si>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</si>
  <si>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</si>
  <si>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通信費</t>
    <rPh sb="0" eb="3">
      <t>ツウシンヒ</t>
    </rPh>
    <phoneticPr fontId="1"/>
  </si>
  <si>
    <t>前期繰越正味財産額</t>
    <rPh sb="4" eb="6">
      <t>ショウミ</t>
    </rPh>
    <rPh sb="6" eb="8">
      <t>ザイサン</t>
    </rPh>
    <phoneticPr fontId="1"/>
  </si>
  <si>
    <t>火災保険</t>
    <rPh sb="0" eb="2">
      <t>カサイ</t>
    </rPh>
    <rPh sb="2" eb="4">
      <t>ホケン</t>
    </rPh>
    <phoneticPr fontId="1"/>
  </si>
  <si>
    <t>原材料費</t>
    <rPh sb="0" eb="3">
      <t>ゲンザイリョウ</t>
    </rPh>
    <rPh sb="3" eb="4">
      <t>ヒ</t>
    </rPh>
    <phoneticPr fontId="1"/>
  </si>
  <si>
    <t>（特定非営利活動法人宅老よりあいひまわりの会）</t>
    <rPh sb="1" eb="3">
      <t>トクテイ</t>
    </rPh>
    <rPh sb="3" eb="6">
      <t>ヒエイリ</t>
    </rPh>
    <rPh sb="6" eb="8">
      <t>カツドウ</t>
    </rPh>
    <rPh sb="8" eb="10">
      <t>ホウジン</t>
    </rPh>
    <rPh sb="10" eb="11">
      <t>タク</t>
    </rPh>
    <rPh sb="11" eb="12">
      <t>ロウ</t>
    </rPh>
    <rPh sb="21" eb="22">
      <t>カイ</t>
    </rPh>
    <phoneticPr fontId="1"/>
  </si>
  <si>
    <t>事業補助金</t>
    <rPh sb="0" eb="2">
      <t>ジギョウ</t>
    </rPh>
    <rPh sb="2" eb="5">
      <t>ホジョキン</t>
    </rPh>
    <phoneticPr fontId="1"/>
  </si>
  <si>
    <t>当期正味財産減少額</t>
    <rPh sb="2" eb="4">
      <t>ショウミ</t>
    </rPh>
    <rPh sb="4" eb="6">
      <t>ザイサン</t>
    </rPh>
    <rPh sb="6" eb="8">
      <t>ゲンショウ</t>
    </rPh>
    <rPh sb="8" eb="9">
      <t>ガク</t>
    </rPh>
    <phoneticPr fontId="1"/>
  </si>
  <si>
    <t xml:space="preserve">24年度　活動計算書  </t>
    <rPh sb="2" eb="4">
      <t>ネンド</t>
    </rPh>
    <rPh sb="5" eb="7">
      <t>カツドウ</t>
    </rPh>
    <rPh sb="7" eb="10">
      <t>ケイサンショ</t>
    </rPh>
    <phoneticPr fontId="1"/>
  </si>
  <si>
    <t>（法第28条第１項｢前事業年度の計算書類(活動計算書）」)</t>
    <rPh sb="10" eb="11">
      <t>ゼン</t>
    </rPh>
    <rPh sb="11" eb="13">
      <t>ジギョウ</t>
    </rPh>
    <rPh sb="13" eb="15">
      <t>ネンド</t>
    </rPh>
    <rPh sb="16" eb="18">
      <t>ケイサン</t>
    </rPh>
    <rPh sb="18" eb="20">
      <t>ショルイ</t>
    </rPh>
    <rPh sb="21" eb="23">
      <t>カツドウ</t>
    </rPh>
    <rPh sb="23" eb="26">
      <t>ケイサンショ</t>
    </rPh>
    <phoneticPr fontId="1"/>
  </si>
  <si>
    <t>平成24年　6月　1日から平成25年　5月31日まで</t>
    <rPh sb="0" eb="2">
      <t>ヘイセイ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</si>
  <si>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ⅲ</t>
    <phoneticPr fontId="1"/>
  </si>
  <si>
    <t>経常外収益</t>
    <rPh sb="0" eb="2">
      <t>ケイジョウ</t>
    </rPh>
    <rPh sb="2" eb="3">
      <t>ガイ</t>
    </rPh>
    <rPh sb="3" eb="5">
      <t>シュウエキ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</si>
  <si>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</si>
  <si>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Ⅳ</t>
    <phoneticPr fontId="1"/>
  </si>
  <si>
    <t>経常外費用</t>
    <rPh sb="0" eb="2">
      <t>ケイジョウ</t>
    </rPh>
    <rPh sb="2" eb="3">
      <t>ガイ</t>
    </rPh>
    <rPh sb="3" eb="5">
      <t>ヒヨウ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</si>
  <si>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</si>
  <si>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税引前当期正味財産増減額</t>
    <rPh sb="0" eb="2">
      <t>ゼイビ</t>
    </rPh>
    <rPh sb="2" eb="3">
      <t>ゼン</t>
    </rPh>
    <rPh sb="3" eb="5">
      <t>トウキ</t>
    </rPh>
    <rPh sb="5" eb="7">
      <t>ショウミ</t>
    </rPh>
    <rPh sb="7" eb="9">
      <t>ザイサン</t>
    </rPh>
    <rPh sb="9" eb="10">
      <t>ゾウ</t>
    </rPh>
    <rPh sb="10" eb="12">
      <t>ゲンガク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</si>
  <si>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</si>
  <si>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Ⅰ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</si>
  <si>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</si>
  <si>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</si>
  <si>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</si>
  <si>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</si>
  <si>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</si>
  <si>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Ⅱ</t>
    <phoneticPr fontId="1"/>
  </si>
  <si>
    <t>１</t>
    <phoneticPr fontId="1"/>
  </si>
  <si>
    <t>（１）</t>
    <phoneticPr fontId="1"/>
  </si>
  <si>
    <t>（２）</t>
    <phoneticPr fontId="1"/>
  </si>
  <si>
    <t>ⅲ</t>
    <phoneticPr fontId="1"/>
  </si>
  <si>
    <t>Ⅳ</t>
    <phoneticPr fontId="1"/>
  </si>
  <si>
    <t>金額  (単位:円)</t>
    <rPh sb="0" eb="2">
      <t>キンガク</t>
    </rPh>
    <rPh sb="5" eb="7">
      <t>タンイ</t>
    </rPh>
    <rPh sb="8" eb="9">
      <t>エン</t>
    </rPh>
    <phoneticPr fontId="1"/>
  </si>
  <si>
    <t>合計</t>
    <rPh sb="0" eb="2">
      <t>ゴウケイ</t>
    </rPh>
    <phoneticPr fontId="1"/>
  </si>
  <si>
    <t>特定非営利活動に係る事業</t>
    <rPh sb="0" eb="2">
      <t>トクテイ</t>
    </rPh>
    <rPh sb="2" eb="3">
      <t>ヒ</t>
    </rPh>
    <rPh sb="3" eb="5">
      <t>エイリ</t>
    </rPh>
    <rPh sb="5" eb="7">
      <t>カツドウ</t>
    </rPh>
    <rPh sb="8" eb="9">
      <t>カカ</t>
    </rPh>
    <rPh sb="10" eb="12">
      <t>ジギョウ</t>
    </rPh>
    <phoneticPr fontId="1"/>
  </si>
  <si>
    <t>その他の事業</t>
    <rPh sb="2" eb="3">
      <t>タ</t>
    </rPh>
    <rPh sb="4" eb="6">
      <t>ジギョウ</t>
    </rPh>
    <phoneticPr fontId="1"/>
  </si>
  <si>
    <t xml:space="preserve">25年度　活動計算書  </t>
    <rPh sb="2" eb="4">
      <t>ネンド</t>
    </rPh>
    <rPh sb="5" eb="7">
      <t>カツドウ</t>
    </rPh>
    <rPh sb="7" eb="10">
      <t>ケイサンショ</t>
    </rPh>
    <phoneticPr fontId="1"/>
  </si>
  <si>
    <t>平成25年　6月　1日から平成26年　5月31日まで</t>
    <rPh sb="0" eb="2">
      <t>ヘイセイ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</si>
  <si>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ささえあい登録会費</t>
    <rPh sb="5" eb="7">
      <t>トウロク</t>
    </rPh>
    <rPh sb="7" eb="9">
      <t>カイヒ</t>
    </rPh>
    <phoneticPr fontId="1"/>
  </si>
  <si>
    <t>ささえあいに関する事業収益</t>
    <rPh sb="6" eb="7">
      <t>カン</t>
    </rPh>
    <rPh sb="9" eb="11">
      <t>ジギョウ</t>
    </rPh>
    <rPh sb="11" eb="13">
      <t>シュウエキ</t>
    </rPh>
    <phoneticPr fontId="1"/>
  </si>
  <si>
    <t>認知高齢者の生活支援に関する事業収益</t>
    <rPh sb="0" eb="2">
      <t>ニンチ</t>
    </rPh>
    <rPh sb="2" eb="5">
      <t>コウレイシャ</t>
    </rPh>
    <rPh sb="6" eb="8">
      <t>セイカツ</t>
    </rPh>
    <rPh sb="8" eb="10">
      <t>シエン</t>
    </rPh>
    <rPh sb="11" eb="12">
      <t>カン</t>
    </rPh>
    <rPh sb="14" eb="16">
      <t>ジギョウ</t>
    </rPh>
    <rPh sb="16" eb="18">
      <t>シュウエキ</t>
    </rPh>
    <phoneticPr fontId="1"/>
  </si>
  <si>
    <t>雑費</t>
    <rPh sb="0" eb="2">
      <t>ザッピ</t>
    </rPh>
    <phoneticPr fontId="1"/>
  </si>
  <si>
    <t>借上げ料</t>
    <rPh sb="0" eb="2">
      <t>カリア</t>
    </rPh>
    <rPh sb="3" eb="4">
      <t>リョウ</t>
    </rPh>
    <phoneticPr fontId="1"/>
  </si>
  <si>
    <t>パソコン購入費</t>
    <rPh sb="4" eb="7">
      <t>コウニュウヒ</t>
    </rPh>
    <phoneticPr fontId="1"/>
  </si>
  <si>
    <t>宿直手当</t>
    <rPh sb="0" eb="2">
      <t>シュクチョク</t>
    </rPh>
    <rPh sb="2" eb="4">
      <t>テアテ</t>
    </rPh>
    <phoneticPr fontId="1"/>
  </si>
  <si>
    <t>ささえあい活動</t>
    <rPh sb="5" eb="7">
      <t>カツドウ</t>
    </rPh>
    <phoneticPr fontId="1"/>
  </si>
  <si>
    <t>車輌費</t>
    <rPh sb="0" eb="2">
      <t>シャリョウ</t>
    </rPh>
    <rPh sb="2" eb="3">
      <t>ヒ</t>
    </rPh>
    <phoneticPr fontId="1"/>
  </si>
  <si>
    <t>諸会費</t>
    <rPh sb="0" eb="1">
      <t>ショ</t>
    </rPh>
    <rPh sb="1" eb="3">
      <t>カイヒ</t>
    </rPh>
    <phoneticPr fontId="1"/>
  </si>
  <si>
    <t>Ⅰ</t>
    <phoneticPr fontId="1"/>
  </si>
  <si>
    <t>２</t>
    <phoneticPr fontId="1"/>
  </si>
  <si>
    <t>当初予算</t>
    <rPh sb="0" eb="2">
      <t>トウショ</t>
    </rPh>
    <rPh sb="2" eb="4">
      <t>ヨサン</t>
    </rPh>
    <phoneticPr fontId="1"/>
  </si>
  <si>
    <t>16,605,000</t>
    <phoneticPr fontId="1"/>
  </si>
  <si>
    <t>1,200,000</t>
    <phoneticPr fontId="1"/>
  </si>
  <si>
    <t>当初予算との比較</t>
    <rPh sb="0" eb="2">
      <t>トウショ</t>
    </rPh>
    <rPh sb="2" eb="4">
      <t>ヨサン</t>
    </rPh>
    <rPh sb="6" eb="8">
      <t>ヒカク</t>
    </rPh>
    <phoneticPr fontId="1"/>
  </si>
  <si>
    <t>30,000</t>
    <phoneticPr fontId="1"/>
  </si>
  <si>
    <t>702,000</t>
    <phoneticPr fontId="1"/>
  </si>
  <si>
    <t>110,000</t>
    <phoneticPr fontId="1"/>
  </si>
  <si>
    <t>930,000</t>
    <phoneticPr fontId="1"/>
  </si>
  <si>
    <t>120,000</t>
    <phoneticPr fontId="1"/>
  </si>
  <si>
    <t>950,000</t>
    <phoneticPr fontId="1"/>
  </si>
  <si>
    <t>85,000</t>
    <phoneticPr fontId="1"/>
  </si>
  <si>
    <t>260,000</t>
    <phoneticPr fontId="1"/>
  </si>
  <si>
    <t>50,000</t>
    <phoneticPr fontId="1"/>
  </si>
  <si>
    <t>460,000</t>
    <phoneticPr fontId="1"/>
  </si>
  <si>
    <t>Ⅰ</t>
    <phoneticPr fontId="1"/>
  </si>
  <si>
    <t>（１）</t>
    <phoneticPr fontId="1"/>
  </si>
  <si>
    <t>（２）</t>
    <phoneticPr fontId="1"/>
  </si>
  <si>
    <t>平成26年　6月　1日から平成27年　5月31日まで</t>
    <rPh sb="0" eb="2">
      <t>ヘイセイ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</si>
  <si>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催事費</t>
    <rPh sb="0" eb="2">
      <t>サイジ</t>
    </rPh>
    <rPh sb="2" eb="3">
      <t>ヒ</t>
    </rPh>
    <phoneticPr fontId="1"/>
  </si>
  <si>
    <t>本書は原本と相違ないことを証明する。</t>
    <rPh sb="0" eb="2">
      <t>ホンショ</t>
    </rPh>
    <rPh sb="3" eb="5">
      <t>ゲンポン</t>
    </rPh>
    <rPh sb="6" eb="8">
      <t>ソウイ</t>
    </rPh>
    <rPh sb="13" eb="15">
      <t>ショウメイ</t>
    </rPh>
    <phoneticPr fontId="1"/>
  </si>
  <si>
    <t>平成27年4月13日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</si>
  <si>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代表理事　伊藤　美智子</t>
    <rPh sb="0" eb="2">
      <t>ダイヒョウ</t>
    </rPh>
    <rPh sb="2" eb="4">
      <t>リジ</t>
    </rPh>
    <rPh sb="5" eb="7">
      <t>イトウ</t>
    </rPh>
    <rPh sb="8" eb="11">
      <t>ミチコ</t>
    </rPh>
    <phoneticPr fontId="1"/>
  </si>
  <si>
    <t>特定非営利活動法人宅老よりあいひまわりの会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タク</t>
    </rPh>
    <rPh sb="10" eb="11">
      <t>ロウ</t>
    </rPh>
    <rPh sb="20" eb="21">
      <t>カイ</t>
    </rPh>
    <phoneticPr fontId="1"/>
  </si>
  <si>
    <t>5,000</t>
  </si>
  <si>
    <t>1,000</t>
  </si>
  <si>
    <t>180,000</t>
  </si>
  <si>
    <t>350,000</t>
  </si>
  <si>
    <t>10,000</t>
  </si>
  <si>
    <t>900,000</t>
  </si>
  <si>
    <t>393,000</t>
  </si>
  <si>
    <t>18,100,000</t>
  </si>
  <si>
    <t>7,000</t>
  </si>
  <si>
    <t>13,450,000</t>
  </si>
  <si>
    <t>1,170,000</t>
  </si>
  <si>
    <t>50,000</t>
  </si>
  <si>
    <t>15,000</t>
  </si>
  <si>
    <t>100,000</t>
  </si>
  <si>
    <t>15,135,000</t>
  </si>
  <si>
    <t>20,000</t>
  </si>
  <si>
    <t>600,000</t>
  </si>
  <si>
    <t>110,000</t>
  </si>
  <si>
    <t>730,000</t>
  </si>
  <si>
    <t>120,000</t>
  </si>
  <si>
    <t>500,000</t>
  </si>
  <si>
    <t>630,000</t>
  </si>
  <si>
    <t>0</t>
    <phoneticPr fontId="1"/>
  </si>
  <si>
    <t>34,000</t>
    <phoneticPr fontId="1"/>
  </si>
  <si>
    <t>3,000</t>
    <phoneticPr fontId="1"/>
  </si>
  <si>
    <t>20,333,000</t>
    <phoneticPr fontId="1"/>
  </si>
  <si>
    <t>0</t>
    <phoneticPr fontId="1"/>
  </si>
  <si>
    <t>1,098,000</t>
    <phoneticPr fontId="1"/>
  </si>
  <si>
    <t>当期正味財産増加額</t>
    <rPh sb="2" eb="4">
      <t>ショウミ</t>
    </rPh>
    <rPh sb="4" eb="6">
      <t>ザイサン</t>
    </rPh>
    <rPh sb="6" eb="8">
      <t>ゾウカ</t>
    </rPh>
    <rPh sb="8" eb="9">
      <t>ガク</t>
    </rPh>
    <phoneticPr fontId="1"/>
  </si>
  <si>
    <t xml:space="preserve">26年度　活動計算書 </t>
    <rPh sb="2" eb="4">
      <t>ネンド</t>
    </rPh>
    <rPh sb="5" eb="7">
      <t>カツドウ</t>
    </rPh>
    <rPh sb="7" eb="10">
      <t>ケイサンショ</t>
    </rPh>
    <phoneticPr fontId="1"/>
  </si>
  <si>
    <t>Ⅰ</t>
    <phoneticPr fontId="1"/>
  </si>
  <si>
    <t>（１）</t>
    <phoneticPr fontId="1"/>
  </si>
  <si>
    <t>（２）</t>
    <phoneticPr fontId="1"/>
  </si>
  <si>
    <t>金額　　（単位：円）</t>
    <rPh sb="0" eb="2">
      <t>キンガク</t>
    </rPh>
    <rPh sb="5" eb="7">
      <t>タンイ</t>
    </rPh>
    <rPh sb="8" eb="9">
      <t>エン</t>
    </rPh>
    <phoneticPr fontId="1"/>
  </si>
  <si>
    <t>特定非営利活動法人宅老よりあいひまわりの会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タク</t>
    </rPh>
    <rPh sb="10" eb="11">
      <t>ロウ</t>
    </rPh>
    <rPh sb="20" eb="21">
      <t>カイ</t>
    </rPh>
    <phoneticPr fontId="1"/>
  </si>
  <si>
    <t>平成27年　6月　1日から平成28年　5月31日まで</t>
    <rPh sb="0" eb="2">
      <t>ヘイセイ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</si>
  <si>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34,000</t>
    <phoneticPr fontId="1"/>
  </si>
  <si>
    <t>3,000</t>
    <phoneticPr fontId="1"/>
  </si>
  <si>
    <t>27年度　活動計算書 （案）</t>
    <rPh sb="2" eb="4">
      <t>ネンド</t>
    </rPh>
    <rPh sb="5" eb="7">
      <t>カツドウ</t>
    </rPh>
    <rPh sb="7" eb="10">
      <t>ケイサンショ</t>
    </rPh>
    <rPh sb="12" eb="13">
      <t>アン</t>
    </rPh>
    <phoneticPr fontId="1"/>
  </si>
  <si>
    <t>0</t>
    <phoneticPr fontId="1"/>
  </si>
  <si>
    <t>,</t>
    <phoneticPr fontId="1"/>
  </si>
  <si>
    <t>850,000</t>
    <phoneticPr fontId="1"/>
  </si>
  <si>
    <t>360,000</t>
    <phoneticPr fontId="1"/>
  </si>
  <si>
    <t>930,000</t>
    <phoneticPr fontId="1"/>
  </si>
  <si>
    <t>140,000</t>
    <phoneticPr fontId="1"/>
  </si>
  <si>
    <t>130,000</t>
    <phoneticPr fontId="1"/>
  </si>
  <si>
    <t>70,000</t>
    <phoneticPr fontId="1"/>
  </si>
  <si>
    <t>680,000</t>
    <phoneticPr fontId="1"/>
  </si>
  <si>
    <t>1,139,000</t>
    <phoneticPr fontId="1"/>
  </si>
  <si>
    <t>20,937,000</t>
    <phoneticPr fontId="1"/>
  </si>
  <si>
    <t>,</t>
    <phoneticPr fontId="1"/>
  </si>
  <si>
    <t xml:space="preserve">27年度　活動計算書 </t>
    <rPh sb="2" eb="4">
      <t>ネンド</t>
    </rPh>
    <rPh sb="5" eb="7">
      <t>カツドウ</t>
    </rPh>
    <rPh sb="7" eb="10">
      <t>ケイサンショ</t>
    </rPh>
    <phoneticPr fontId="1"/>
  </si>
  <si>
    <t>金額(単位:円)</t>
    <rPh sb="0" eb="2">
      <t>キンガク</t>
    </rPh>
    <rPh sb="3" eb="5">
      <t>タンイ</t>
    </rPh>
    <rPh sb="6" eb="7">
      <t>エン</t>
    </rPh>
    <phoneticPr fontId="1"/>
  </si>
  <si>
    <t>28年度　活動計算書 （案）</t>
    <rPh sb="2" eb="4">
      <t>ネンド</t>
    </rPh>
    <rPh sb="5" eb="7">
      <t>カツドウ</t>
    </rPh>
    <rPh sb="7" eb="10">
      <t>ケイサンショ</t>
    </rPh>
    <rPh sb="12" eb="13">
      <t>アン</t>
    </rPh>
    <phoneticPr fontId="1"/>
  </si>
  <si>
    <t>平28年　6月　1日から平成29年　5月31日まで</t>
    <rPh sb="0" eb="1">
      <t>ヒラ</t>
    </rPh>
    <rPh sb="12" eb="14">
      <t>ヘイセイ</t>
    </rPh>
    <rPh sb="16" eb="17">
      <t>ネン</t>
    </rPh>
    <rPh sb="19" eb="20">
      <t>ガツ</t>
    </rPh>
    <rPh sb="22" eb="23">
      <t>ニチ</t>
    </rPh>
    <phoneticPr fontId="1"/>
  </si>
  <si>
    <t>広告料</t>
    <rPh sb="0" eb="3">
      <t>コウコクリョウ</t>
    </rPh>
    <phoneticPr fontId="1"/>
  </si>
  <si>
    <t>手数料</t>
    <rPh sb="0" eb="2">
      <t>テスウ</t>
    </rPh>
    <rPh sb="2" eb="3">
      <t>リョウ</t>
    </rPh>
    <phoneticPr fontId="1"/>
  </si>
  <si>
    <t>ＮＰＯ宅老よりあいひまわりの会</t>
    <rPh sb="3" eb="4">
      <t>タク</t>
    </rPh>
    <rPh sb="4" eb="5">
      <t>ロウ</t>
    </rPh>
    <rPh sb="14" eb="15">
      <t>カイ</t>
    </rPh>
    <phoneticPr fontId="1"/>
  </si>
  <si>
    <t>金額(単位円)</t>
    <rPh sb="0" eb="2">
      <t>キンガク</t>
    </rPh>
    <rPh sb="3" eb="5">
      <t>タンイ</t>
    </rPh>
    <rPh sb="5" eb="6">
      <t>エン</t>
    </rPh>
    <phoneticPr fontId="1"/>
  </si>
  <si>
    <t xml:space="preserve">28年度　活動計算書 </t>
    <rPh sb="2" eb="4">
      <t>ネンド</t>
    </rPh>
    <rPh sb="5" eb="7">
      <t>カツドウ</t>
    </rPh>
    <rPh sb="7" eb="10">
      <t>ケイサンショ</t>
    </rPh>
    <phoneticPr fontId="1"/>
  </si>
  <si>
    <t>痴呆高齢者の生活支援に関する事業収益</t>
    <rPh sb="0" eb="2">
      <t>チホウ</t>
    </rPh>
    <rPh sb="2" eb="5">
      <t>コウレイシャ</t>
    </rPh>
    <rPh sb="6" eb="8">
      <t>セイカツ</t>
    </rPh>
    <rPh sb="8" eb="10">
      <t>シエン</t>
    </rPh>
    <rPh sb="11" eb="12">
      <t>カン</t>
    </rPh>
    <rPh sb="14" eb="16">
      <t>ジギョウ</t>
    </rPh>
    <rPh sb="16" eb="18">
      <t>シュウエキ</t>
    </rPh>
    <phoneticPr fontId="1"/>
  </si>
  <si>
    <t>0</t>
    <phoneticPr fontId="1"/>
  </si>
  <si>
    <t>0</t>
    <phoneticPr fontId="1"/>
  </si>
  <si>
    <t>29年度　活動計算書 （案）</t>
    <rPh sb="2" eb="4">
      <t>ネンド</t>
    </rPh>
    <rPh sb="5" eb="7">
      <t>カツドウ</t>
    </rPh>
    <rPh sb="7" eb="10">
      <t>ケイサンショ</t>
    </rPh>
    <rPh sb="12" eb="13">
      <t>アン</t>
    </rPh>
    <phoneticPr fontId="1"/>
  </si>
  <si>
    <t>平29年　6月　1日から平成30年　5月31日まで</t>
    <rPh sb="0" eb="1">
      <t>ヒラ</t>
    </rPh>
    <rPh sb="12" eb="14">
      <t>ヘイセイ</t>
    </rPh>
    <rPh sb="16" eb="17">
      <t>ネン</t>
    </rPh>
    <rPh sb="19" eb="20">
      <t>ガツ</t>
    </rPh>
    <rPh sb="22" eb="23">
      <t>ニチ</t>
    </rPh>
    <phoneticPr fontId="1"/>
  </si>
  <si>
    <t>29年度　活動計算書</t>
    <rPh sb="2" eb="4">
      <t>ネンド</t>
    </rPh>
    <rPh sb="5" eb="7">
      <t>カツドウ</t>
    </rPh>
    <rPh sb="7" eb="10">
      <t>ケイサンショ</t>
    </rPh>
    <phoneticPr fontId="1"/>
  </si>
  <si>
    <t>平30年　6月　1日から令和元年　5月31日まで</t>
    <rPh sb="0" eb="1">
      <t>ヒラ</t>
    </rPh>
    <rPh sb="12" eb="14">
      <t>レイワ</t>
    </rPh>
    <rPh sb="14" eb="16">
      <t>ガンネン</t>
    </rPh>
    <rPh sb="16" eb="17">
      <t>ヘイネン</t>
    </rPh>
    <rPh sb="18" eb="19">
      <t>ガツ</t>
    </rPh>
    <rPh sb="21" eb="22">
      <t>ニチ</t>
    </rPh>
    <phoneticPr fontId="1"/>
  </si>
  <si>
    <t>処遇改善手当</t>
    <rPh sb="0" eb="6">
      <t>ショグウカイゼンテアテ</t>
    </rPh>
    <phoneticPr fontId="1"/>
  </si>
  <si>
    <t xml:space="preserve">30年度　活動計算書 </t>
    <rPh sb="2" eb="4">
      <t>ネンド</t>
    </rPh>
    <rPh sb="5" eb="7">
      <t>カツドウ</t>
    </rPh>
    <rPh sb="7" eb="10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</si>
</sst>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Border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2" borderId="2" xfId="0" applyFont="1" applyFill="1" applyBorder="1" applyAlignment="1">
      <alignment vertical="center"/>
    </xf>
    <xf numFmtId="0" fontId="4" fillId="0" borderId="3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38" fontId="4" fillId="0" borderId="0" xfId="1" applyFont="1" applyBorder="1" applyAlignment="1"/>
    <xf numFmtId="49" fontId="4" fillId="0" borderId="0" xfId="0" applyNumberFormat="1" applyFont="1" applyFill="1" applyBorder="1"/>
    <xf numFmtId="0" fontId="4" fillId="0" borderId="0" xfId="0" applyFont="1" applyFill="1" applyBorder="1"/>
    <xf numFmtId="49" fontId="4" fillId="0" borderId="3" xfId="0" applyNumberFormat="1" applyFont="1" applyBorder="1"/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8" fontId="4" fillId="0" borderId="4" xfId="0" applyNumberFormat="1" applyFont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49" fontId="4" fillId="0" borderId="5" xfId="0" applyNumberFormat="1" applyFont="1" applyBorder="1"/>
    <xf numFmtId="0" fontId="4" fillId="0" borderId="6" xfId="0" applyFont="1" applyBorder="1"/>
    <xf numFmtId="49" fontId="4" fillId="0" borderId="6" xfId="0" applyNumberFormat="1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8" xfId="1" applyFont="1" applyFill="1" applyBorder="1" applyAlignment="1">
      <alignment horizontal="right"/>
    </xf>
    <xf numFmtId="38" fontId="4" fillId="0" borderId="8" xfId="0" applyNumberFormat="1" applyFont="1" applyFill="1" applyBorder="1" applyAlignment="1">
      <alignment horizontal="right"/>
    </xf>
    <xf numFmtId="38" fontId="4" fillId="0" borderId="8" xfId="0" applyNumberFormat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0" xfId="0" applyNumberFormat="1" applyFont="1"/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8" fontId="4" fillId="0" borderId="1" xfId="0" applyNumberFormat="1" applyFont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38" fontId="4" fillId="0" borderId="1" xfId="1" applyFont="1" applyBorder="1" applyAlignment="1"/>
    <xf numFmtId="0" fontId="4" fillId="0" borderId="1" xfId="0" applyFont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49" fontId="4" fillId="2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/>
    <xf numFmtId="38" fontId="4" fillId="0" borderId="1" xfId="0" applyNumberFormat="1" applyFont="1" applyBorder="1"/>
    <xf numFmtId="49" fontId="4" fillId="3" borderId="1" xfId="0" applyNumberFormat="1" applyFont="1" applyFill="1" applyBorder="1" applyAlignment="1">
      <alignment horizontal="right"/>
    </xf>
    <xf numFmtId="38" fontId="4" fillId="3" borderId="1" xfId="1" applyFont="1" applyFill="1" applyBorder="1" applyAlignment="1">
      <alignment horizontal="right"/>
    </xf>
    <xf numFmtId="38" fontId="4" fillId="3" borderId="1" xfId="1" applyFont="1" applyFill="1" applyBorder="1" applyAlignment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8" fontId="4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0" borderId="14" xfId="0" applyFont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8" fontId="4" fillId="0" borderId="14" xfId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38" fontId="4" fillId="4" borderId="1" xfId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8" xfId="0" applyBorder="1" applyAlignment="1"/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4"/>
  <sheetViews>
    <sheetView tabSelected="1" topLeftCell="A37" zoomScaleNormal="100" zoomScaleSheetLayoutView="100" workbookViewId="0">
      <selection activeCell="L105" sqref="L105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1.375" style="1" customWidth="1"/>
    <col min="8" max="8" width="14.625" style="2" customWidth="1"/>
    <col min="9" max="9" width="14.25" style="2" customWidth="1"/>
    <col min="10" max="10" width="14.625" style="2" customWidth="1"/>
    <col min="11" max="11" width="10.5" style="2" customWidth="1"/>
    <col min="12" max="16384" width="9" style="2"/>
  </cols>
  <sheetData>
    <row r="3" spans="1:11" ht="13.5">
      <c r="A3" s="1" t="s">
        <v>65</v>
      </c>
    </row>
    <row r="4" spans="1:11" ht="13.5"/>
    <row r="5" spans="1:11" ht="17.25">
      <c r="A5" s="89" t="s">
        <v>196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13.5">
      <c r="A7" s="90" t="s">
        <v>194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ht="14.25">
      <c r="F8" s="5"/>
      <c r="G8" s="5"/>
      <c r="H8" s="91"/>
      <c r="I8" s="91"/>
      <c r="J8" s="91"/>
    </row>
    <row r="9" spans="1:11" ht="13.5">
      <c r="F9" s="5"/>
      <c r="G9" s="5"/>
      <c r="I9" s="92" t="s">
        <v>185</v>
      </c>
      <c r="J9" s="92"/>
      <c r="K9" s="92"/>
    </row>
    <row r="10" spans="1:11" ht="13.5">
      <c r="F10" s="5"/>
      <c r="G10" s="5"/>
      <c r="I10" s="93"/>
      <c r="J10" s="93"/>
      <c r="K10" s="93"/>
    </row>
    <row r="11" spans="1:11" ht="13.5">
      <c r="A11" s="94" t="s">
        <v>0</v>
      </c>
      <c r="B11" s="94"/>
      <c r="C11" s="94"/>
      <c r="D11" s="94"/>
      <c r="E11" s="94"/>
      <c r="F11" s="94"/>
      <c r="G11" s="95" t="s">
        <v>87</v>
      </c>
      <c r="H11" s="95"/>
      <c r="I11" s="95"/>
      <c r="J11" s="96"/>
      <c r="K11" s="78"/>
    </row>
    <row r="12" spans="1:11" ht="11.1" customHeight="1">
      <c r="A12" s="94"/>
      <c r="B12" s="94"/>
      <c r="C12" s="94"/>
      <c r="D12" s="94"/>
      <c r="E12" s="94"/>
      <c r="F12" s="94"/>
      <c r="G12" s="97" t="s">
        <v>105</v>
      </c>
      <c r="H12" s="100" t="s">
        <v>89</v>
      </c>
      <c r="I12" s="46"/>
      <c r="J12" s="47"/>
      <c r="K12" s="103" t="s">
        <v>108</v>
      </c>
    </row>
    <row r="13" spans="1:11" ht="9.9499999999999993" customHeight="1">
      <c r="A13" s="94"/>
      <c r="B13" s="94"/>
      <c r="C13" s="94"/>
      <c r="D13" s="94"/>
      <c r="E13" s="94"/>
      <c r="F13" s="94"/>
      <c r="G13" s="98"/>
      <c r="H13" s="101"/>
      <c r="I13" s="11" t="s">
        <v>90</v>
      </c>
      <c r="J13" s="48" t="s">
        <v>88</v>
      </c>
      <c r="K13" s="104"/>
    </row>
    <row r="14" spans="1:11" ht="13.5">
      <c r="A14" s="58" t="s">
        <v>14</v>
      </c>
      <c r="B14" s="58" t="s">
        <v>15</v>
      </c>
      <c r="C14" s="58"/>
      <c r="D14" s="58"/>
      <c r="E14" s="58"/>
      <c r="F14" s="58"/>
      <c r="G14" s="99"/>
      <c r="H14" s="102"/>
      <c r="I14" s="35"/>
      <c r="J14" s="34"/>
      <c r="K14" s="105"/>
    </row>
    <row r="15" spans="1:11" ht="13.5">
      <c r="A15" s="58"/>
      <c r="B15" s="58" t="s">
        <v>16</v>
      </c>
      <c r="C15" s="58" t="s">
        <v>17</v>
      </c>
      <c r="D15" s="58"/>
      <c r="E15" s="58"/>
      <c r="F15" s="58"/>
      <c r="G15" s="53"/>
      <c r="H15" s="52"/>
      <c r="I15" s="52"/>
      <c r="J15" s="74"/>
      <c r="K15" s="66">
        <f>G15-J15</f>
        <v>0</v>
      </c>
    </row>
    <row r="16" spans="1:11" ht="13.5">
      <c r="A16" s="58"/>
      <c r="B16" s="58"/>
      <c r="C16" s="58" t="s">
        <v>18</v>
      </c>
      <c r="D16" s="58"/>
      <c r="E16" s="58"/>
      <c r="F16" s="58"/>
      <c r="G16" s="53">
        <v>34000</v>
      </c>
      <c r="H16" s="53">
        <v>30000</v>
      </c>
      <c r="I16" s="52"/>
      <c r="J16" s="9">
        <f>SUM(H16:I16)</f>
        <v>30000</v>
      </c>
      <c r="K16" s="53">
        <f>J16-G16</f>
        <v>-4000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53">
        <v>1000</v>
      </c>
      <c r="H17" s="53">
        <v>0</v>
      </c>
      <c r="I17" s="52"/>
      <c r="J17" s="9">
        <f>SUM(H17:I17)</f>
        <v>0</v>
      </c>
      <c r="K17" s="53">
        <f t="shared" ref="K17:K81" si="0">J17-G17</f>
        <v>-1000</v>
      </c>
    </row>
    <row r="18" spans="1:11" ht="13.5">
      <c r="A18" s="58"/>
      <c r="B18" s="58"/>
      <c r="C18" s="85" t="s">
        <v>93</v>
      </c>
      <c r="D18" s="85"/>
      <c r="E18" s="85"/>
      <c r="F18" s="85"/>
      <c r="G18" s="53">
        <v>50000</v>
      </c>
      <c r="H18" s="53">
        <v>60000</v>
      </c>
      <c r="I18" s="52"/>
      <c r="J18" s="57">
        <f>SUM(H18:I18)</f>
        <v>60000</v>
      </c>
      <c r="K18" s="53">
        <f t="shared" si="0"/>
        <v>10000</v>
      </c>
    </row>
    <row r="19" spans="1:11" ht="13.5">
      <c r="A19" s="58"/>
      <c r="B19" s="58" t="s">
        <v>20</v>
      </c>
      <c r="C19" s="58" t="s">
        <v>21</v>
      </c>
      <c r="D19" s="58"/>
      <c r="E19" s="58"/>
      <c r="F19" s="58"/>
      <c r="G19" s="53"/>
      <c r="H19" s="53"/>
      <c r="I19" s="52"/>
      <c r="J19" s="74"/>
      <c r="K19" s="53">
        <f t="shared" si="0"/>
        <v>0</v>
      </c>
    </row>
    <row r="20" spans="1:11" ht="13.5">
      <c r="A20" s="58"/>
      <c r="B20" s="58"/>
      <c r="C20" s="58" t="s">
        <v>21</v>
      </c>
      <c r="D20" s="58"/>
      <c r="E20" s="58"/>
      <c r="F20" s="58"/>
      <c r="G20" s="53">
        <v>1000</v>
      </c>
      <c r="H20" s="53">
        <v>200000</v>
      </c>
      <c r="I20" s="52"/>
      <c r="J20" s="9">
        <v>200000</v>
      </c>
      <c r="K20" s="53">
        <v>199000</v>
      </c>
    </row>
    <row r="21" spans="1:11" ht="13.5">
      <c r="A21" s="58"/>
      <c r="B21" s="58"/>
      <c r="C21" s="58"/>
      <c r="D21" s="58"/>
      <c r="E21" s="58"/>
      <c r="F21" s="58"/>
      <c r="G21" s="53"/>
      <c r="H21" s="53"/>
      <c r="I21" s="52"/>
      <c r="J21" s="74"/>
      <c r="K21" s="53">
        <f t="shared" si="0"/>
        <v>0</v>
      </c>
    </row>
    <row r="22" spans="1:11" ht="13.5">
      <c r="A22" s="58"/>
      <c r="B22" s="58" t="s">
        <v>22</v>
      </c>
      <c r="C22" s="58" t="s">
        <v>23</v>
      </c>
      <c r="D22" s="58"/>
      <c r="E22" s="58"/>
      <c r="F22" s="58"/>
      <c r="G22" s="53"/>
      <c r="H22" s="53"/>
      <c r="I22" s="52"/>
      <c r="J22" s="74"/>
      <c r="K22" s="53">
        <f t="shared" si="0"/>
        <v>0</v>
      </c>
    </row>
    <row r="23" spans="1:11" ht="13.5">
      <c r="A23" s="58"/>
      <c r="B23" s="58"/>
      <c r="C23" s="58" t="s">
        <v>24</v>
      </c>
      <c r="D23" s="58"/>
      <c r="E23" s="58"/>
      <c r="F23" s="58"/>
      <c r="G23" s="53">
        <v>1000</v>
      </c>
      <c r="H23" s="53">
        <v>0</v>
      </c>
      <c r="I23" s="52"/>
      <c r="J23" s="57">
        <v>0</v>
      </c>
      <c r="K23" s="53">
        <f t="shared" si="0"/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53"/>
      <c r="H24" s="53"/>
      <c r="I24" s="53"/>
      <c r="J24" s="57"/>
      <c r="K24" s="53">
        <f t="shared" si="0"/>
        <v>0</v>
      </c>
    </row>
    <row r="25" spans="1:11" ht="13.5">
      <c r="A25" s="58"/>
      <c r="B25" s="58"/>
      <c r="C25" s="58"/>
      <c r="D25" s="58"/>
      <c r="E25" s="58"/>
      <c r="F25" s="58"/>
      <c r="G25" s="53"/>
      <c r="H25" s="53"/>
      <c r="I25" s="52"/>
      <c r="J25" s="74"/>
      <c r="K25" s="53">
        <f t="shared" si="0"/>
        <v>0</v>
      </c>
    </row>
    <row r="26" spans="1:11" ht="13.5">
      <c r="A26" s="58"/>
      <c r="B26" s="58" t="s">
        <v>25</v>
      </c>
      <c r="C26" s="58" t="s">
        <v>26</v>
      </c>
      <c r="D26" s="58"/>
      <c r="E26" s="58"/>
      <c r="F26" s="58"/>
      <c r="G26" s="53"/>
      <c r="H26" s="53"/>
      <c r="I26" s="52"/>
      <c r="J26" s="74"/>
      <c r="K26" s="53">
        <f t="shared" si="0"/>
        <v>0</v>
      </c>
    </row>
    <row r="27" spans="1:11" ht="13.5">
      <c r="A27" s="58"/>
      <c r="B27" s="58"/>
      <c r="C27" s="58" t="s">
        <v>40</v>
      </c>
      <c r="D27" s="58"/>
      <c r="E27" s="58"/>
      <c r="F27" s="58"/>
      <c r="G27" s="53">
        <v>500000</v>
      </c>
      <c r="H27" s="53">
        <v>382000</v>
      </c>
      <c r="I27" s="52"/>
      <c r="J27" s="9">
        <f t="shared" ref="J27:J33" si="1">SUM(H27:I27)</f>
        <v>382000</v>
      </c>
      <c r="K27" s="53">
        <f t="shared" si="0"/>
        <v>-118000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53">
        <v>500000</v>
      </c>
      <c r="H28" s="53">
        <v>382000</v>
      </c>
      <c r="I28" s="52"/>
      <c r="J28" s="57">
        <f t="shared" si="1"/>
        <v>382000</v>
      </c>
      <c r="K28" s="53">
        <f t="shared" si="0"/>
        <v>-118000</v>
      </c>
    </row>
    <row r="29" spans="1:11" ht="13.5">
      <c r="A29" s="58"/>
      <c r="B29" s="58"/>
      <c r="C29" s="58" t="s">
        <v>42</v>
      </c>
      <c r="D29" s="58"/>
      <c r="E29" s="58"/>
      <c r="F29" s="58"/>
      <c r="G29" s="53">
        <v>40000</v>
      </c>
      <c r="H29" s="53">
        <v>17450</v>
      </c>
      <c r="I29" s="52"/>
      <c r="J29" s="9">
        <f t="shared" si="1"/>
        <v>17450</v>
      </c>
      <c r="K29" s="53">
        <f t="shared" si="0"/>
        <v>-22550</v>
      </c>
    </row>
    <row r="30" spans="1:11" ht="13.5">
      <c r="A30" s="58"/>
      <c r="B30" s="58"/>
      <c r="C30" s="58" t="s">
        <v>44</v>
      </c>
      <c r="D30" s="58"/>
      <c r="E30" s="58"/>
      <c r="F30" s="58"/>
      <c r="G30" s="53">
        <v>1000</v>
      </c>
      <c r="H30" s="53">
        <v>0</v>
      </c>
      <c r="I30" s="52"/>
      <c r="J30" s="9">
        <f t="shared" si="1"/>
        <v>0</v>
      </c>
      <c r="K30" s="53">
        <f t="shared" si="0"/>
        <v>-1000</v>
      </c>
    </row>
    <row r="31" spans="1:11" ht="13.5">
      <c r="A31" s="58"/>
      <c r="B31" s="58"/>
      <c r="C31" s="58" t="s">
        <v>41</v>
      </c>
      <c r="D31" s="58"/>
      <c r="E31" s="58"/>
      <c r="F31" s="58"/>
      <c r="G31" s="53">
        <v>800000</v>
      </c>
      <c r="H31" s="53">
        <v>859550</v>
      </c>
      <c r="I31" s="52"/>
      <c r="J31" s="9">
        <f t="shared" si="1"/>
        <v>859550</v>
      </c>
      <c r="K31" s="53">
        <f t="shared" si="0"/>
        <v>59550</v>
      </c>
    </row>
    <row r="32" spans="1:11" ht="13.5">
      <c r="A32" s="58"/>
      <c r="B32" s="58"/>
      <c r="C32" s="86" t="s">
        <v>94</v>
      </c>
      <c r="D32" s="87"/>
      <c r="E32" s="87"/>
      <c r="F32" s="88"/>
      <c r="G32" s="81">
        <v>600000</v>
      </c>
      <c r="H32" s="53">
        <v>511700</v>
      </c>
      <c r="I32" s="52"/>
      <c r="J32" s="9">
        <f t="shared" si="1"/>
        <v>511700</v>
      </c>
      <c r="K32" s="53">
        <f t="shared" si="0"/>
        <v>-88300</v>
      </c>
    </row>
    <row r="33" spans="1:13" ht="13.5">
      <c r="A33" s="58" t="s">
        <v>168</v>
      </c>
      <c r="B33" s="58"/>
      <c r="C33" s="58" t="s">
        <v>43</v>
      </c>
      <c r="D33" s="58"/>
      <c r="E33" s="58"/>
      <c r="F33" s="58"/>
      <c r="G33" s="53">
        <v>18100000</v>
      </c>
      <c r="H33" s="53"/>
      <c r="I33" s="54">
        <v>25235249</v>
      </c>
      <c r="J33" s="9">
        <f t="shared" si="1"/>
        <v>25235249</v>
      </c>
      <c r="K33" s="53">
        <f t="shared" si="0"/>
        <v>7135249</v>
      </c>
    </row>
    <row r="34" spans="1:13" ht="13.5">
      <c r="A34" s="58"/>
      <c r="B34" s="58"/>
      <c r="C34" s="58"/>
      <c r="D34" s="58"/>
      <c r="E34" s="58"/>
      <c r="F34" s="58"/>
      <c r="G34" s="53"/>
      <c r="H34" s="53"/>
      <c r="I34" s="52"/>
      <c r="J34" s="74"/>
      <c r="K34" s="53">
        <f t="shared" si="0"/>
        <v>0</v>
      </c>
    </row>
    <row r="35" spans="1:13" ht="13.5">
      <c r="A35" s="58"/>
      <c r="B35" s="58" t="s">
        <v>27</v>
      </c>
      <c r="C35" s="58" t="s">
        <v>28</v>
      </c>
      <c r="D35" s="58"/>
      <c r="E35" s="58"/>
      <c r="F35" s="58"/>
      <c r="G35" s="53"/>
      <c r="H35" s="53"/>
      <c r="I35" s="52"/>
      <c r="J35" s="74"/>
      <c r="K35" s="53">
        <f t="shared" si="0"/>
        <v>0</v>
      </c>
      <c r="M35" s="10"/>
    </row>
    <row r="36" spans="1:13" ht="13.5">
      <c r="A36" s="58"/>
      <c r="B36" s="58"/>
      <c r="C36" s="58" t="s">
        <v>1</v>
      </c>
      <c r="D36" s="58"/>
      <c r="E36" s="58"/>
      <c r="F36" s="58"/>
      <c r="G36" s="53">
        <v>1000</v>
      </c>
      <c r="H36" s="53">
        <v>25</v>
      </c>
      <c r="I36" s="52"/>
      <c r="J36" s="57">
        <f>SUM(H36:I36)</f>
        <v>25</v>
      </c>
      <c r="K36" s="53">
        <f t="shared" si="0"/>
        <v>-975</v>
      </c>
      <c r="M36" s="10"/>
    </row>
    <row r="37" spans="1:13" ht="13.5">
      <c r="A37" s="58"/>
      <c r="B37" s="58"/>
      <c r="C37" s="58" t="s">
        <v>29</v>
      </c>
      <c r="D37" s="58"/>
      <c r="E37" s="58"/>
      <c r="F37" s="58"/>
      <c r="G37" s="53">
        <v>10000</v>
      </c>
      <c r="H37" s="53">
        <v>0</v>
      </c>
      <c r="I37" s="53">
        <v>7053</v>
      </c>
      <c r="J37" s="9">
        <f>SUM(H37:I37)</f>
        <v>7053</v>
      </c>
      <c r="K37" s="53">
        <f t="shared" si="0"/>
        <v>-2947</v>
      </c>
    </row>
    <row r="38" spans="1:13" ht="13.5">
      <c r="A38" s="58"/>
      <c r="B38" s="58"/>
      <c r="C38" s="60"/>
      <c r="D38" s="60"/>
      <c r="E38" s="60"/>
      <c r="F38" s="60"/>
      <c r="G38" s="53"/>
      <c r="H38" s="52"/>
      <c r="I38" s="52"/>
      <c r="J38" s="74"/>
      <c r="K38" s="53">
        <f t="shared" si="0"/>
        <v>0</v>
      </c>
    </row>
    <row r="39" spans="1:13" ht="13.5">
      <c r="A39" s="58"/>
      <c r="B39" s="61"/>
      <c r="C39" s="58" t="s">
        <v>30</v>
      </c>
      <c r="D39" s="58"/>
      <c r="E39" s="58"/>
      <c r="F39" s="58"/>
      <c r="G39" s="83">
        <f>SUM(G16:G38)</f>
        <v>20639000</v>
      </c>
      <c r="H39" s="84">
        <f>SUM(H16:H38)</f>
        <v>2442725</v>
      </c>
      <c r="I39" s="84">
        <f>SUM(I16:I38)</f>
        <v>25242302</v>
      </c>
      <c r="J39" s="84">
        <f>SUM(J16:J38)</f>
        <v>27685027</v>
      </c>
      <c r="K39" s="83">
        <f t="shared" si="0"/>
        <v>7046027</v>
      </c>
    </row>
    <row r="40" spans="1:13" ht="13.5">
      <c r="A40" s="58" t="s">
        <v>2</v>
      </c>
      <c r="B40" s="58" t="s">
        <v>31</v>
      </c>
      <c r="C40" s="58"/>
      <c r="D40" s="58"/>
      <c r="E40" s="58"/>
      <c r="F40" s="58"/>
      <c r="G40" s="75"/>
      <c r="H40" s="52"/>
      <c r="I40" s="54"/>
      <c r="J40" s="74"/>
      <c r="K40" s="53">
        <f t="shared" si="0"/>
        <v>0</v>
      </c>
    </row>
    <row r="41" spans="1:13" ht="13.5">
      <c r="A41" s="58"/>
      <c r="B41" s="58" t="s">
        <v>16</v>
      </c>
      <c r="C41" s="58" t="s">
        <v>32</v>
      </c>
      <c r="D41" s="58"/>
      <c r="E41" s="58"/>
      <c r="F41" s="58"/>
      <c r="G41" s="75"/>
      <c r="H41" s="52"/>
      <c r="I41" s="54"/>
      <c r="J41" s="74"/>
      <c r="K41" s="53">
        <f t="shared" si="0"/>
        <v>0</v>
      </c>
    </row>
    <row r="42" spans="1:13" ht="13.5">
      <c r="A42" s="58"/>
      <c r="B42" s="58"/>
      <c r="C42" s="58" t="s">
        <v>3</v>
      </c>
      <c r="D42" s="58"/>
      <c r="E42" s="58"/>
      <c r="F42" s="58" t="s">
        <v>33</v>
      </c>
      <c r="G42" s="75"/>
      <c r="H42" s="52"/>
      <c r="I42" s="52"/>
      <c r="J42" s="74"/>
      <c r="K42" s="53">
        <f t="shared" si="0"/>
        <v>0</v>
      </c>
    </row>
    <row r="43" spans="1:13" ht="13.5">
      <c r="A43" s="58"/>
      <c r="B43" s="58"/>
      <c r="C43" s="58"/>
      <c r="D43" s="58"/>
      <c r="E43" s="58"/>
      <c r="F43" s="58" t="s">
        <v>4</v>
      </c>
      <c r="G43" s="53">
        <v>13018000</v>
      </c>
      <c r="H43" s="53">
        <v>788000</v>
      </c>
      <c r="I43" s="53">
        <v>14976100</v>
      </c>
      <c r="J43" s="56">
        <f t="shared" ref="J43:J49" si="2">SUM(H43:I43)</f>
        <v>15764100</v>
      </c>
      <c r="K43" s="53">
        <f t="shared" si="0"/>
        <v>2746100</v>
      </c>
    </row>
    <row r="44" spans="1:13" ht="13.5">
      <c r="A44" s="58"/>
      <c r="B44" s="58"/>
      <c r="C44" s="58"/>
      <c r="D44" s="58"/>
      <c r="E44" s="58"/>
      <c r="F44" s="58" t="s">
        <v>195</v>
      </c>
      <c r="G44" s="53">
        <v>0</v>
      </c>
      <c r="H44" s="53">
        <v>180380</v>
      </c>
      <c r="I44" s="53">
        <v>567770</v>
      </c>
      <c r="J44" s="56">
        <f>SUM(H44:I44)</f>
        <v>748150</v>
      </c>
      <c r="K44" s="53">
        <v>748150</v>
      </c>
    </row>
    <row r="45" spans="1:13" ht="13.5">
      <c r="A45" s="58"/>
      <c r="B45" s="58"/>
      <c r="C45" s="58"/>
      <c r="D45" s="58"/>
      <c r="E45" s="58"/>
      <c r="F45" s="58" t="s">
        <v>5</v>
      </c>
      <c r="G45" s="53">
        <v>1330000</v>
      </c>
      <c r="H45" s="53">
        <v>0</v>
      </c>
      <c r="I45" s="53">
        <v>1501562</v>
      </c>
      <c r="J45" s="56">
        <f t="shared" si="2"/>
        <v>1501562</v>
      </c>
      <c r="K45" s="53">
        <f t="shared" si="0"/>
        <v>171562</v>
      </c>
    </row>
    <row r="46" spans="1:13" ht="13.5">
      <c r="A46" s="58"/>
      <c r="B46" s="58"/>
      <c r="C46" s="58"/>
      <c r="D46" s="58"/>
      <c r="E46" s="58"/>
      <c r="F46" s="58" t="s">
        <v>6</v>
      </c>
      <c r="G46" s="53">
        <v>15000</v>
      </c>
      <c r="H46" s="53">
        <v>10000</v>
      </c>
      <c r="I46" s="53">
        <v>60000</v>
      </c>
      <c r="J46" s="56">
        <f t="shared" si="2"/>
        <v>70000</v>
      </c>
      <c r="K46" s="53">
        <f t="shared" si="0"/>
        <v>55000</v>
      </c>
    </row>
    <row r="47" spans="1:13" ht="13.5">
      <c r="A47" s="58"/>
      <c r="B47" s="58"/>
      <c r="C47" s="58"/>
      <c r="D47" s="58"/>
      <c r="E47" s="58"/>
      <c r="F47" s="58" t="s">
        <v>47</v>
      </c>
      <c r="G47" s="53">
        <v>8000</v>
      </c>
      <c r="H47" s="53"/>
      <c r="I47" s="53">
        <v>0</v>
      </c>
      <c r="J47" s="56">
        <f t="shared" si="2"/>
        <v>0</v>
      </c>
      <c r="K47" s="53">
        <f t="shared" si="0"/>
        <v>-8000</v>
      </c>
    </row>
    <row r="48" spans="1:13" ht="13.5">
      <c r="A48" s="58"/>
      <c r="B48" s="58"/>
      <c r="C48" s="58"/>
      <c r="D48" s="58"/>
      <c r="E48" s="58"/>
      <c r="F48" s="58" t="s">
        <v>99</v>
      </c>
      <c r="G48" s="53">
        <v>350000</v>
      </c>
      <c r="H48" s="53">
        <v>631500</v>
      </c>
      <c r="I48" s="53"/>
      <c r="J48" s="56">
        <f t="shared" si="2"/>
        <v>631500</v>
      </c>
      <c r="K48" s="53">
        <f t="shared" si="0"/>
        <v>281500</v>
      </c>
    </row>
    <row r="49" spans="1:11" ht="13.5">
      <c r="A49" s="58"/>
      <c r="B49" s="58"/>
      <c r="C49" s="58"/>
      <c r="D49" s="58"/>
      <c r="E49" s="58"/>
      <c r="F49" s="58" t="s">
        <v>100</v>
      </c>
      <c r="G49" s="53">
        <v>480000</v>
      </c>
      <c r="H49" s="53">
        <v>379200</v>
      </c>
      <c r="I49" s="53"/>
      <c r="J49" s="56">
        <f t="shared" si="2"/>
        <v>379200</v>
      </c>
      <c r="K49" s="53">
        <f t="shared" si="0"/>
        <v>-100800</v>
      </c>
    </row>
    <row r="50" spans="1:11" ht="13.5">
      <c r="A50" s="58"/>
      <c r="B50" s="58"/>
      <c r="C50" s="58"/>
      <c r="D50" s="58"/>
      <c r="E50" s="58"/>
      <c r="F50" s="58"/>
      <c r="G50" s="53"/>
      <c r="H50" s="53"/>
      <c r="I50" s="53"/>
      <c r="J50" s="56"/>
      <c r="K50" s="53">
        <f t="shared" si="0"/>
        <v>0</v>
      </c>
    </row>
    <row r="51" spans="1:11" ht="13.5">
      <c r="A51" s="58"/>
      <c r="B51" s="58"/>
      <c r="C51" s="58"/>
      <c r="D51" s="58"/>
      <c r="E51" s="58"/>
      <c r="F51" s="62" t="s">
        <v>34</v>
      </c>
      <c r="G51" s="56">
        <f>SUM(G43:G50)</f>
        <v>15201000</v>
      </c>
      <c r="H51" s="9">
        <f>SUM(H43:H50)</f>
        <v>1989080</v>
      </c>
      <c r="I51" s="54">
        <f>SUM(I43:I50)</f>
        <v>17105432</v>
      </c>
      <c r="J51" s="56">
        <f>SUM(J43:J50)</f>
        <v>19094512</v>
      </c>
      <c r="K51" s="53">
        <f t="shared" si="0"/>
        <v>3893512</v>
      </c>
    </row>
    <row r="52" spans="1:11" ht="13.5">
      <c r="A52" s="58"/>
      <c r="B52" s="58"/>
      <c r="C52" s="58" t="s">
        <v>7</v>
      </c>
      <c r="D52" s="58"/>
      <c r="E52" s="58"/>
      <c r="F52" s="58" t="s">
        <v>35</v>
      </c>
      <c r="G52" s="75"/>
      <c r="H52" s="54"/>
      <c r="I52" s="52"/>
      <c r="J52" s="74"/>
      <c r="K52" s="53">
        <f t="shared" si="0"/>
        <v>0</v>
      </c>
    </row>
    <row r="53" spans="1:11" ht="13.5">
      <c r="A53" s="58"/>
      <c r="B53" s="58"/>
      <c r="C53" s="58"/>
      <c r="D53" s="58"/>
      <c r="E53" s="58"/>
      <c r="F53" s="58" t="s">
        <v>46</v>
      </c>
      <c r="G53" s="53">
        <v>840000</v>
      </c>
      <c r="H53" s="54">
        <v>280000</v>
      </c>
      <c r="I53" s="53">
        <v>1400000</v>
      </c>
      <c r="J53" s="56">
        <f>SUM(H53:I53)</f>
        <v>1680000</v>
      </c>
      <c r="K53" s="53">
        <f t="shared" si="0"/>
        <v>840000</v>
      </c>
    </row>
    <row r="54" spans="1:11" ht="13.5">
      <c r="A54" s="58"/>
      <c r="B54" s="58"/>
      <c r="C54" s="58"/>
      <c r="D54" s="58"/>
      <c r="E54" s="58"/>
      <c r="F54" s="58" t="s">
        <v>8</v>
      </c>
      <c r="G54" s="53">
        <v>20000</v>
      </c>
      <c r="H54" s="54">
        <v>7000</v>
      </c>
      <c r="I54" s="53">
        <v>25680</v>
      </c>
      <c r="J54" s="56">
        <f t="shared" ref="J54:J61" si="3">SUM(H54:I54)</f>
        <v>32680</v>
      </c>
      <c r="K54" s="53">
        <f t="shared" si="0"/>
        <v>12680</v>
      </c>
    </row>
    <row r="55" spans="1:11" ht="13.5">
      <c r="A55" s="58"/>
      <c r="B55" s="58"/>
      <c r="C55" s="58"/>
      <c r="D55" s="58"/>
      <c r="E55" s="58"/>
      <c r="F55" s="58" t="s">
        <v>9</v>
      </c>
      <c r="G55" s="53">
        <v>20000</v>
      </c>
      <c r="H55" s="54"/>
      <c r="I55" s="53">
        <v>15500</v>
      </c>
      <c r="J55" s="56">
        <f t="shared" si="3"/>
        <v>15500</v>
      </c>
      <c r="K55" s="53">
        <f t="shared" si="0"/>
        <v>-4500</v>
      </c>
    </row>
    <row r="56" spans="1:11" ht="13.5">
      <c r="A56" s="58"/>
      <c r="B56" s="58"/>
      <c r="C56" s="58"/>
      <c r="D56" s="58"/>
      <c r="E56" s="58"/>
      <c r="F56" s="58" t="s">
        <v>10</v>
      </c>
      <c r="G56" s="53">
        <v>550000</v>
      </c>
      <c r="H56" s="53">
        <v>0</v>
      </c>
      <c r="I56" s="53">
        <v>616782</v>
      </c>
      <c r="J56" s="56">
        <f t="shared" si="3"/>
        <v>616782</v>
      </c>
      <c r="K56" s="53">
        <f t="shared" si="0"/>
        <v>66782</v>
      </c>
    </row>
    <row r="57" spans="1:11" ht="13.5">
      <c r="A57" s="58"/>
      <c r="B57" s="58"/>
      <c r="C57" s="58"/>
      <c r="D57" s="58"/>
      <c r="E57" s="58"/>
      <c r="F57" s="58" t="s">
        <v>48</v>
      </c>
      <c r="G57" s="53">
        <v>260000</v>
      </c>
      <c r="H57" s="53">
        <v>0</v>
      </c>
      <c r="I57" s="53">
        <v>267114</v>
      </c>
      <c r="J57" s="56">
        <f t="shared" si="3"/>
        <v>267114</v>
      </c>
      <c r="K57" s="53">
        <f t="shared" si="0"/>
        <v>7114</v>
      </c>
    </row>
    <row r="58" spans="1:11" ht="13.5">
      <c r="A58" s="58"/>
      <c r="B58" s="58"/>
      <c r="C58" s="58"/>
      <c r="D58" s="58"/>
      <c r="E58" s="58"/>
      <c r="F58" s="58" t="s">
        <v>49</v>
      </c>
      <c r="G58" s="53">
        <v>830000</v>
      </c>
      <c r="H58" s="53">
        <v>265473</v>
      </c>
      <c r="I58" s="53">
        <v>774600</v>
      </c>
      <c r="J58" s="56">
        <f t="shared" si="3"/>
        <v>1040073</v>
      </c>
      <c r="K58" s="53">
        <f t="shared" si="0"/>
        <v>210073</v>
      </c>
    </row>
    <row r="59" spans="1:11" ht="13.5">
      <c r="A59" s="58"/>
      <c r="B59" s="58"/>
      <c r="C59" s="58"/>
      <c r="D59" s="58"/>
      <c r="E59" s="58"/>
      <c r="F59" s="58" t="s">
        <v>50</v>
      </c>
      <c r="G59" s="53">
        <v>130000</v>
      </c>
      <c r="H59" s="53">
        <v>4008</v>
      </c>
      <c r="I59" s="53">
        <v>128000</v>
      </c>
      <c r="J59" s="56">
        <f t="shared" si="3"/>
        <v>132008</v>
      </c>
      <c r="K59" s="53">
        <f t="shared" si="0"/>
        <v>2008</v>
      </c>
    </row>
    <row r="60" spans="1:11" ht="13.5">
      <c r="A60" s="58"/>
      <c r="B60" s="58"/>
      <c r="C60" s="58"/>
      <c r="D60" s="58"/>
      <c r="E60" s="58"/>
      <c r="F60" s="58" t="s">
        <v>51</v>
      </c>
      <c r="G60" s="53">
        <v>500000</v>
      </c>
      <c r="H60" s="53">
        <v>53000</v>
      </c>
      <c r="I60" s="53">
        <v>544013</v>
      </c>
      <c r="J60" s="56">
        <f t="shared" si="3"/>
        <v>597013</v>
      </c>
      <c r="K60" s="53">
        <f t="shared" si="0"/>
        <v>97013</v>
      </c>
    </row>
    <row r="61" spans="1:11" ht="13.5">
      <c r="A61" s="58"/>
      <c r="B61" s="58"/>
      <c r="C61" s="58"/>
      <c r="D61" s="58"/>
      <c r="E61" s="58"/>
      <c r="F61" s="58" t="s">
        <v>60</v>
      </c>
      <c r="G61" s="53">
        <v>850000</v>
      </c>
      <c r="H61" s="53">
        <v>97000</v>
      </c>
      <c r="I61" s="53">
        <v>880228</v>
      </c>
      <c r="J61" s="56">
        <f t="shared" si="3"/>
        <v>977228</v>
      </c>
      <c r="K61" s="53">
        <f t="shared" si="0"/>
        <v>127228</v>
      </c>
    </row>
    <row r="62" spans="1:11" ht="13.5">
      <c r="A62" s="58"/>
      <c r="B62" s="58"/>
      <c r="C62" s="58"/>
      <c r="D62" s="58"/>
      <c r="E62" s="58"/>
      <c r="F62" s="58" t="s">
        <v>123</v>
      </c>
      <c r="G62" s="53">
        <v>110000</v>
      </c>
      <c r="H62" s="53">
        <v>14119</v>
      </c>
      <c r="I62" s="53">
        <v>180000</v>
      </c>
      <c r="J62" s="56">
        <v>194119</v>
      </c>
      <c r="K62" s="53">
        <f t="shared" si="0"/>
        <v>84119</v>
      </c>
    </row>
    <row r="63" spans="1:11" ht="13.5">
      <c r="A63" s="58"/>
      <c r="B63" s="58"/>
      <c r="C63" s="58"/>
      <c r="D63" s="58"/>
      <c r="E63" s="58"/>
      <c r="F63" s="58" t="s">
        <v>53</v>
      </c>
      <c r="G63" s="53">
        <v>10000</v>
      </c>
      <c r="H63" s="53"/>
      <c r="I63" s="53">
        <v>6500</v>
      </c>
      <c r="J63" s="56">
        <f>SUM(H63:I63)</f>
        <v>6500</v>
      </c>
      <c r="K63" s="53">
        <f t="shared" si="0"/>
        <v>-3500</v>
      </c>
    </row>
    <row r="64" spans="1:11" ht="13.5">
      <c r="A64" s="58"/>
      <c r="B64" s="58"/>
      <c r="C64" s="58"/>
      <c r="D64" s="58"/>
      <c r="E64" s="58"/>
      <c r="F64" s="58" t="s">
        <v>55</v>
      </c>
      <c r="G64" s="56">
        <v>130000</v>
      </c>
      <c r="H64" s="53">
        <v>35000</v>
      </c>
      <c r="I64" s="53">
        <v>311013</v>
      </c>
      <c r="J64" s="56">
        <v>346013</v>
      </c>
      <c r="K64" s="53">
        <f t="shared" si="0"/>
        <v>216013</v>
      </c>
    </row>
    <row r="65" spans="1:11" ht="13.5">
      <c r="A65" s="58"/>
      <c r="B65" s="58"/>
      <c r="C65" s="58"/>
      <c r="D65" s="58"/>
      <c r="E65" s="58"/>
      <c r="F65" s="58" t="s">
        <v>183</v>
      </c>
      <c r="G65" s="56">
        <v>0</v>
      </c>
      <c r="H65" s="53"/>
      <c r="I65" s="53">
        <v>0</v>
      </c>
      <c r="J65" s="56">
        <v>0</v>
      </c>
      <c r="K65" s="53">
        <f t="shared" si="0"/>
        <v>0</v>
      </c>
    </row>
    <row r="66" spans="1:11" ht="13.5">
      <c r="A66" s="58"/>
      <c r="B66" s="58"/>
      <c r="C66" s="58"/>
      <c r="D66" s="58"/>
      <c r="E66" s="58"/>
      <c r="F66" s="58" t="s">
        <v>184</v>
      </c>
      <c r="G66" s="56">
        <v>0</v>
      </c>
      <c r="H66" s="53"/>
      <c r="I66" s="53">
        <v>0</v>
      </c>
      <c r="J66" s="56">
        <v>0</v>
      </c>
      <c r="K66" s="53">
        <f t="shared" si="0"/>
        <v>0</v>
      </c>
    </row>
    <row r="67" spans="1:11" ht="13.5">
      <c r="A67" s="58"/>
      <c r="B67" s="58"/>
      <c r="C67" s="58"/>
      <c r="D67" s="58"/>
      <c r="E67" s="58"/>
      <c r="F67" s="58" t="s">
        <v>97</v>
      </c>
      <c r="G67" s="56">
        <v>0</v>
      </c>
      <c r="H67" s="53"/>
      <c r="I67" s="53">
        <v>9540</v>
      </c>
      <c r="J67" s="56">
        <v>9540</v>
      </c>
      <c r="K67" s="53">
        <f t="shared" si="0"/>
        <v>9540</v>
      </c>
    </row>
    <row r="68" spans="1:11" ht="13.5">
      <c r="A68" s="58"/>
      <c r="B68" s="58"/>
      <c r="C68" s="58"/>
      <c r="D68" s="58"/>
      <c r="E68" s="58"/>
      <c r="F68" s="58" t="s">
        <v>54</v>
      </c>
      <c r="G68" s="56">
        <v>40000</v>
      </c>
      <c r="H68" s="53">
        <v>6768</v>
      </c>
      <c r="I68" s="53">
        <v>20000</v>
      </c>
      <c r="J68" s="56">
        <f>SUM(H68:I68)</f>
        <v>26768</v>
      </c>
      <c r="K68" s="53">
        <f t="shared" si="0"/>
        <v>-13232</v>
      </c>
    </row>
    <row r="69" spans="1:11" ht="13.5">
      <c r="A69" s="58"/>
      <c r="B69" s="58"/>
      <c r="C69" s="58"/>
      <c r="D69" s="58"/>
      <c r="E69" s="58"/>
      <c r="F69" s="58"/>
      <c r="G69" s="77"/>
      <c r="H69" s="55"/>
      <c r="I69" s="53"/>
      <c r="J69" s="57"/>
      <c r="K69" s="53">
        <f t="shared" si="0"/>
        <v>0</v>
      </c>
    </row>
    <row r="70" spans="1:11" ht="13.5">
      <c r="A70" s="58"/>
      <c r="B70" s="58"/>
      <c r="C70" s="58"/>
      <c r="D70" s="58"/>
      <c r="E70" s="58"/>
      <c r="F70" s="62" t="s">
        <v>11</v>
      </c>
      <c r="G70" s="56">
        <f>SUM(G53:G69)</f>
        <v>4290000</v>
      </c>
      <c r="H70" s="9">
        <f>SUM(H53:H69)</f>
        <v>762368</v>
      </c>
      <c r="I70" s="53">
        <f>SUM(I53:I69)</f>
        <v>5178970</v>
      </c>
      <c r="J70" s="9">
        <f>SUM(J53:J69)</f>
        <v>5941338</v>
      </c>
      <c r="K70" s="53">
        <f t="shared" si="0"/>
        <v>1651338</v>
      </c>
    </row>
    <row r="71" spans="1:11" ht="13.5">
      <c r="A71" s="58"/>
      <c r="B71" s="58"/>
      <c r="C71" s="58"/>
      <c r="D71" s="58"/>
      <c r="E71" s="58"/>
      <c r="F71" s="62"/>
      <c r="G71" s="56"/>
      <c r="H71" s="9"/>
      <c r="I71" s="53"/>
      <c r="J71" s="9"/>
      <c r="K71" s="53">
        <f t="shared" si="0"/>
        <v>0</v>
      </c>
    </row>
    <row r="72" spans="1:11" ht="13.5">
      <c r="A72" s="58"/>
      <c r="B72" s="58"/>
      <c r="C72" s="61" t="s">
        <v>36</v>
      </c>
      <c r="D72" s="58"/>
      <c r="E72" s="58"/>
      <c r="F72" s="63"/>
      <c r="G72" s="9">
        <f>G51+G70</f>
        <v>19491000</v>
      </c>
      <c r="H72" s="9">
        <f>H51+H70</f>
        <v>2751448</v>
      </c>
      <c r="I72" s="9">
        <f>I51+I70</f>
        <v>22284402</v>
      </c>
      <c r="J72" s="9">
        <f>J51+J70</f>
        <v>25035850</v>
      </c>
      <c r="K72" s="53">
        <f t="shared" si="0"/>
        <v>5544850</v>
      </c>
    </row>
    <row r="73" spans="1:11" ht="13.5">
      <c r="A73" s="58"/>
      <c r="B73" s="58" t="s">
        <v>20</v>
      </c>
      <c r="C73" s="58" t="s">
        <v>37</v>
      </c>
      <c r="D73" s="58"/>
      <c r="E73" s="58"/>
      <c r="F73" s="58"/>
      <c r="G73" s="75"/>
      <c r="H73" s="53"/>
      <c r="I73" s="53"/>
      <c r="J73" s="56"/>
      <c r="K73" s="53">
        <f t="shared" si="0"/>
        <v>0</v>
      </c>
    </row>
    <row r="74" spans="1:11" ht="13.5">
      <c r="A74" s="58"/>
      <c r="B74" s="58"/>
      <c r="C74" s="58" t="s">
        <v>3</v>
      </c>
      <c r="D74" s="58"/>
      <c r="E74" s="58"/>
      <c r="F74" s="58" t="s">
        <v>33</v>
      </c>
      <c r="G74" s="75"/>
      <c r="H74" s="53"/>
      <c r="I74" s="53"/>
      <c r="J74" s="56"/>
      <c r="K74" s="53">
        <f t="shared" si="0"/>
        <v>0</v>
      </c>
    </row>
    <row r="75" spans="1:11" ht="13.5">
      <c r="A75" s="58"/>
      <c r="B75" s="58"/>
      <c r="C75" s="58"/>
      <c r="D75" s="58"/>
      <c r="E75" s="58"/>
      <c r="F75" s="58" t="s">
        <v>4</v>
      </c>
      <c r="G75" s="53">
        <v>579000</v>
      </c>
      <c r="H75" s="53">
        <v>250000</v>
      </c>
      <c r="I75" s="53">
        <v>579000</v>
      </c>
      <c r="J75" s="56">
        <f>SUM(H75:I75)</f>
        <v>829000</v>
      </c>
      <c r="K75" s="53">
        <f t="shared" si="0"/>
        <v>250000</v>
      </c>
    </row>
    <row r="76" spans="1:11" ht="13.5">
      <c r="A76" s="58"/>
      <c r="B76" s="58"/>
      <c r="C76" s="58"/>
      <c r="D76" s="58"/>
      <c r="E76" s="58"/>
      <c r="F76" s="58" t="s">
        <v>6</v>
      </c>
      <c r="G76" s="53">
        <v>10000</v>
      </c>
      <c r="H76" s="53">
        <v>5500</v>
      </c>
      <c r="I76" s="53"/>
      <c r="J76" s="56">
        <f>SUM(H76:I76)</f>
        <v>5500</v>
      </c>
      <c r="K76" s="53">
        <f t="shared" si="0"/>
        <v>-4500</v>
      </c>
    </row>
    <row r="77" spans="1:11" ht="13.5">
      <c r="A77" s="58"/>
      <c r="B77" s="58"/>
      <c r="C77" s="58"/>
      <c r="D77" s="58"/>
      <c r="E77" s="58"/>
      <c r="F77" s="58"/>
      <c r="G77" s="75"/>
      <c r="H77" s="53"/>
      <c r="I77" s="53"/>
      <c r="J77" s="56"/>
      <c r="K77" s="53">
        <f t="shared" si="0"/>
        <v>0</v>
      </c>
    </row>
    <row r="78" spans="1:11" ht="13.5">
      <c r="A78" s="58"/>
      <c r="B78" s="58"/>
      <c r="C78" s="58"/>
      <c r="D78" s="58"/>
      <c r="E78" s="58"/>
      <c r="F78" s="62" t="s">
        <v>34</v>
      </c>
      <c r="G78" s="53">
        <f>SUM(G75:G77)</f>
        <v>589000</v>
      </c>
      <c r="H78" s="56">
        <f>SUM(H75:H77)</f>
        <v>255500</v>
      </c>
      <c r="I78" s="53">
        <f>SUM(I75:I77)</f>
        <v>579000</v>
      </c>
      <c r="J78" s="56">
        <f>SUM(H78:I78)</f>
        <v>834500</v>
      </c>
      <c r="K78" s="53">
        <f t="shared" si="0"/>
        <v>245500</v>
      </c>
    </row>
    <row r="79" spans="1:11" ht="13.5">
      <c r="A79" s="58"/>
      <c r="B79" s="58"/>
      <c r="C79" s="58"/>
      <c r="D79" s="58"/>
      <c r="E79" s="58"/>
      <c r="F79" s="62"/>
      <c r="G79" s="75"/>
      <c r="H79" s="56"/>
      <c r="I79" s="53"/>
      <c r="J79" s="56"/>
      <c r="K79" s="53">
        <f t="shared" si="0"/>
        <v>0</v>
      </c>
    </row>
    <row r="80" spans="1:11" ht="13.5">
      <c r="A80" s="58"/>
      <c r="B80" s="58"/>
      <c r="C80" s="58" t="s">
        <v>7</v>
      </c>
      <c r="D80" s="58"/>
      <c r="E80" s="58"/>
      <c r="F80" s="58" t="s">
        <v>35</v>
      </c>
      <c r="G80" s="77"/>
      <c r="H80" s="53"/>
      <c r="I80" s="53"/>
      <c r="J80" s="56"/>
      <c r="K80" s="53">
        <f t="shared" si="0"/>
        <v>0</v>
      </c>
    </row>
    <row r="81" spans="1:11" ht="13.5">
      <c r="A81" s="58"/>
      <c r="B81" s="58"/>
      <c r="C81" s="58"/>
      <c r="D81" s="58"/>
      <c r="E81" s="58"/>
      <c r="F81" s="58" t="s">
        <v>8</v>
      </c>
      <c r="G81" s="53">
        <v>3000</v>
      </c>
      <c r="H81" s="53">
        <v>24000</v>
      </c>
      <c r="I81" s="53"/>
      <c r="J81" s="56">
        <v>24000</v>
      </c>
      <c r="K81" s="53">
        <f t="shared" si="0"/>
        <v>21000</v>
      </c>
    </row>
    <row r="82" spans="1:11" ht="13.5">
      <c r="A82" s="58"/>
      <c r="B82" s="58"/>
      <c r="C82" s="58"/>
      <c r="D82" s="58"/>
      <c r="E82" s="58"/>
      <c r="F82" s="58" t="s">
        <v>48</v>
      </c>
      <c r="G82" s="53">
        <v>10000</v>
      </c>
      <c r="H82" s="53">
        <v>68134</v>
      </c>
      <c r="I82" s="53"/>
      <c r="J82" s="56">
        <v>68134</v>
      </c>
      <c r="K82" s="53">
        <f t="shared" ref="K82:K102" si="4">J82-G82</f>
        <v>58134</v>
      </c>
    </row>
    <row r="83" spans="1:11" ht="13.5">
      <c r="A83" s="58"/>
      <c r="B83" s="58"/>
      <c r="C83" s="58"/>
      <c r="D83" s="58"/>
      <c r="E83" s="58"/>
      <c r="F83" s="58" t="s">
        <v>9</v>
      </c>
      <c r="G83" s="53">
        <v>2000</v>
      </c>
      <c r="H83" s="53">
        <v>0</v>
      </c>
      <c r="I83" s="53"/>
      <c r="J83" s="56">
        <v>0</v>
      </c>
      <c r="K83" s="53">
        <f t="shared" si="4"/>
        <v>-2000</v>
      </c>
    </row>
    <row r="84" spans="1:11" ht="13.5">
      <c r="A84" s="58"/>
      <c r="B84" s="58"/>
      <c r="C84" s="58"/>
      <c r="D84" s="58"/>
      <c r="E84" s="58"/>
      <c r="F84" s="58" t="s">
        <v>52</v>
      </c>
      <c r="G84" s="53">
        <v>81000</v>
      </c>
      <c r="H84" s="53">
        <v>0</v>
      </c>
      <c r="I84" s="53">
        <v>484300</v>
      </c>
      <c r="J84" s="56">
        <v>484300</v>
      </c>
      <c r="K84" s="53">
        <f t="shared" si="4"/>
        <v>403300</v>
      </c>
    </row>
    <row r="85" spans="1:11" ht="13.5">
      <c r="A85" s="58"/>
      <c r="B85" s="58"/>
      <c r="C85" s="58"/>
      <c r="D85" s="58"/>
      <c r="E85" s="58"/>
      <c r="F85" s="58" t="s">
        <v>50</v>
      </c>
      <c r="G85" s="53">
        <v>10000</v>
      </c>
      <c r="H85" s="53">
        <v>12000</v>
      </c>
      <c r="I85" s="53"/>
      <c r="J85" s="56">
        <f t="shared" ref="J85:J91" si="5">SUM(H85:I85)</f>
        <v>12000</v>
      </c>
      <c r="K85" s="53">
        <f t="shared" si="4"/>
        <v>2000</v>
      </c>
    </row>
    <row r="86" spans="1:11" ht="13.5">
      <c r="A86" s="58"/>
      <c r="B86" s="58"/>
      <c r="C86" s="58"/>
      <c r="D86" s="58"/>
      <c r="E86" s="58"/>
      <c r="F86" s="58" t="s">
        <v>59</v>
      </c>
      <c r="G86" s="53">
        <v>48000</v>
      </c>
      <c r="H86" s="53">
        <v>26350</v>
      </c>
      <c r="I86" s="53">
        <v>20000</v>
      </c>
      <c r="J86" s="56">
        <v>46350</v>
      </c>
      <c r="K86" s="53">
        <f t="shared" si="4"/>
        <v>-1650</v>
      </c>
    </row>
    <row r="87" spans="1:11" ht="13.5">
      <c r="A87" s="58"/>
      <c r="B87" s="58"/>
      <c r="C87" s="58"/>
      <c r="D87" s="58"/>
      <c r="E87" s="58"/>
      <c r="F87" s="58" t="s">
        <v>55</v>
      </c>
      <c r="G87" s="53">
        <v>50000</v>
      </c>
      <c r="H87" s="53">
        <v>39396</v>
      </c>
      <c r="I87" s="53">
        <v>10604</v>
      </c>
      <c r="J87" s="56">
        <f t="shared" si="5"/>
        <v>50000</v>
      </c>
      <c r="K87" s="53">
        <f t="shared" si="4"/>
        <v>0</v>
      </c>
    </row>
    <row r="88" spans="1:11" ht="13.5">
      <c r="A88" s="58"/>
      <c r="B88" s="58"/>
      <c r="C88" s="58"/>
      <c r="D88" s="58"/>
      <c r="E88" s="58"/>
      <c r="F88" s="58" t="s">
        <v>97</v>
      </c>
      <c r="G88" s="53">
        <v>192000</v>
      </c>
      <c r="H88" s="53">
        <v>95330</v>
      </c>
      <c r="I88" s="53">
        <v>84240</v>
      </c>
      <c r="J88" s="56">
        <v>179570</v>
      </c>
      <c r="K88" s="53">
        <f t="shared" si="4"/>
        <v>-12430</v>
      </c>
    </row>
    <row r="89" spans="1:11" ht="13.5">
      <c r="A89" s="58"/>
      <c r="B89" s="58"/>
      <c r="C89" s="58"/>
      <c r="D89" s="58"/>
      <c r="E89" s="58"/>
      <c r="F89" s="58" t="s">
        <v>49</v>
      </c>
      <c r="G89" s="53">
        <v>150000</v>
      </c>
      <c r="H89" s="53">
        <v>90000</v>
      </c>
      <c r="I89" s="53">
        <v>60000</v>
      </c>
      <c r="J89" s="56">
        <f t="shared" si="5"/>
        <v>150000</v>
      </c>
      <c r="K89" s="53">
        <f t="shared" si="4"/>
        <v>0</v>
      </c>
    </row>
    <row r="90" spans="1:11" ht="13.5">
      <c r="A90" s="58"/>
      <c r="B90" s="58"/>
      <c r="C90" s="58"/>
      <c r="D90" s="58"/>
      <c r="E90" s="58"/>
      <c r="F90" s="58" t="s">
        <v>53</v>
      </c>
      <c r="G90" s="53">
        <v>3000</v>
      </c>
      <c r="H90" s="53">
        <v>3000</v>
      </c>
      <c r="I90" s="53"/>
      <c r="J90" s="56">
        <f t="shared" si="5"/>
        <v>3000</v>
      </c>
      <c r="K90" s="53">
        <f t="shared" si="4"/>
        <v>0</v>
      </c>
    </row>
    <row r="91" spans="1:11" ht="13.5">
      <c r="A91" s="58"/>
      <c r="B91" s="58"/>
      <c r="C91" s="58"/>
      <c r="D91" s="58"/>
      <c r="E91" s="58"/>
      <c r="F91" s="58" t="s">
        <v>54</v>
      </c>
      <c r="G91" s="53">
        <v>50000</v>
      </c>
      <c r="H91" s="53">
        <v>5600</v>
      </c>
      <c r="I91" s="53"/>
      <c r="J91" s="56">
        <f t="shared" si="5"/>
        <v>5600</v>
      </c>
      <c r="K91" s="53">
        <f t="shared" si="4"/>
        <v>-44400</v>
      </c>
    </row>
    <row r="92" spans="1:11" ht="13.5">
      <c r="A92" s="58"/>
      <c r="B92" s="58"/>
      <c r="C92" s="58"/>
      <c r="D92" s="58"/>
      <c r="E92" s="58"/>
      <c r="F92" s="62" t="s">
        <v>11</v>
      </c>
      <c r="G92" s="56">
        <f>SUM(G81:G91)</f>
        <v>599000</v>
      </c>
      <c r="H92" s="56">
        <f>SUM(H81:H91)</f>
        <v>363810</v>
      </c>
      <c r="I92" s="53">
        <f>SUM(I81:I91)</f>
        <v>659144</v>
      </c>
      <c r="J92" s="56">
        <f>SUM(J81:J91)</f>
        <v>1022954</v>
      </c>
      <c r="K92" s="53">
        <f t="shared" si="4"/>
        <v>423954</v>
      </c>
    </row>
    <row r="93" spans="1:11" ht="13.5">
      <c r="A93" s="58"/>
      <c r="B93" s="58"/>
      <c r="C93" s="58" t="s">
        <v>12</v>
      </c>
      <c r="D93" s="58"/>
      <c r="E93" s="58"/>
      <c r="F93" s="62"/>
      <c r="G93" s="56">
        <f>G78+G92</f>
        <v>1188000</v>
      </c>
      <c r="H93" s="56">
        <f>H78+H92</f>
        <v>619310</v>
      </c>
      <c r="I93" s="56">
        <f>I78+I92</f>
        <v>1238144</v>
      </c>
      <c r="J93" s="56">
        <f>J78+J92</f>
        <v>1857454</v>
      </c>
      <c r="K93" s="53">
        <f t="shared" si="4"/>
        <v>669454</v>
      </c>
    </row>
    <row r="94" spans="1:11" ht="13.5">
      <c r="A94" s="58"/>
      <c r="B94" s="58"/>
      <c r="C94" s="58"/>
      <c r="D94" s="58"/>
      <c r="E94" s="58"/>
      <c r="F94" s="58"/>
      <c r="G94" s="56"/>
      <c r="H94" s="55"/>
      <c r="I94" s="55"/>
      <c r="J94" s="57"/>
      <c r="K94" s="53">
        <f t="shared" si="4"/>
        <v>0</v>
      </c>
    </row>
    <row r="95" spans="1:11" ht="13.5">
      <c r="A95" s="58"/>
      <c r="B95" s="58" t="s">
        <v>13</v>
      </c>
      <c r="C95" s="58"/>
      <c r="D95" s="58"/>
      <c r="E95" s="58"/>
      <c r="F95" s="58"/>
      <c r="G95" s="83">
        <f>G72+G93</f>
        <v>20679000</v>
      </c>
      <c r="H95" s="83">
        <f>H72+H93</f>
        <v>3370758</v>
      </c>
      <c r="I95" s="83">
        <f>I72+I93</f>
        <v>23522546</v>
      </c>
      <c r="J95" s="83">
        <f>J72+J93</f>
        <v>26893304</v>
      </c>
      <c r="K95" s="83">
        <f t="shared" si="4"/>
        <v>6214304</v>
      </c>
    </row>
    <row r="96" spans="1:11" ht="13.5">
      <c r="A96" s="58"/>
      <c r="B96" s="58"/>
      <c r="C96" s="58"/>
      <c r="D96" s="58"/>
      <c r="E96" s="58"/>
      <c r="F96" s="58"/>
      <c r="G96" s="75"/>
      <c r="H96" s="53"/>
      <c r="I96" s="53"/>
      <c r="J96" s="57"/>
      <c r="K96" s="53">
        <f t="shared" si="4"/>
        <v>0</v>
      </c>
    </row>
    <row r="97" spans="1:11" ht="13.5">
      <c r="A97" s="58"/>
      <c r="B97" s="58"/>
      <c r="C97" s="58" t="s">
        <v>38</v>
      </c>
      <c r="D97" s="58"/>
      <c r="E97" s="58"/>
      <c r="F97" s="58"/>
      <c r="G97" s="75" t="s">
        <v>150</v>
      </c>
      <c r="H97" s="53">
        <f>H39-H95</f>
        <v>-928033</v>
      </c>
      <c r="I97" s="53">
        <f>I39-I95</f>
        <v>1719756</v>
      </c>
      <c r="J97" s="53">
        <f>J39-J95</f>
        <v>791723</v>
      </c>
      <c r="K97" s="53">
        <f t="shared" si="4"/>
        <v>791723</v>
      </c>
    </row>
    <row r="98" spans="1:11" ht="13.5">
      <c r="A98" s="58" t="s">
        <v>67</v>
      </c>
      <c r="B98" s="85" t="s">
        <v>68</v>
      </c>
      <c r="C98" s="85"/>
      <c r="D98" s="85"/>
      <c r="E98" s="85"/>
      <c r="F98" s="85"/>
      <c r="G98" s="75"/>
      <c r="H98" s="53"/>
      <c r="I98" s="53"/>
      <c r="J98" s="57"/>
      <c r="K98" s="53">
        <f t="shared" si="4"/>
        <v>0</v>
      </c>
    </row>
    <row r="99" spans="1:11" ht="13.5">
      <c r="A99" s="58"/>
      <c r="B99" s="82"/>
      <c r="C99" s="85" t="s">
        <v>69</v>
      </c>
      <c r="D99" s="85"/>
      <c r="E99" s="85"/>
      <c r="F99" s="85"/>
      <c r="G99" s="75"/>
      <c r="H99" s="53"/>
      <c r="I99" s="53"/>
      <c r="J99" s="57"/>
      <c r="K99" s="53"/>
    </row>
    <row r="100" spans="1:11" ht="13.5">
      <c r="A100" s="58" t="s">
        <v>70</v>
      </c>
      <c r="B100" s="85" t="s">
        <v>71</v>
      </c>
      <c r="C100" s="85"/>
      <c r="D100" s="85"/>
      <c r="E100" s="85"/>
      <c r="F100" s="85"/>
      <c r="G100" s="75"/>
      <c r="H100" s="53"/>
      <c r="I100" s="53"/>
      <c r="J100" s="57"/>
      <c r="K100" s="53">
        <f t="shared" si="4"/>
        <v>0</v>
      </c>
    </row>
    <row r="101" spans="1:11" ht="13.5">
      <c r="A101" s="58"/>
      <c r="B101" s="82"/>
      <c r="C101" s="85" t="s">
        <v>72</v>
      </c>
      <c r="D101" s="85"/>
      <c r="E101" s="85"/>
      <c r="F101" s="85"/>
      <c r="G101" s="75"/>
      <c r="H101" s="53"/>
      <c r="I101" s="53"/>
      <c r="J101" s="57"/>
      <c r="K101" s="53">
        <f t="shared" si="4"/>
        <v>0</v>
      </c>
    </row>
    <row r="102" spans="1:11" ht="13.5">
      <c r="A102" s="58"/>
      <c r="B102" s="82"/>
      <c r="C102" s="85" t="s">
        <v>73</v>
      </c>
      <c r="D102" s="85"/>
      <c r="E102" s="85"/>
      <c r="F102" s="85"/>
      <c r="G102" s="75"/>
      <c r="H102" s="53"/>
      <c r="I102" s="53"/>
      <c r="J102" s="57"/>
      <c r="K102" s="53">
        <f t="shared" si="4"/>
        <v>0</v>
      </c>
    </row>
    <row r="103" spans="1:11" ht="13.5">
      <c r="A103" s="58"/>
      <c r="B103" s="82"/>
      <c r="C103" s="85" t="s">
        <v>74</v>
      </c>
      <c r="D103" s="85"/>
      <c r="E103" s="85"/>
      <c r="F103" s="85"/>
      <c r="G103" s="75"/>
      <c r="H103" s="53"/>
      <c r="I103" s="53">
        <v>484000</v>
      </c>
      <c r="J103" s="57"/>
      <c r="K103" s="53">
        <v>484000</v>
      </c>
    </row>
    <row r="104" spans="1:11" ht="13.5">
      <c r="A104" s="58"/>
      <c r="B104" s="61"/>
      <c r="C104" s="58" t="s">
        <v>156</v>
      </c>
      <c r="D104" s="58"/>
      <c r="E104" s="58"/>
      <c r="F104" s="58"/>
      <c r="G104" s="75"/>
      <c r="H104" s="52"/>
      <c r="I104" s="52"/>
      <c r="J104" s="56"/>
      <c r="K104" s="53">
        <v>307723</v>
      </c>
    </row>
    <row r="105" spans="1:11" ht="13.5">
      <c r="A105" s="58"/>
      <c r="B105" s="61"/>
      <c r="C105" s="58" t="s">
        <v>58</v>
      </c>
      <c r="D105" s="58"/>
      <c r="E105" s="58"/>
      <c r="F105" s="58"/>
      <c r="G105" s="75"/>
      <c r="H105" s="52"/>
      <c r="I105" s="52"/>
      <c r="J105" s="56"/>
      <c r="K105" s="53">
        <v>7740439</v>
      </c>
    </row>
    <row r="106" spans="1:11" ht="13.5">
      <c r="A106" s="58"/>
      <c r="B106" s="61"/>
      <c r="C106" s="58" t="s">
        <v>39</v>
      </c>
      <c r="D106" s="58"/>
      <c r="E106" s="58"/>
      <c r="F106" s="58"/>
      <c r="G106" s="75"/>
      <c r="H106" s="52"/>
      <c r="I106" s="52"/>
      <c r="J106" s="56"/>
      <c r="K106" s="53">
        <v>8048162</v>
      </c>
    </row>
    <row r="107" spans="1:11" ht="13.5">
      <c r="A107" s="3"/>
      <c r="B107" s="2"/>
      <c r="C107" s="3"/>
      <c r="D107" s="3"/>
      <c r="E107" s="3"/>
      <c r="F107" s="3"/>
      <c r="G107" s="3"/>
      <c r="H107" s="7"/>
      <c r="I107" s="7"/>
      <c r="J107" s="8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  <c r="H194" s="13"/>
    </row>
    <row r="195" spans="6:8" ht="5.85" customHeight="1">
      <c r="F195" s="3"/>
      <c r="G195" s="3"/>
      <c r="H195" s="13"/>
    </row>
    <row r="196" spans="6:8" ht="5.85" customHeight="1">
      <c r="F196" s="3"/>
      <c r="G196" s="3"/>
      <c r="H196" s="13"/>
    </row>
    <row r="197" spans="6:8" ht="5.85" customHeight="1">
      <c r="F197" s="3"/>
      <c r="G197" s="3"/>
    </row>
    <row r="198" spans="6:8" ht="5.85" customHeight="1">
      <c r="F198" s="3"/>
      <c r="G198" s="3"/>
    </row>
    <row r="199" spans="6:8" ht="5.85" customHeight="1">
      <c r="F199" s="3"/>
      <c r="G199" s="3"/>
    </row>
    <row r="200" spans="6:8" ht="5.85" customHeight="1">
      <c r="F200" s="3"/>
      <c r="G200" s="3"/>
    </row>
    <row r="201" spans="6:8" ht="5.85" customHeight="1">
      <c r="F201" s="3"/>
      <c r="G201" s="3"/>
    </row>
    <row r="202" spans="6:8" ht="5.85" customHeight="1">
      <c r="F202" s="3"/>
      <c r="G202" s="3"/>
    </row>
    <row r="203" spans="6:8" ht="5.85" customHeight="1">
      <c r="F203" s="3"/>
      <c r="G203" s="3"/>
    </row>
    <row r="204" spans="6:8" ht="5.85" customHeight="1">
      <c r="F204" s="3"/>
      <c r="G204" s="3"/>
    </row>
  </sheetData>
  <mergeCells count="18">
    <mergeCell ref="A5:J5"/>
    <mergeCell ref="A7:J7"/>
    <mergeCell ref="H8:J8"/>
    <mergeCell ref="I9:K10"/>
    <mergeCell ref="A11:F13"/>
    <mergeCell ref="G11:J11"/>
    <mergeCell ref="G12:G14"/>
    <mergeCell ref="H12:H14"/>
    <mergeCell ref="K12:K14"/>
    <mergeCell ref="C101:F101"/>
    <mergeCell ref="C102:F102"/>
    <mergeCell ref="C103:F103"/>
    <mergeCell ref="C18:F18"/>
    <mergeCell ref="C24:F24"/>
    <mergeCell ref="C32:F32"/>
    <mergeCell ref="B98:F98"/>
    <mergeCell ref="C99:F99"/>
    <mergeCell ref="B100:F100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8"/>
  <sheetViews>
    <sheetView topLeftCell="A70" zoomScale="75" zoomScaleNormal="75" zoomScaleSheetLayoutView="100" workbookViewId="0">
      <selection activeCell="G11" sqref="G11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2" style="1" customWidth="1"/>
    <col min="8" max="8" width="14.625" style="2" customWidth="1"/>
    <col min="9" max="9" width="14.25" style="2" customWidth="1"/>
    <col min="10" max="10" width="14.625" style="2" customWidth="1"/>
    <col min="11" max="11" width="11.5" style="2" customWidth="1"/>
    <col min="12" max="16384" width="9" style="2"/>
  </cols>
  <sheetData>
    <row r="3" spans="1:13" ht="13.5">
      <c r="A3" s="1" t="s">
        <v>65</v>
      </c>
    </row>
    <row r="4" spans="1:13" ht="13.5"/>
    <row r="5" spans="1:13" ht="17.25">
      <c r="A5" s="89" t="s">
        <v>91</v>
      </c>
      <c r="B5" s="89"/>
      <c r="C5" s="89"/>
      <c r="D5" s="89"/>
      <c r="E5" s="89"/>
      <c r="F5" s="89"/>
      <c r="G5" s="89"/>
      <c r="H5" s="89"/>
      <c r="I5" s="89"/>
      <c r="J5" s="89"/>
    </row>
    <row r="6" spans="1:13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3.5">
      <c r="A7" s="90" t="s">
        <v>92</v>
      </c>
      <c r="B7" s="90"/>
      <c r="C7" s="90"/>
      <c r="D7" s="90"/>
      <c r="E7" s="90"/>
      <c r="F7" s="90"/>
      <c r="G7" s="90"/>
      <c r="H7" s="90"/>
      <c r="I7" s="90"/>
      <c r="J7" s="90"/>
    </row>
    <row r="8" spans="1:13" ht="14.25">
      <c r="F8" s="5"/>
      <c r="G8" s="91" t="s">
        <v>61</v>
      </c>
      <c r="H8" s="91"/>
      <c r="I8" s="91"/>
      <c r="J8" s="91"/>
    </row>
    <row r="9" spans="1:13" ht="13.5">
      <c r="F9" s="5"/>
      <c r="G9" s="5"/>
      <c r="J9" s="6"/>
    </row>
    <row r="10" spans="1:13" ht="13.5">
      <c r="F10" s="5"/>
      <c r="G10" s="5"/>
      <c r="I10" s="13"/>
      <c r="J10" s="109"/>
      <c r="K10" s="109"/>
      <c r="L10" s="109"/>
      <c r="M10" s="13"/>
    </row>
    <row r="11" spans="1:13" ht="9.9499999999999993" customHeight="1">
      <c r="A11" s="94" t="s">
        <v>0</v>
      </c>
      <c r="B11" s="94"/>
      <c r="C11" s="94"/>
      <c r="D11" s="94"/>
      <c r="E11" s="94"/>
      <c r="F11" s="94"/>
      <c r="G11" s="51"/>
      <c r="H11" s="111" t="s">
        <v>87</v>
      </c>
      <c r="I11" s="112"/>
      <c r="J11" s="113"/>
      <c r="K11" s="61"/>
      <c r="L11" s="13"/>
    </row>
    <row r="12" spans="1:13" ht="11.1" customHeight="1">
      <c r="A12" s="94"/>
      <c r="B12" s="94"/>
      <c r="C12" s="94"/>
      <c r="D12" s="94"/>
      <c r="E12" s="94"/>
      <c r="F12" s="94"/>
      <c r="G12" s="50"/>
      <c r="H12" s="100" t="s">
        <v>89</v>
      </c>
      <c r="I12" s="46"/>
      <c r="J12" s="47"/>
      <c r="K12" s="103" t="s">
        <v>108</v>
      </c>
    </row>
    <row r="13" spans="1:13" ht="9.9499999999999993" customHeight="1">
      <c r="A13" s="94"/>
      <c r="B13" s="94"/>
      <c r="C13" s="94"/>
      <c r="D13" s="94"/>
      <c r="E13" s="94"/>
      <c r="F13" s="94"/>
      <c r="G13" s="64" t="s">
        <v>105</v>
      </c>
      <c r="H13" s="101"/>
      <c r="I13" s="11" t="s">
        <v>90</v>
      </c>
      <c r="J13" s="48" t="s">
        <v>88</v>
      </c>
      <c r="K13" s="104"/>
    </row>
    <row r="14" spans="1:13" ht="13.5">
      <c r="A14" s="58" t="s">
        <v>103</v>
      </c>
      <c r="B14" s="58" t="s">
        <v>15</v>
      </c>
      <c r="C14" s="58"/>
      <c r="D14" s="58"/>
      <c r="E14" s="58"/>
      <c r="F14" s="58"/>
      <c r="G14" s="65"/>
      <c r="H14" s="102"/>
      <c r="I14" s="35"/>
      <c r="J14" s="34"/>
      <c r="K14" s="105"/>
    </row>
    <row r="15" spans="1:13" ht="13.5">
      <c r="A15" s="58"/>
      <c r="B15" s="58" t="s">
        <v>76</v>
      </c>
      <c r="C15" s="58" t="s">
        <v>17</v>
      </c>
      <c r="D15" s="58"/>
      <c r="E15" s="58"/>
      <c r="F15" s="58"/>
      <c r="G15" s="67"/>
      <c r="H15" s="52"/>
      <c r="I15" s="52"/>
      <c r="J15" s="71"/>
      <c r="K15" s="61"/>
    </row>
    <row r="16" spans="1:13" ht="13.5">
      <c r="A16" s="58"/>
      <c r="B16" s="58"/>
      <c r="C16" s="58" t="s">
        <v>18</v>
      </c>
      <c r="D16" s="58"/>
      <c r="E16" s="58"/>
      <c r="F16" s="58"/>
      <c r="G16" s="68">
        <v>36000</v>
      </c>
      <c r="H16" s="53">
        <v>30000</v>
      </c>
      <c r="I16" s="52"/>
      <c r="J16" s="72">
        <f>SUM(H16:I16)</f>
        <v>30000</v>
      </c>
      <c r="K16" s="66">
        <f t="shared" ref="K16:K47" si="0">J16-G16</f>
        <v>-6000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68">
        <v>4000</v>
      </c>
      <c r="H17" s="53">
        <v>5000</v>
      </c>
      <c r="I17" s="52"/>
      <c r="J17" s="72">
        <f>SUM(H17:I17)</f>
        <v>5000</v>
      </c>
      <c r="K17" s="66">
        <f t="shared" si="0"/>
        <v>1000</v>
      </c>
    </row>
    <row r="18" spans="1:11" ht="13.5">
      <c r="A18" s="58"/>
      <c r="B18" s="58"/>
      <c r="C18" s="85" t="s">
        <v>93</v>
      </c>
      <c r="D18" s="85"/>
      <c r="E18" s="85"/>
      <c r="F18" s="85"/>
      <c r="G18" s="68"/>
      <c r="H18" s="53">
        <v>5000</v>
      </c>
      <c r="I18" s="52"/>
      <c r="J18" s="73">
        <f>SUM(H18:I18)</f>
        <v>5000</v>
      </c>
      <c r="K18" s="66">
        <f t="shared" si="0"/>
        <v>5000</v>
      </c>
    </row>
    <row r="19" spans="1:11" ht="13.5">
      <c r="A19" s="58"/>
      <c r="B19" s="58" t="s">
        <v>104</v>
      </c>
      <c r="C19" s="58" t="s">
        <v>21</v>
      </c>
      <c r="D19" s="58"/>
      <c r="E19" s="58"/>
      <c r="F19" s="58"/>
      <c r="G19" s="68"/>
      <c r="H19" s="53"/>
      <c r="I19" s="52"/>
      <c r="J19" s="71"/>
      <c r="K19" s="66">
        <f t="shared" si="0"/>
        <v>0</v>
      </c>
    </row>
    <row r="20" spans="1:11" ht="13.5">
      <c r="A20" s="58"/>
      <c r="B20" s="58"/>
      <c r="C20" s="58" t="s">
        <v>21</v>
      </c>
      <c r="D20" s="58"/>
      <c r="E20" s="58"/>
      <c r="F20" s="58"/>
      <c r="G20" s="68">
        <v>1000</v>
      </c>
      <c r="H20" s="53">
        <v>60000</v>
      </c>
      <c r="I20" s="52"/>
      <c r="J20" s="72">
        <f>SUM(H20:I20)</f>
        <v>60000</v>
      </c>
      <c r="K20" s="66">
        <f t="shared" si="0"/>
        <v>59000</v>
      </c>
    </row>
    <row r="21" spans="1:11" ht="13.5">
      <c r="A21" s="58"/>
      <c r="B21" s="58"/>
      <c r="C21" s="58"/>
      <c r="D21" s="58"/>
      <c r="E21" s="58"/>
      <c r="F21" s="58"/>
      <c r="G21" s="69"/>
      <c r="H21" s="53"/>
      <c r="I21" s="52"/>
      <c r="J21" s="71"/>
      <c r="K21" s="66">
        <f t="shared" si="0"/>
        <v>0</v>
      </c>
    </row>
    <row r="22" spans="1:11" ht="13.5">
      <c r="A22" s="58"/>
      <c r="B22" s="58" t="s">
        <v>78</v>
      </c>
      <c r="C22" s="58" t="s">
        <v>23</v>
      </c>
      <c r="D22" s="58"/>
      <c r="E22" s="58"/>
      <c r="F22" s="58"/>
      <c r="G22" s="68"/>
      <c r="H22" s="53"/>
      <c r="I22" s="52"/>
      <c r="J22" s="71"/>
      <c r="K22" s="66">
        <f t="shared" si="0"/>
        <v>0</v>
      </c>
    </row>
    <row r="23" spans="1:11" ht="13.5">
      <c r="A23" s="58"/>
      <c r="B23" s="58"/>
      <c r="C23" s="58" t="s">
        <v>24</v>
      </c>
      <c r="D23" s="58"/>
      <c r="E23" s="58"/>
      <c r="F23" s="58"/>
      <c r="G23" s="68">
        <v>1000</v>
      </c>
      <c r="H23" s="53"/>
      <c r="I23" s="52"/>
      <c r="J23" s="73"/>
      <c r="K23" s="66">
        <f t="shared" si="0"/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68">
        <v>1000</v>
      </c>
      <c r="H24" s="53">
        <v>180000</v>
      </c>
      <c r="I24" s="53"/>
      <c r="J24" s="73">
        <f>SUM(H24:I24)</f>
        <v>180000</v>
      </c>
      <c r="K24" s="66">
        <f t="shared" si="0"/>
        <v>179000</v>
      </c>
    </row>
    <row r="25" spans="1:11" ht="13.5">
      <c r="A25" s="58"/>
      <c r="B25" s="58"/>
      <c r="C25" s="58"/>
      <c r="D25" s="58"/>
      <c r="E25" s="58"/>
      <c r="F25" s="58"/>
      <c r="G25" s="68"/>
      <c r="H25" s="53"/>
      <c r="I25" s="52"/>
      <c r="J25" s="71"/>
      <c r="K25" s="66">
        <f t="shared" si="0"/>
        <v>0</v>
      </c>
    </row>
    <row r="26" spans="1:11" ht="13.5">
      <c r="A26" s="58"/>
      <c r="B26" s="58" t="s">
        <v>79</v>
      </c>
      <c r="C26" s="58" t="s">
        <v>26</v>
      </c>
      <c r="D26" s="58"/>
      <c r="E26" s="58"/>
      <c r="F26" s="58"/>
      <c r="G26" s="68"/>
      <c r="H26" s="53"/>
      <c r="I26" s="52"/>
      <c r="J26" s="71"/>
      <c r="K26" s="66">
        <f t="shared" si="0"/>
        <v>0</v>
      </c>
    </row>
    <row r="27" spans="1:11" ht="13.5">
      <c r="A27" s="58"/>
      <c r="B27" s="58"/>
      <c r="C27" s="58" t="s">
        <v>40</v>
      </c>
      <c r="D27" s="58"/>
      <c r="E27" s="58"/>
      <c r="F27" s="58"/>
      <c r="G27" s="68">
        <v>250000</v>
      </c>
      <c r="H27" s="53">
        <v>436000</v>
      </c>
      <c r="I27" s="52"/>
      <c r="J27" s="72">
        <f t="shared" ref="J27:J33" si="1">SUM(H27:I27)</f>
        <v>436000</v>
      </c>
      <c r="K27" s="66">
        <f t="shared" si="0"/>
        <v>186000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68">
        <v>250000</v>
      </c>
      <c r="H28" s="53">
        <v>391000</v>
      </c>
      <c r="I28" s="52"/>
      <c r="J28" s="73">
        <f t="shared" si="1"/>
        <v>391000</v>
      </c>
      <c r="K28" s="66">
        <f t="shared" si="0"/>
        <v>141000</v>
      </c>
    </row>
    <row r="29" spans="1:11" ht="13.5">
      <c r="A29" s="58"/>
      <c r="B29" s="58"/>
      <c r="C29" s="58" t="s">
        <v>42</v>
      </c>
      <c r="D29" s="58"/>
      <c r="E29" s="58"/>
      <c r="F29" s="58"/>
      <c r="G29" s="68">
        <v>10000</v>
      </c>
      <c r="H29" s="53">
        <v>1350</v>
      </c>
      <c r="I29" s="52"/>
      <c r="J29" s="72">
        <f t="shared" si="1"/>
        <v>1350</v>
      </c>
      <c r="K29" s="66">
        <f t="shared" si="0"/>
        <v>-8650</v>
      </c>
    </row>
    <row r="30" spans="1:11" ht="13.5">
      <c r="A30" s="58"/>
      <c r="B30" s="58"/>
      <c r="C30" s="58" t="s">
        <v>44</v>
      </c>
      <c r="D30" s="58"/>
      <c r="E30" s="58"/>
      <c r="F30" s="58"/>
      <c r="G30" s="68">
        <v>10000</v>
      </c>
      <c r="H30" s="53">
        <v>0</v>
      </c>
      <c r="I30" s="52"/>
      <c r="J30" s="72">
        <f t="shared" si="1"/>
        <v>0</v>
      </c>
      <c r="K30" s="66">
        <f t="shared" si="0"/>
        <v>-10000</v>
      </c>
    </row>
    <row r="31" spans="1:11" ht="13.5">
      <c r="A31" s="58"/>
      <c r="B31" s="58"/>
      <c r="C31" s="58" t="s">
        <v>45</v>
      </c>
      <c r="D31" s="58"/>
      <c r="E31" s="58"/>
      <c r="F31" s="58"/>
      <c r="G31" s="68">
        <v>900000</v>
      </c>
      <c r="H31" s="53">
        <v>911000</v>
      </c>
      <c r="I31" s="52"/>
      <c r="J31" s="72">
        <f t="shared" si="1"/>
        <v>911000</v>
      </c>
      <c r="K31" s="66">
        <f t="shared" si="0"/>
        <v>11000</v>
      </c>
    </row>
    <row r="32" spans="1:11" ht="13.5">
      <c r="A32" s="58"/>
      <c r="B32" s="58"/>
      <c r="C32" s="86" t="s">
        <v>94</v>
      </c>
      <c r="D32" s="87"/>
      <c r="E32" s="87"/>
      <c r="F32" s="88"/>
      <c r="G32" s="68"/>
      <c r="H32" s="53">
        <v>7400</v>
      </c>
      <c r="I32" s="52"/>
      <c r="J32" s="72">
        <f t="shared" si="1"/>
        <v>7400</v>
      </c>
      <c r="K32" s="66">
        <f t="shared" si="0"/>
        <v>7400</v>
      </c>
    </row>
    <row r="33" spans="1:15" ht="13.5">
      <c r="A33" s="58"/>
      <c r="B33" s="58"/>
      <c r="C33" s="58" t="s">
        <v>43</v>
      </c>
      <c r="D33" s="58"/>
      <c r="E33" s="58"/>
      <c r="F33" s="58"/>
      <c r="G33" s="68">
        <v>22000000</v>
      </c>
      <c r="H33" s="53">
        <v>0</v>
      </c>
      <c r="I33" s="54">
        <v>16789435</v>
      </c>
      <c r="J33" s="72">
        <f t="shared" si="1"/>
        <v>16789435</v>
      </c>
      <c r="K33" s="66">
        <f t="shared" si="0"/>
        <v>-5210565</v>
      </c>
    </row>
    <row r="34" spans="1:15" ht="13.5">
      <c r="A34" s="58"/>
      <c r="B34" s="58"/>
      <c r="C34" s="58"/>
      <c r="D34" s="58"/>
      <c r="E34" s="58"/>
      <c r="F34" s="58"/>
      <c r="G34" s="68"/>
      <c r="H34" s="53"/>
      <c r="I34" s="52"/>
      <c r="J34" s="71"/>
      <c r="K34" s="66">
        <f t="shared" si="0"/>
        <v>0</v>
      </c>
    </row>
    <row r="35" spans="1:15" ht="13.5">
      <c r="A35" s="58"/>
      <c r="B35" s="58" t="s">
        <v>80</v>
      </c>
      <c r="C35" s="58" t="s">
        <v>28</v>
      </c>
      <c r="D35" s="58"/>
      <c r="E35" s="58"/>
      <c r="F35" s="58"/>
      <c r="G35" s="68"/>
      <c r="H35" s="53"/>
      <c r="I35" s="52"/>
      <c r="J35" s="71"/>
      <c r="K35" s="66">
        <f t="shared" si="0"/>
        <v>0</v>
      </c>
      <c r="O35" s="10"/>
    </row>
    <row r="36" spans="1:15" ht="13.5">
      <c r="A36" s="58"/>
      <c r="B36" s="58"/>
      <c r="C36" s="58" t="s">
        <v>1</v>
      </c>
      <c r="D36" s="58"/>
      <c r="E36" s="58"/>
      <c r="F36" s="58"/>
      <c r="G36" s="68">
        <v>1000</v>
      </c>
      <c r="H36" s="53">
        <v>175</v>
      </c>
      <c r="I36" s="52"/>
      <c r="J36" s="73">
        <f>SUM(H36:I36)</f>
        <v>175</v>
      </c>
      <c r="K36" s="66">
        <f t="shared" si="0"/>
        <v>-825</v>
      </c>
      <c r="O36" s="10"/>
    </row>
    <row r="37" spans="1:15" ht="13.5">
      <c r="A37" s="58"/>
      <c r="B37" s="58"/>
      <c r="C37" s="58" t="s">
        <v>29</v>
      </c>
      <c r="D37" s="58"/>
      <c r="E37" s="58"/>
      <c r="F37" s="58"/>
      <c r="G37" s="68">
        <v>8000</v>
      </c>
      <c r="H37" s="53">
        <v>1750</v>
      </c>
      <c r="I37" s="53">
        <v>131593</v>
      </c>
      <c r="J37" s="72">
        <f>SUM(H37:I37)</f>
        <v>133343</v>
      </c>
      <c r="K37" s="66">
        <f t="shared" si="0"/>
        <v>125343</v>
      </c>
    </row>
    <row r="38" spans="1:15" ht="13.5">
      <c r="A38" s="58"/>
      <c r="B38" s="58"/>
      <c r="C38" s="60"/>
      <c r="D38" s="60"/>
      <c r="E38" s="60"/>
      <c r="F38" s="60"/>
      <c r="G38" s="68"/>
      <c r="H38" s="52"/>
      <c r="I38" s="52"/>
      <c r="J38" s="71"/>
      <c r="K38" s="66">
        <f t="shared" si="0"/>
        <v>0</v>
      </c>
    </row>
    <row r="39" spans="1:15" ht="13.5">
      <c r="A39" s="58"/>
      <c r="B39" s="61"/>
      <c r="C39" s="58" t="s">
        <v>30</v>
      </c>
      <c r="D39" s="58"/>
      <c r="E39" s="58"/>
      <c r="F39" s="58"/>
      <c r="G39" s="68">
        <v>23472000</v>
      </c>
      <c r="H39" s="9">
        <f>SUM(H16:H38)</f>
        <v>2028675</v>
      </c>
      <c r="I39" s="9">
        <f>SUM(I33:I38)</f>
        <v>16921028</v>
      </c>
      <c r="J39" s="72">
        <f>SUM(H39:I39)</f>
        <v>18949703</v>
      </c>
      <c r="K39" s="66">
        <f t="shared" si="0"/>
        <v>-4522297</v>
      </c>
    </row>
    <row r="40" spans="1:15" ht="13.5">
      <c r="A40" s="58" t="s">
        <v>81</v>
      </c>
      <c r="B40" s="58" t="s">
        <v>31</v>
      </c>
      <c r="C40" s="58"/>
      <c r="D40" s="58"/>
      <c r="E40" s="58"/>
      <c r="F40" s="58"/>
      <c r="G40" s="68"/>
      <c r="H40" s="52"/>
      <c r="I40" s="54"/>
      <c r="J40" s="71"/>
      <c r="K40" s="66">
        <f t="shared" si="0"/>
        <v>0</v>
      </c>
    </row>
    <row r="41" spans="1:15" ht="13.5">
      <c r="A41" s="58"/>
      <c r="B41" s="58" t="s">
        <v>82</v>
      </c>
      <c r="C41" s="58" t="s">
        <v>32</v>
      </c>
      <c r="D41" s="58"/>
      <c r="E41" s="58"/>
      <c r="F41" s="58"/>
      <c r="G41" s="68"/>
      <c r="H41" s="52"/>
      <c r="I41" s="54"/>
      <c r="J41" s="71"/>
      <c r="K41" s="66">
        <f t="shared" si="0"/>
        <v>0</v>
      </c>
    </row>
    <row r="42" spans="1:15" ht="13.5">
      <c r="A42" s="58"/>
      <c r="B42" s="58"/>
      <c r="C42" s="58" t="s">
        <v>83</v>
      </c>
      <c r="D42" s="58"/>
      <c r="E42" s="58"/>
      <c r="F42" s="58" t="s">
        <v>33</v>
      </c>
      <c r="G42" s="68"/>
      <c r="H42" s="52"/>
      <c r="I42" s="52"/>
      <c r="J42" s="71"/>
      <c r="K42" s="66">
        <f t="shared" si="0"/>
        <v>0</v>
      </c>
    </row>
    <row r="43" spans="1:15" ht="13.5">
      <c r="A43" s="58"/>
      <c r="B43" s="58"/>
      <c r="C43" s="58"/>
      <c r="D43" s="58"/>
      <c r="E43" s="58"/>
      <c r="F43" s="58" t="s">
        <v>4</v>
      </c>
      <c r="G43" s="68">
        <v>15300000</v>
      </c>
      <c r="H43" s="53">
        <v>664971</v>
      </c>
      <c r="I43" s="53">
        <v>12638244</v>
      </c>
      <c r="J43" s="68">
        <f>SUM(H43:I43)</f>
        <v>13303215</v>
      </c>
      <c r="K43" s="66">
        <f t="shared" si="0"/>
        <v>-1996785</v>
      </c>
    </row>
    <row r="44" spans="1:15" ht="13.5">
      <c r="A44" s="58"/>
      <c r="B44" s="58"/>
      <c r="C44" s="58"/>
      <c r="D44" s="58"/>
      <c r="E44" s="58"/>
      <c r="F44" s="58" t="s">
        <v>5</v>
      </c>
      <c r="G44" s="68">
        <v>1200000</v>
      </c>
      <c r="H44" s="53">
        <v>0</v>
      </c>
      <c r="I44" s="53">
        <v>1153251</v>
      </c>
      <c r="J44" s="68">
        <f>SUM(H44:I44)</f>
        <v>1153251</v>
      </c>
      <c r="K44" s="66">
        <f t="shared" si="0"/>
        <v>-46749</v>
      </c>
    </row>
    <row r="45" spans="1:15" ht="13.5">
      <c r="A45" s="58"/>
      <c r="B45" s="58"/>
      <c r="C45" s="58"/>
      <c r="D45" s="58"/>
      <c r="E45" s="58"/>
      <c r="F45" s="58" t="s">
        <v>6</v>
      </c>
      <c r="G45" s="68">
        <v>75000</v>
      </c>
      <c r="H45" s="53">
        <v>0</v>
      </c>
      <c r="I45" s="53">
        <v>48563</v>
      </c>
      <c r="J45" s="68">
        <f>SUM(H45:I45)</f>
        <v>48563</v>
      </c>
      <c r="K45" s="66">
        <f t="shared" si="0"/>
        <v>-26437</v>
      </c>
    </row>
    <row r="46" spans="1:15" ht="13.5">
      <c r="A46" s="58"/>
      <c r="B46" s="58"/>
      <c r="C46" s="58"/>
      <c r="D46" s="58"/>
      <c r="E46" s="58"/>
      <c r="F46" s="58" t="s">
        <v>47</v>
      </c>
      <c r="G46" s="68">
        <v>30000</v>
      </c>
      <c r="H46" s="53">
        <v>0</v>
      </c>
      <c r="I46" s="53">
        <v>16800</v>
      </c>
      <c r="J46" s="68">
        <f>SUM(H46:I46)</f>
        <v>16800</v>
      </c>
      <c r="K46" s="66">
        <f t="shared" si="0"/>
        <v>-13200</v>
      </c>
    </row>
    <row r="47" spans="1:15" ht="13.5">
      <c r="A47" s="58"/>
      <c r="B47" s="58"/>
      <c r="C47" s="58"/>
      <c r="D47" s="58"/>
      <c r="E47" s="58"/>
      <c r="F47" s="58" t="s">
        <v>99</v>
      </c>
      <c r="G47" s="70"/>
      <c r="H47" s="53">
        <v>362000</v>
      </c>
      <c r="I47" s="53"/>
      <c r="J47" s="68">
        <v>362000</v>
      </c>
      <c r="K47" s="66">
        <f t="shared" si="0"/>
        <v>362000</v>
      </c>
    </row>
    <row r="48" spans="1:15" ht="13.5">
      <c r="A48" s="58"/>
      <c r="B48" s="58"/>
      <c r="C48" s="58"/>
      <c r="D48" s="58"/>
      <c r="E48" s="58"/>
      <c r="F48" s="58" t="s">
        <v>100</v>
      </c>
      <c r="G48" s="70"/>
      <c r="H48" s="53">
        <v>7400</v>
      </c>
      <c r="I48" s="53"/>
      <c r="J48" s="68">
        <v>7400</v>
      </c>
      <c r="K48" s="66">
        <f t="shared" ref="K48:K79" si="2">J48-G48</f>
        <v>7400</v>
      </c>
    </row>
    <row r="49" spans="1:11" ht="13.5">
      <c r="A49" s="58"/>
      <c r="B49" s="58"/>
      <c r="C49" s="58"/>
      <c r="D49" s="58"/>
      <c r="E49" s="58"/>
      <c r="F49" s="58"/>
      <c r="G49" s="67"/>
      <c r="H49" s="53"/>
      <c r="I49" s="53"/>
      <c r="J49" s="68"/>
      <c r="K49" s="66">
        <f t="shared" si="2"/>
        <v>0</v>
      </c>
    </row>
    <row r="50" spans="1:11" ht="13.5">
      <c r="A50" s="58"/>
      <c r="B50" s="58"/>
      <c r="C50" s="58"/>
      <c r="D50" s="58"/>
      <c r="E50" s="58"/>
      <c r="F50" s="62" t="s">
        <v>34</v>
      </c>
      <c r="G50" s="67" t="s">
        <v>106</v>
      </c>
      <c r="H50" s="9">
        <f>SUM(H43:H49)</f>
        <v>1034371</v>
      </c>
      <c r="I50" s="54">
        <f>SUM(I43:I49)</f>
        <v>13856858</v>
      </c>
      <c r="J50" s="68">
        <f>SUM(J43:J49)</f>
        <v>14891229</v>
      </c>
      <c r="K50" s="66">
        <f t="shared" si="2"/>
        <v>-1713771</v>
      </c>
    </row>
    <row r="51" spans="1:11" ht="13.5">
      <c r="A51" s="58"/>
      <c r="B51" s="58"/>
      <c r="C51" s="58" t="s">
        <v>84</v>
      </c>
      <c r="D51" s="58"/>
      <c r="E51" s="58"/>
      <c r="F51" s="58" t="s">
        <v>35</v>
      </c>
      <c r="G51" s="67"/>
      <c r="H51" s="54"/>
      <c r="I51" s="52"/>
      <c r="J51" s="71"/>
      <c r="K51" s="66">
        <f t="shared" si="2"/>
        <v>0</v>
      </c>
    </row>
    <row r="52" spans="1:11" ht="13.5">
      <c r="A52" s="58"/>
      <c r="B52" s="58"/>
      <c r="C52" s="58"/>
      <c r="D52" s="58"/>
      <c r="E52" s="58"/>
      <c r="F52" s="58" t="s">
        <v>46</v>
      </c>
      <c r="G52" s="67" t="s">
        <v>107</v>
      </c>
      <c r="H52" s="54">
        <v>0</v>
      </c>
      <c r="I52" s="53"/>
      <c r="J52" s="68">
        <f t="shared" ref="J52:J63" si="3">SUM(H52:I52)</f>
        <v>0</v>
      </c>
      <c r="K52" s="66">
        <f t="shared" si="2"/>
        <v>-1200000</v>
      </c>
    </row>
    <row r="53" spans="1:11" ht="13.5">
      <c r="A53" s="58"/>
      <c r="B53" s="58"/>
      <c r="C53" s="58"/>
      <c r="D53" s="58"/>
      <c r="E53" s="58"/>
      <c r="F53" s="58" t="s">
        <v>8</v>
      </c>
      <c r="G53" s="67" t="s">
        <v>117</v>
      </c>
      <c r="H53" s="54">
        <v>0</v>
      </c>
      <c r="I53" s="53">
        <v>25040</v>
      </c>
      <c r="J53" s="68">
        <f t="shared" si="3"/>
        <v>25040</v>
      </c>
      <c r="K53" s="66">
        <f t="shared" si="2"/>
        <v>-24960</v>
      </c>
    </row>
    <row r="54" spans="1:11" ht="13.5">
      <c r="A54" s="58"/>
      <c r="B54" s="58"/>
      <c r="C54" s="58"/>
      <c r="D54" s="58"/>
      <c r="E54" s="58"/>
      <c r="F54" s="58" t="s">
        <v>9</v>
      </c>
      <c r="G54" s="67" t="s">
        <v>109</v>
      </c>
      <c r="H54" s="54">
        <v>0</v>
      </c>
      <c r="I54" s="53">
        <v>21850</v>
      </c>
      <c r="J54" s="68">
        <f t="shared" si="3"/>
        <v>21850</v>
      </c>
      <c r="K54" s="66">
        <f t="shared" si="2"/>
        <v>-8150</v>
      </c>
    </row>
    <row r="55" spans="1:11" ht="13.5">
      <c r="A55" s="58"/>
      <c r="B55" s="58"/>
      <c r="C55" s="58"/>
      <c r="D55" s="58"/>
      <c r="E55" s="58"/>
      <c r="F55" s="58" t="s">
        <v>10</v>
      </c>
      <c r="G55" s="67" t="s">
        <v>110</v>
      </c>
      <c r="H55" s="53">
        <v>0</v>
      </c>
      <c r="I55" s="53">
        <v>980836</v>
      </c>
      <c r="J55" s="68">
        <f t="shared" si="3"/>
        <v>980836</v>
      </c>
      <c r="K55" s="66">
        <f t="shared" si="2"/>
        <v>278836</v>
      </c>
    </row>
    <row r="56" spans="1:11" ht="13.5">
      <c r="A56" s="58"/>
      <c r="B56" s="58"/>
      <c r="C56" s="58"/>
      <c r="D56" s="58"/>
      <c r="E56" s="58"/>
      <c r="F56" s="58" t="s">
        <v>48</v>
      </c>
      <c r="G56" s="67" t="s">
        <v>111</v>
      </c>
      <c r="H56" s="53">
        <v>0</v>
      </c>
      <c r="I56" s="53">
        <v>129667</v>
      </c>
      <c r="J56" s="68">
        <f t="shared" si="3"/>
        <v>129667</v>
      </c>
      <c r="K56" s="66">
        <f t="shared" si="2"/>
        <v>19667</v>
      </c>
    </row>
    <row r="57" spans="1:11" ht="13.5">
      <c r="A57" s="58"/>
      <c r="B57" s="58"/>
      <c r="C57" s="58"/>
      <c r="D57" s="58"/>
      <c r="E57" s="58"/>
      <c r="F57" s="58" t="s">
        <v>49</v>
      </c>
      <c r="G57" s="67" t="s">
        <v>112</v>
      </c>
      <c r="H57" s="53">
        <v>155247</v>
      </c>
      <c r="I57" s="53">
        <v>560992</v>
      </c>
      <c r="J57" s="68">
        <f t="shared" si="3"/>
        <v>716239</v>
      </c>
      <c r="K57" s="66">
        <f t="shared" si="2"/>
        <v>-213761</v>
      </c>
    </row>
    <row r="58" spans="1:11" ht="13.5">
      <c r="A58" s="58"/>
      <c r="B58" s="58"/>
      <c r="C58" s="58"/>
      <c r="D58" s="58"/>
      <c r="E58" s="58"/>
      <c r="F58" s="58" t="s">
        <v>50</v>
      </c>
      <c r="G58" s="67" t="s">
        <v>113</v>
      </c>
      <c r="H58" s="53">
        <v>22969</v>
      </c>
      <c r="I58" s="53">
        <v>91872</v>
      </c>
      <c r="J58" s="68">
        <f t="shared" si="3"/>
        <v>114841</v>
      </c>
      <c r="K58" s="66">
        <f t="shared" si="2"/>
        <v>-5159</v>
      </c>
    </row>
    <row r="59" spans="1:11" ht="13.5">
      <c r="A59" s="58"/>
      <c r="B59" s="58"/>
      <c r="C59" s="58"/>
      <c r="D59" s="58"/>
      <c r="E59" s="58"/>
      <c r="F59" s="58" t="s">
        <v>51</v>
      </c>
      <c r="G59" s="67" t="s">
        <v>118</v>
      </c>
      <c r="H59" s="53">
        <v>95541</v>
      </c>
      <c r="I59" s="53">
        <v>382515</v>
      </c>
      <c r="J59" s="68">
        <f t="shared" si="3"/>
        <v>478056</v>
      </c>
      <c r="K59" s="66">
        <f t="shared" si="2"/>
        <v>18056</v>
      </c>
    </row>
    <row r="60" spans="1:11" ht="13.5">
      <c r="A60" s="58"/>
      <c r="B60" s="58"/>
      <c r="C60" s="58"/>
      <c r="D60" s="58"/>
      <c r="E60" s="58"/>
      <c r="F60" s="58" t="s">
        <v>60</v>
      </c>
      <c r="G60" s="67" t="s">
        <v>114</v>
      </c>
      <c r="H60" s="53">
        <v>26085</v>
      </c>
      <c r="I60" s="53">
        <v>830043</v>
      </c>
      <c r="J60" s="68">
        <f t="shared" si="3"/>
        <v>856128</v>
      </c>
      <c r="K60" s="66">
        <f t="shared" si="2"/>
        <v>-93872</v>
      </c>
    </row>
    <row r="61" spans="1:11" ht="13.5">
      <c r="A61" s="58"/>
      <c r="B61" s="58"/>
      <c r="C61" s="58"/>
      <c r="D61" s="58"/>
      <c r="E61" s="58"/>
      <c r="F61" s="58" t="s">
        <v>53</v>
      </c>
      <c r="G61" s="67" t="s">
        <v>115</v>
      </c>
      <c r="H61" s="53">
        <v>0</v>
      </c>
      <c r="I61" s="53">
        <v>27000</v>
      </c>
      <c r="J61" s="68">
        <f t="shared" si="3"/>
        <v>27000</v>
      </c>
      <c r="K61" s="66">
        <f t="shared" si="2"/>
        <v>-58000</v>
      </c>
    </row>
    <row r="62" spans="1:11" ht="13.5">
      <c r="A62" s="58"/>
      <c r="B62" s="58"/>
      <c r="C62" s="58"/>
      <c r="D62" s="58"/>
      <c r="E62" s="58"/>
      <c r="F62" s="58" t="s">
        <v>55</v>
      </c>
      <c r="G62" s="67" t="s">
        <v>116</v>
      </c>
      <c r="H62" s="53">
        <v>105664</v>
      </c>
      <c r="I62" s="53">
        <v>105664</v>
      </c>
      <c r="J62" s="68">
        <f t="shared" si="3"/>
        <v>211328</v>
      </c>
      <c r="K62" s="66">
        <f t="shared" si="2"/>
        <v>-48672</v>
      </c>
    </row>
    <row r="63" spans="1:11" ht="13.5">
      <c r="A63" s="58"/>
      <c r="B63" s="58"/>
      <c r="C63" s="58"/>
      <c r="D63" s="58"/>
      <c r="E63" s="58"/>
      <c r="F63" s="58" t="s">
        <v>96</v>
      </c>
      <c r="G63" s="68"/>
      <c r="H63" s="53">
        <v>27084</v>
      </c>
      <c r="I63" s="53">
        <v>111000</v>
      </c>
      <c r="J63" s="68">
        <f t="shared" si="3"/>
        <v>138084</v>
      </c>
      <c r="K63" s="66">
        <f t="shared" si="2"/>
        <v>138084</v>
      </c>
    </row>
    <row r="64" spans="1:11" ht="13.5">
      <c r="A64" s="58"/>
      <c r="B64" s="58"/>
      <c r="C64" s="58"/>
      <c r="D64" s="58"/>
      <c r="E64" s="58"/>
      <c r="F64" s="58"/>
      <c r="G64" s="68"/>
      <c r="H64" s="52"/>
      <c r="I64" s="53"/>
      <c r="J64" s="71"/>
      <c r="K64" s="66">
        <f t="shared" si="2"/>
        <v>0</v>
      </c>
    </row>
    <row r="65" spans="1:11" ht="13.5">
      <c r="A65" s="58"/>
      <c r="B65" s="58"/>
      <c r="C65" s="58"/>
      <c r="D65" s="58"/>
      <c r="E65" s="58"/>
      <c r="F65" s="62" t="s">
        <v>11</v>
      </c>
      <c r="G65" s="68">
        <v>4897000</v>
      </c>
      <c r="H65" s="9">
        <f>SUM(H52:H63)</f>
        <v>432590</v>
      </c>
      <c r="I65" s="53">
        <f>SUM(I53:I63)</f>
        <v>3266479</v>
      </c>
      <c r="J65" s="72">
        <f>SUM(J53:J63)</f>
        <v>3699069</v>
      </c>
      <c r="K65" s="66">
        <f t="shared" si="2"/>
        <v>-1197931</v>
      </c>
    </row>
    <row r="66" spans="1:11" ht="13.5">
      <c r="A66" s="58"/>
      <c r="B66" s="58"/>
      <c r="C66" s="61" t="s">
        <v>36</v>
      </c>
      <c r="D66" s="58"/>
      <c r="E66" s="58"/>
      <c r="F66" s="63"/>
      <c r="G66" s="68">
        <v>21502000</v>
      </c>
      <c r="H66" s="56">
        <f>H50+H65</f>
        <v>1466961</v>
      </c>
      <c r="I66" s="56">
        <f>I50+I65</f>
        <v>17123337</v>
      </c>
      <c r="J66" s="68">
        <f>J50+J65</f>
        <v>18590298</v>
      </c>
      <c r="K66" s="66">
        <f t="shared" si="2"/>
        <v>-2911702</v>
      </c>
    </row>
    <row r="67" spans="1:11" ht="13.5">
      <c r="A67" s="58"/>
      <c r="B67" s="58"/>
      <c r="C67" s="61"/>
      <c r="D67" s="58"/>
      <c r="E67" s="58"/>
      <c r="F67" s="63"/>
      <c r="G67" s="68"/>
      <c r="H67" s="56"/>
      <c r="I67" s="56"/>
      <c r="J67" s="68"/>
      <c r="K67" s="66">
        <f t="shared" si="2"/>
        <v>0</v>
      </c>
    </row>
    <row r="68" spans="1:11" ht="13.5">
      <c r="A68" s="58"/>
      <c r="B68" s="58" t="s">
        <v>77</v>
      </c>
      <c r="C68" s="58" t="s">
        <v>37</v>
      </c>
      <c r="D68" s="58"/>
      <c r="E68" s="58"/>
      <c r="F68" s="58"/>
      <c r="G68" s="68"/>
      <c r="H68" s="53"/>
      <c r="I68" s="53"/>
      <c r="J68" s="68"/>
      <c r="K68" s="66">
        <f t="shared" si="2"/>
        <v>0</v>
      </c>
    </row>
    <row r="69" spans="1:11" ht="13.5">
      <c r="A69" s="58"/>
      <c r="B69" s="58"/>
      <c r="C69" s="58" t="s">
        <v>83</v>
      </c>
      <c r="D69" s="58"/>
      <c r="E69" s="58"/>
      <c r="F69" s="58" t="s">
        <v>33</v>
      </c>
      <c r="G69" s="68"/>
      <c r="H69" s="53"/>
      <c r="I69" s="53"/>
      <c r="J69" s="68"/>
      <c r="K69" s="66">
        <f t="shared" si="2"/>
        <v>0</v>
      </c>
    </row>
    <row r="70" spans="1:11" ht="13.5">
      <c r="A70" s="58"/>
      <c r="B70" s="58"/>
      <c r="C70" s="58"/>
      <c r="D70" s="58"/>
      <c r="E70" s="58"/>
      <c r="F70" s="58" t="s">
        <v>4</v>
      </c>
      <c r="G70" s="68">
        <v>670000</v>
      </c>
      <c r="H70" s="53">
        <v>616140</v>
      </c>
      <c r="I70" s="53"/>
      <c r="J70" s="68">
        <f>SUM(H70:I70)</f>
        <v>616140</v>
      </c>
      <c r="K70" s="66">
        <f t="shared" si="2"/>
        <v>-53860</v>
      </c>
    </row>
    <row r="71" spans="1:11" ht="13.5">
      <c r="A71" s="58"/>
      <c r="B71" s="58"/>
      <c r="C71" s="58"/>
      <c r="D71" s="58"/>
      <c r="E71" s="58"/>
      <c r="F71" s="58" t="s">
        <v>6</v>
      </c>
      <c r="G71" s="68">
        <v>10000</v>
      </c>
      <c r="H71" s="53">
        <v>3000</v>
      </c>
      <c r="I71" s="53"/>
      <c r="J71" s="68">
        <f>SUM(H71:I71)</f>
        <v>3000</v>
      </c>
      <c r="K71" s="66">
        <f t="shared" si="2"/>
        <v>-7000</v>
      </c>
    </row>
    <row r="72" spans="1:11" ht="13.5">
      <c r="A72" s="58"/>
      <c r="B72" s="58"/>
      <c r="C72" s="58"/>
      <c r="D72" s="58"/>
      <c r="E72" s="58"/>
      <c r="F72" s="58"/>
      <c r="G72" s="68"/>
      <c r="H72" s="53"/>
      <c r="I72" s="53"/>
      <c r="J72" s="68"/>
      <c r="K72" s="66">
        <f t="shared" si="2"/>
        <v>0</v>
      </c>
    </row>
    <row r="73" spans="1:11" ht="13.5">
      <c r="A73" s="58"/>
      <c r="B73" s="58"/>
      <c r="C73" s="58"/>
      <c r="D73" s="58"/>
      <c r="E73" s="58"/>
      <c r="F73" s="62" t="s">
        <v>34</v>
      </c>
      <c r="G73" s="68">
        <v>680000</v>
      </c>
      <c r="H73" s="56">
        <f>SUM(H70:H72)</f>
        <v>619140</v>
      </c>
      <c r="I73" s="53"/>
      <c r="J73" s="68">
        <f>SUM(H73:I73)</f>
        <v>619140</v>
      </c>
      <c r="K73" s="66">
        <f t="shared" si="2"/>
        <v>-60860</v>
      </c>
    </row>
    <row r="74" spans="1:11" ht="13.5">
      <c r="A74" s="58"/>
      <c r="B74" s="58"/>
      <c r="C74" s="58" t="s">
        <v>84</v>
      </c>
      <c r="D74" s="58"/>
      <c r="E74" s="58"/>
      <c r="F74" s="58" t="s">
        <v>35</v>
      </c>
      <c r="G74" s="68"/>
      <c r="H74" s="53"/>
      <c r="I74" s="53"/>
      <c r="J74" s="68"/>
      <c r="K74" s="66">
        <f t="shared" si="2"/>
        <v>0</v>
      </c>
    </row>
    <row r="75" spans="1:11" ht="13.5">
      <c r="A75" s="58"/>
      <c r="B75" s="58"/>
      <c r="C75" s="58"/>
      <c r="D75" s="58"/>
      <c r="E75" s="58"/>
      <c r="F75" s="58" t="s">
        <v>8</v>
      </c>
      <c r="G75" s="68">
        <v>10000</v>
      </c>
      <c r="H75" s="53">
        <v>2391</v>
      </c>
      <c r="I75" s="53"/>
      <c r="J75" s="68">
        <f t="shared" ref="J75:J83" si="4">SUM(H75:I75)</f>
        <v>2391</v>
      </c>
      <c r="K75" s="66">
        <f t="shared" si="2"/>
        <v>-7609</v>
      </c>
    </row>
    <row r="76" spans="1:11" ht="13.5">
      <c r="A76" s="58"/>
      <c r="B76" s="58"/>
      <c r="C76" s="58"/>
      <c r="D76" s="58"/>
      <c r="E76" s="58"/>
      <c r="F76" s="58" t="s">
        <v>56</v>
      </c>
      <c r="G76" s="68">
        <v>10000</v>
      </c>
      <c r="H76" s="53">
        <v>45864</v>
      </c>
      <c r="I76" s="53"/>
      <c r="J76" s="68">
        <f t="shared" si="4"/>
        <v>45864</v>
      </c>
      <c r="K76" s="66">
        <f t="shared" si="2"/>
        <v>35864</v>
      </c>
    </row>
    <row r="77" spans="1:11" ht="13.5">
      <c r="A77" s="58"/>
      <c r="B77" s="58"/>
      <c r="C77" s="58"/>
      <c r="D77" s="58"/>
      <c r="E77" s="58"/>
      <c r="F77" s="58" t="s">
        <v>9</v>
      </c>
      <c r="G77" s="68">
        <v>1000</v>
      </c>
      <c r="H77" s="53">
        <v>3960</v>
      </c>
      <c r="I77" s="53"/>
      <c r="J77" s="68">
        <f t="shared" si="4"/>
        <v>3960</v>
      </c>
      <c r="K77" s="66">
        <f t="shared" si="2"/>
        <v>2960</v>
      </c>
    </row>
    <row r="78" spans="1:11" ht="13.5">
      <c r="A78" s="58"/>
      <c r="B78" s="58"/>
      <c r="C78" s="58"/>
      <c r="D78" s="58"/>
      <c r="E78" s="58"/>
      <c r="F78" s="58" t="s">
        <v>52</v>
      </c>
      <c r="G78" s="68">
        <v>300000</v>
      </c>
      <c r="H78" s="53"/>
      <c r="I78" s="53">
        <v>204500</v>
      </c>
      <c r="J78" s="68">
        <f t="shared" si="4"/>
        <v>204500</v>
      </c>
      <c r="K78" s="66">
        <f t="shared" si="2"/>
        <v>-95500</v>
      </c>
    </row>
    <row r="79" spans="1:11" ht="13.5">
      <c r="A79" s="58"/>
      <c r="B79" s="58"/>
      <c r="C79" s="58"/>
      <c r="D79" s="58"/>
      <c r="E79" s="58"/>
      <c r="F79" s="58" t="s">
        <v>57</v>
      </c>
      <c r="G79" s="68">
        <v>25000</v>
      </c>
      <c r="H79" s="53">
        <v>12761</v>
      </c>
      <c r="I79" s="53"/>
      <c r="J79" s="68">
        <f t="shared" si="4"/>
        <v>12761</v>
      </c>
      <c r="K79" s="66">
        <f t="shared" si="2"/>
        <v>-12239</v>
      </c>
    </row>
    <row r="80" spans="1:11" ht="13.5">
      <c r="A80" s="58"/>
      <c r="B80" s="58"/>
      <c r="C80" s="58"/>
      <c r="D80" s="58"/>
      <c r="E80" s="58"/>
      <c r="F80" s="58" t="s">
        <v>59</v>
      </c>
      <c r="G80" s="68">
        <v>50000</v>
      </c>
      <c r="H80" s="53">
        <v>46350</v>
      </c>
      <c r="I80" s="53"/>
      <c r="J80" s="68">
        <f t="shared" si="4"/>
        <v>46350</v>
      </c>
      <c r="K80" s="66">
        <f t="shared" ref="K80:K91" si="5">J80-G80</f>
        <v>-3650</v>
      </c>
    </row>
    <row r="81" spans="1:11" ht="13.5">
      <c r="A81" s="58"/>
      <c r="B81" s="58"/>
      <c r="C81" s="58"/>
      <c r="D81" s="58"/>
      <c r="E81" s="58"/>
      <c r="F81" s="58" t="s">
        <v>54</v>
      </c>
      <c r="G81" s="68">
        <v>650000</v>
      </c>
      <c r="H81" s="53">
        <v>86215</v>
      </c>
      <c r="I81" s="53"/>
      <c r="J81" s="68">
        <f t="shared" si="4"/>
        <v>86215</v>
      </c>
      <c r="K81" s="66">
        <f t="shared" si="5"/>
        <v>-563785</v>
      </c>
    </row>
    <row r="82" spans="1:11" ht="13.5">
      <c r="A82" s="58"/>
      <c r="B82" s="58"/>
      <c r="C82" s="58"/>
      <c r="D82" s="58"/>
      <c r="E82" s="58"/>
      <c r="F82" s="58" t="s">
        <v>55</v>
      </c>
      <c r="G82" s="68">
        <v>50000</v>
      </c>
      <c r="H82" s="53">
        <v>52833</v>
      </c>
      <c r="I82" s="53"/>
      <c r="J82" s="68">
        <f t="shared" si="4"/>
        <v>52833</v>
      </c>
      <c r="K82" s="66">
        <f t="shared" si="5"/>
        <v>2833</v>
      </c>
    </row>
    <row r="83" spans="1:11" ht="13.5">
      <c r="A83" s="58"/>
      <c r="B83" s="58"/>
      <c r="C83" s="58"/>
      <c r="D83" s="58"/>
      <c r="E83" s="58"/>
      <c r="F83" s="58" t="s">
        <v>97</v>
      </c>
      <c r="G83" s="68"/>
      <c r="H83" s="53">
        <v>153600</v>
      </c>
      <c r="I83" s="53">
        <v>38400</v>
      </c>
      <c r="J83" s="68">
        <f t="shared" si="4"/>
        <v>192000</v>
      </c>
      <c r="K83" s="66">
        <f t="shared" si="5"/>
        <v>192000</v>
      </c>
    </row>
    <row r="84" spans="1:11" ht="13.5">
      <c r="A84" s="58"/>
      <c r="B84" s="58"/>
      <c r="C84" s="58"/>
      <c r="D84" s="58"/>
      <c r="E84" s="58"/>
      <c r="F84" s="58" t="s">
        <v>98</v>
      </c>
      <c r="G84" s="68"/>
      <c r="H84" s="53">
        <v>43800</v>
      </c>
      <c r="I84" s="53"/>
      <c r="J84" s="68">
        <v>43800</v>
      </c>
      <c r="K84" s="66">
        <f t="shared" si="5"/>
        <v>43800</v>
      </c>
    </row>
    <row r="85" spans="1:11" ht="13.5">
      <c r="A85" s="58"/>
      <c r="B85" s="58"/>
      <c r="C85" s="58"/>
      <c r="D85" s="58"/>
      <c r="E85" s="58"/>
      <c r="F85" s="58" t="s">
        <v>101</v>
      </c>
      <c r="G85" s="68"/>
      <c r="H85" s="53">
        <v>30000</v>
      </c>
      <c r="I85" s="53"/>
      <c r="J85" s="68">
        <v>30000</v>
      </c>
      <c r="K85" s="66">
        <f t="shared" si="5"/>
        <v>30000</v>
      </c>
    </row>
    <row r="86" spans="1:11" ht="13.5">
      <c r="A86" s="58"/>
      <c r="B86" s="58"/>
      <c r="C86" s="58"/>
      <c r="D86" s="58"/>
      <c r="E86" s="58"/>
      <c r="F86" s="58" t="s">
        <v>102</v>
      </c>
      <c r="G86" s="68"/>
      <c r="H86" s="53">
        <v>3000</v>
      </c>
      <c r="I86" s="53"/>
      <c r="J86" s="68">
        <v>3000</v>
      </c>
      <c r="K86" s="66">
        <f t="shared" si="5"/>
        <v>3000</v>
      </c>
    </row>
    <row r="87" spans="1:11" ht="13.5">
      <c r="A87" s="58"/>
      <c r="B87" s="58"/>
      <c r="C87" s="58"/>
      <c r="D87" s="58"/>
      <c r="E87" s="58"/>
      <c r="F87" s="58"/>
      <c r="G87" s="68"/>
      <c r="H87" s="53"/>
      <c r="I87" s="53"/>
      <c r="J87" s="68"/>
      <c r="K87" s="66">
        <f t="shared" si="5"/>
        <v>0</v>
      </c>
    </row>
    <row r="88" spans="1:11" ht="13.5">
      <c r="A88" s="58"/>
      <c r="B88" s="58"/>
      <c r="C88" s="58"/>
      <c r="D88" s="58"/>
      <c r="E88" s="58"/>
      <c r="F88" s="62" t="s">
        <v>11</v>
      </c>
      <c r="G88" s="68">
        <v>1096000</v>
      </c>
      <c r="H88" s="56">
        <f>SUM(H74:H87)</f>
        <v>480774</v>
      </c>
      <c r="I88" s="53">
        <f>SUM(I78:I87)</f>
        <v>242900</v>
      </c>
      <c r="J88" s="68">
        <f>SUM(J75:J87)</f>
        <v>723674</v>
      </c>
      <c r="K88" s="66">
        <f t="shared" si="5"/>
        <v>-372326</v>
      </c>
    </row>
    <row r="89" spans="1:11" ht="13.5">
      <c r="A89" s="58"/>
      <c r="B89" s="58"/>
      <c r="C89" s="58" t="s">
        <v>12</v>
      </c>
      <c r="D89" s="58"/>
      <c r="E89" s="58"/>
      <c r="F89" s="62"/>
      <c r="G89" s="68">
        <v>1776000</v>
      </c>
      <c r="H89" s="56">
        <f>H73+H88</f>
        <v>1099914</v>
      </c>
      <c r="I89" s="57">
        <f>I88</f>
        <v>242900</v>
      </c>
      <c r="J89" s="73">
        <f>J73+J88</f>
        <v>1342814</v>
      </c>
      <c r="K89" s="66">
        <f t="shared" si="5"/>
        <v>-433186</v>
      </c>
    </row>
    <row r="90" spans="1:11" ht="13.5">
      <c r="A90" s="58"/>
      <c r="B90" s="58"/>
      <c r="C90" s="58"/>
      <c r="D90" s="58"/>
      <c r="E90" s="58"/>
      <c r="F90" s="58"/>
      <c r="G90" s="68"/>
      <c r="H90" s="55"/>
      <c r="I90" s="52"/>
      <c r="J90" s="71"/>
      <c r="K90" s="66">
        <f t="shared" si="5"/>
        <v>0</v>
      </c>
    </row>
    <row r="91" spans="1:11" ht="13.5">
      <c r="A91" s="58"/>
      <c r="B91" s="58" t="s">
        <v>13</v>
      </c>
      <c r="C91" s="58"/>
      <c r="D91" s="58"/>
      <c r="E91" s="58"/>
      <c r="F91" s="58"/>
      <c r="G91" s="68">
        <f>G66+G89</f>
        <v>23278000</v>
      </c>
      <c r="H91" s="56">
        <f>H66+H89</f>
        <v>2566875</v>
      </c>
      <c r="I91" s="56">
        <f>I66+I89</f>
        <v>17366237</v>
      </c>
      <c r="J91" s="73">
        <f>J66+J89</f>
        <v>19933112</v>
      </c>
      <c r="K91" s="66">
        <f t="shared" si="5"/>
        <v>-3344888</v>
      </c>
    </row>
    <row r="92" spans="1:11" ht="13.5">
      <c r="A92" s="58"/>
      <c r="B92" s="58"/>
      <c r="C92" s="58"/>
      <c r="D92" s="58"/>
      <c r="E92" s="58"/>
      <c r="F92" s="58"/>
      <c r="G92" s="53"/>
      <c r="H92" s="53"/>
      <c r="I92" s="53"/>
      <c r="J92" s="55"/>
      <c r="K92" s="61"/>
    </row>
    <row r="93" spans="1:11" ht="13.5">
      <c r="A93" s="58"/>
      <c r="B93" s="58"/>
      <c r="C93" s="58" t="s">
        <v>38</v>
      </c>
      <c r="D93" s="58"/>
      <c r="E93" s="58"/>
      <c r="F93" s="58"/>
      <c r="G93" s="53"/>
      <c r="H93" s="53"/>
      <c r="I93" s="53"/>
      <c r="J93" s="55"/>
      <c r="K93" s="61"/>
    </row>
    <row r="94" spans="1:11" ht="13.5">
      <c r="A94" s="58" t="s">
        <v>85</v>
      </c>
      <c r="B94" s="85" t="s">
        <v>68</v>
      </c>
      <c r="C94" s="85"/>
      <c r="D94" s="85"/>
      <c r="E94" s="85"/>
      <c r="F94" s="85"/>
      <c r="G94" s="53"/>
      <c r="H94" s="53"/>
      <c r="I94" s="53"/>
      <c r="J94" s="55">
        <v>0</v>
      </c>
      <c r="K94" s="61"/>
    </row>
    <row r="95" spans="1:11" ht="13.5">
      <c r="A95" s="58"/>
      <c r="B95" s="59"/>
      <c r="C95" s="85" t="s">
        <v>69</v>
      </c>
      <c r="D95" s="85"/>
      <c r="E95" s="85"/>
      <c r="F95" s="85"/>
      <c r="G95" s="53">
        <v>194000</v>
      </c>
      <c r="H95" s="53">
        <f>H39-H91</f>
        <v>-538200</v>
      </c>
      <c r="I95" s="53">
        <f>I39-I91</f>
        <v>-445209</v>
      </c>
      <c r="J95" s="55">
        <f>J39-J91</f>
        <v>-983409</v>
      </c>
      <c r="K95" s="66">
        <f>J95-G95</f>
        <v>-1177409</v>
      </c>
    </row>
    <row r="96" spans="1:11" ht="13.5">
      <c r="A96" s="58" t="s">
        <v>86</v>
      </c>
      <c r="B96" s="85" t="s">
        <v>71</v>
      </c>
      <c r="C96" s="85"/>
      <c r="D96" s="85"/>
      <c r="E96" s="85"/>
      <c r="F96" s="85"/>
      <c r="G96" s="53"/>
      <c r="H96" s="53"/>
      <c r="I96" s="53"/>
      <c r="J96" s="55"/>
      <c r="K96" s="61"/>
    </row>
    <row r="97" spans="1:11" ht="13.5">
      <c r="A97" s="58"/>
      <c r="B97" s="59"/>
      <c r="C97" s="85" t="s">
        <v>72</v>
      </c>
      <c r="D97" s="85"/>
      <c r="E97" s="85"/>
      <c r="F97" s="85"/>
      <c r="G97" s="53"/>
      <c r="H97" s="53"/>
      <c r="I97" s="53"/>
      <c r="J97" s="55">
        <v>0</v>
      </c>
      <c r="K97" s="61"/>
    </row>
    <row r="98" spans="1:11" ht="13.5">
      <c r="A98" s="58"/>
      <c r="B98" s="59"/>
      <c r="C98" s="85" t="s">
        <v>73</v>
      </c>
      <c r="D98" s="85"/>
      <c r="E98" s="85"/>
      <c r="F98" s="85"/>
      <c r="G98" s="53"/>
      <c r="H98" s="53"/>
      <c r="I98" s="53"/>
      <c r="J98" s="55"/>
      <c r="K98" s="61"/>
    </row>
    <row r="99" spans="1:11" ht="13.5">
      <c r="A99" s="58"/>
      <c r="B99" s="59"/>
      <c r="C99" s="85" t="s">
        <v>74</v>
      </c>
      <c r="D99" s="85"/>
      <c r="E99" s="85"/>
      <c r="F99" s="85"/>
      <c r="G99" s="53"/>
      <c r="H99" s="53"/>
      <c r="I99" s="53"/>
      <c r="J99" s="55"/>
      <c r="K99" s="61"/>
    </row>
    <row r="100" spans="1:11" ht="13.5">
      <c r="A100" s="58"/>
      <c r="B100" s="61"/>
      <c r="C100" s="58" t="s">
        <v>63</v>
      </c>
      <c r="D100" s="58"/>
      <c r="E100" s="58"/>
      <c r="F100" s="58"/>
      <c r="G100" s="58"/>
      <c r="H100" s="52"/>
      <c r="I100" s="52"/>
      <c r="J100" s="53"/>
      <c r="K100" s="61"/>
    </row>
    <row r="101" spans="1:11" ht="13.5">
      <c r="A101" s="58"/>
      <c r="B101" s="61"/>
      <c r="C101" s="58" t="s">
        <v>58</v>
      </c>
      <c r="D101" s="58"/>
      <c r="E101" s="58"/>
      <c r="F101" s="58"/>
      <c r="G101" s="58"/>
      <c r="H101" s="52"/>
      <c r="I101" s="52"/>
      <c r="J101" s="53">
        <v>6378421</v>
      </c>
      <c r="K101" s="61"/>
    </row>
    <row r="102" spans="1:11" ht="13.5">
      <c r="A102" s="58"/>
      <c r="B102" s="61"/>
      <c r="C102" s="58" t="s">
        <v>39</v>
      </c>
      <c r="D102" s="58"/>
      <c r="E102" s="58"/>
      <c r="F102" s="58"/>
      <c r="G102" s="58"/>
      <c r="H102" s="52"/>
      <c r="I102" s="52"/>
      <c r="J102" s="53">
        <v>5395012</v>
      </c>
      <c r="K102" s="61"/>
    </row>
    <row r="103" spans="1:11" ht="13.5">
      <c r="A103" s="3"/>
      <c r="B103" s="2"/>
      <c r="C103" s="3"/>
      <c r="D103" s="3"/>
      <c r="E103" s="3"/>
      <c r="F103" s="3"/>
      <c r="G103" s="3"/>
      <c r="H103" s="7"/>
      <c r="I103" s="7"/>
      <c r="J103" s="8"/>
    </row>
    <row r="104" spans="1:11" ht="13.5">
      <c r="A104" s="3"/>
      <c r="B104" s="2"/>
      <c r="C104" s="3"/>
      <c r="D104" s="3"/>
      <c r="E104" s="3"/>
      <c r="F104" s="3"/>
      <c r="G104" s="3"/>
      <c r="H104" s="7"/>
      <c r="I104" s="7"/>
      <c r="J104" s="7"/>
    </row>
    <row r="105" spans="1:11" ht="5.85" customHeight="1">
      <c r="F105" s="3"/>
      <c r="G105" s="3"/>
      <c r="H105" s="13"/>
    </row>
    <row r="106" spans="1:11" ht="5.85" customHeight="1">
      <c r="F106" s="3"/>
      <c r="G106" s="3"/>
      <c r="H106" s="13"/>
    </row>
    <row r="107" spans="1:11" ht="5.85" customHeight="1">
      <c r="F107" s="3"/>
      <c r="G107" s="3"/>
      <c r="H107" s="13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  <c r="H194" s="13"/>
    </row>
    <row r="195" spans="6:8" ht="5.85" customHeight="1">
      <c r="F195" s="3"/>
      <c r="G195" s="3"/>
      <c r="H195" s="13"/>
    </row>
    <row r="196" spans="6:8" ht="5.85" customHeight="1">
      <c r="F196" s="3"/>
      <c r="G196" s="3"/>
      <c r="H196" s="13"/>
    </row>
    <row r="197" spans="6:8" ht="5.85" customHeight="1">
      <c r="F197" s="3"/>
      <c r="G197" s="3"/>
      <c r="H197" s="13"/>
    </row>
    <row r="198" spans="6:8" ht="5.85" customHeight="1">
      <c r="F198" s="3"/>
      <c r="G198" s="3"/>
      <c r="H198" s="13"/>
    </row>
    <row r="199" spans="6:8" ht="5.85" customHeight="1">
      <c r="F199" s="3"/>
      <c r="G199" s="3"/>
      <c r="H199" s="13"/>
    </row>
    <row r="200" spans="6:8" ht="5.85" customHeight="1">
      <c r="F200" s="3"/>
      <c r="G200" s="3"/>
      <c r="H200" s="13"/>
    </row>
    <row r="201" spans="6:8" ht="5.85" customHeight="1">
      <c r="F201" s="3"/>
      <c r="G201" s="3"/>
      <c r="H201" s="13"/>
    </row>
    <row r="202" spans="6:8" ht="5.85" customHeight="1">
      <c r="F202" s="3"/>
      <c r="G202" s="3"/>
      <c r="H202" s="13"/>
    </row>
    <row r="203" spans="6:8" ht="5.85" customHeight="1">
      <c r="F203" s="3"/>
      <c r="G203" s="3"/>
      <c r="H203" s="13"/>
    </row>
    <row r="204" spans="6:8" ht="5.85" customHeight="1">
      <c r="F204" s="3"/>
      <c r="G204" s="3"/>
      <c r="H204" s="13"/>
    </row>
    <row r="205" spans="6:8" ht="5.85" customHeight="1">
      <c r="F205" s="3"/>
      <c r="G205" s="3"/>
      <c r="H205" s="13"/>
    </row>
    <row r="206" spans="6:8" ht="5.85" customHeight="1">
      <c r="F206" s="3"/>
      <c r="G206" s="3"/>
      <c r="H206" s="13"/>
    </row>
    <row r="207" spans="6:8" ht="5.85" customHeight="1">
      <c r="F207" s="3"/>
      <c r="G207" s="3"/>
      <c r="H207" s="13"/>
    </row>
    <row r="208" spans="6:8" ht="5.85" customHeight="1">
      <c r="F208" s="3"/>
      <c r="G208" s="3"/>
      <c r="H208" s="13"/>
    </row>
    <row r="209" spans="6:8" ht="5.85" customHeight="1">
      <c r="F209" s="3"/>
      <c r="G209" s="3"/>
      <c r="H209" s="13"/>
    </row>
    <row r="210" spans="6:8" ht="5.85" customHeight="1">
      <c r="F210" s="3"/>
      <c r="G210" s="3"/>
      <c r="H210" s="13"/>
    </row>
    <row r="211" spans="6:8" ht="5.85" customHeight="1">
      <c r="F211" s="3"/>
      <c r="G211" s="3"/>
    </row>
    <row r="212" spans="6:8" ht="5.85" customHeight="1">
      <c r="F212" s="3"/>
      <c r="G212" s="3"/>
    </row>
    <row r="213" spans="6:8" ht="5.85" customHeight="1">
      <c r="F213" s="3"/>
      <c r="G213" s="3"/>
    </row>
    <row r="214" spans="6:8" ht="5.85" customHeight="1">
      <c r="F214" s="3"/>
      <c r="G214" s="3"/>
    </row>
    <row r="215" spans="6:8" ht="5.85" customHeight="1">
      <c r="F215" s="3"/>
      <c r="G215" s="3"/>
    </row>
    <row r="216" spans="6:8" ht="5.85" customHeight="1">
      <c r="F216" s="3"/>
      <c r="G216" s="3"/>
    </row>
    <row r="217" spans="6:8" ht="5.85" customHeight="1">
      <c r="F217" s="3"/>
      <c r="G217" s="3"/>
    </row>
    <row r="218" spans="6:8" ht="5.85" customHeight="1">
      <c r="F218" s="3"/>
      <c r="G218" s="3"/>
    </row>
  </sheetData>
  <mergeCells count="17">
    <mergeCell ref="C32:F32"/>
    <mergeCell ref="C98:F98"/>
    <mergeCell ref="C99:F99"/>
    <mergeCell ref="B94:F94"/>
    <mergeCell ref="C95:F95"/>
    <mergeCell ref="B96:F96"/>
    <mergeCell ref="C97:F97"/>
    <mergeCell ref="G8:J8"/>
    <mergeCell ref="C24:F24"/>
    <mergeCell ref="A5:J5"/>
    <mergeCell ref="A7:J7"/>
    <mergeCell ref="A11:F13"/>
    <mergeCell ref="J10:L10"/>
    <mergeCell ref="H11:J11"/>
    <mergeCell ref="H12:H14"/>
    <mergeCell ref="C18:F18"/>
    <mergeCell ref="K12:K14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0"/>
  <sheetViews>
    <sheetView topLeftCell="A67" zoomScale="75" zoomScaleNormal="75" zoomScaleSheetLayoutView="100" workbookViewId="0">
      <selection activeCell="G11" sqref="G11:I14"/>
    </sheetView>
  </sheetViews>
  <sheetFormatPr defaultRowHeight="5.85" customHeight="1"/>
  <cols>
    <col min="1" max="2" width="2.625" style="1" customWidth="1"/>
    <col min="3" max="5" width="2.125" style="1" customWidth="1"/>
    <col min="6" max="6" width="32.75" style="1" customWidth="1"/>
    <col min="7" max="8" width="16.625" style="2" customWidth="1"/>
    <col min="9" max="9" width="17.25" style="2" customWidth="1"/>
    <col min="10" max="16384" width="9" style="2"/>
  </cols>
  <sheetData>
    <row r="3" spans="1:12" ht="13.5">
      <c r="A3" s="1" t="s">
        <v>65</v>
      </c>
    </row>
    <row r="4" spans="1:12" ht="13.5"/>
    <row r="5" spans="1:12" ht="17.25">
      <c r="A5" s="89" t="s">
        <v>64</v>
      </c>
      <c r="B5" s="89"/>
      <c r="C5" s="89"/>
      <c r="D5" s="89"/>
      <c r="E5" s="89"/>
      <c r="F5" s="89"/>
      <c r="G5" s="89"/>
      <c r="H5" s="89"/>
      <c r="I5" s="89"/>
    </row>
    <row r="6" spans="1:12" ht="14.25">
      <c r="A6" s="4"/>
      <c r="B6" s="4"/>
      <c r="C6" s="4"/>
      <c r="D6" s="4"/>
      <c r="E6" s="4"/>
      <c r="F6" s="4"/>
      <c r="G6" s="4"/>
      <c r="H6" s="4"/>
      <c r="I6" s="4"/>
    </row>
    <row r="7" spans="1:12" ht="13.5">
      <c r="A7" s="90" t="s">
        <v>66</v>
      </c>
      <c r="B7" s="90"/>
      <c r="C7" s="90"/>
      <c r="D7" s="90"/>
      <c r="E7" s="90"/>
      <c r="F7" s="90"/>
      <c r="G7" s="90"/>
      <c r="H7" s="90"/>
      <c r="I7" s="90"/>
    </row>
    <row r="8" spans="1:12" ht="14.25">
      <c r="F8" s="5"/>
      <c r="G8" s="91" t="s">
        <v>61</v>
      </c>
      <c r="H8" s="91"/>
      <c r="I8" s="91"/>
    </row>
    <row r="9" spans="1:12" ht="13.5">
      <c r="F9" s="5"/>
      <c r="I9" s="6"/>
    </row>
    <row r="10" spans="1:12" ht="13.5">
      <c r="F10" s="5"/>
      <c r="H10" s="13"/>
      <c r="I10" s="109"/>
      <c r="J10" s="109"/>
      <c r="K10" s="109"/>
      <c r="L10" s="13"/>
    </row>
    <row r="11" spans="1:12" ht="9.9499999999999993" customHeight="1">
      <c r="A11" s="94" t="s">
        <v>0</v>
      </c>
      <c r="B11" s="94"/>
      <c r="C11" s="94"/>
      <c r="D11" s="94"/>
      <c r="E11" s="94"/>
      <c r="F11" s="94"/>
      <c r="G11" s="111" t="s">
        <v>87</v>
      </c>
      <c r="H11" s="112"/>
      <c r="I11" s="113"/>
      <c r="J11" s="13"/>
      <c r="K11" s="13"/>
    </row>
    <row r="12" spans="1:12" ht="11.1" customHeight="1">
      <c r="A12" s="94"/>
      <c r="B12" s="94"/>
      <c r="C12" s="94"/>
      <c r="D12" s="94"/>
      <c r="E12" s="94"/>
      <c r="F12" s="94"/>
      <c r="G12" s="100" t="s">
        <v>89</v>
      </c>
      <c r="H12" s="46"/>
      <c r="I12" s="47"/>
    </row>
    <row r="13" spans="1:12" ht="9.9499999999999993" customHeight="1">
      <c r="A13" s="115"/>
      <c r="B13" s="115"/>
      <c r="C13" s="115"/>
      <c r="D13" s="115"/>
      <c r="E13" s="115"/>
      <c r="F13" s="116"/>
      <c r="G13" s="101"/>
      <c r="H13" s="11" t="s">
        <v>90</v>
      </c>
      <c r="I13" s="48" t="s">
        <v>88</v>
      </c>
    </row>
    <row r="14" spans="1:12" ht="13.5">
      <c r="A14" s="18" t="s">
        <v>75</v>
      </c>
      <c r="B14" s="3" t="s">
        <v>15</v>
      </c>
      <c r="C14" s="3"/>
      <c r="D14" s="3"/>
      <c r="E14" s="3"/>
      <c r="F14" s="3"/>
      <c r="G14" s="102"/>
      <c r="H14" s="35"/>
      <c r="I14" s="34"/>
    </row>
    <row r="15" spans="1:12" ht="13.5">
      <c r="A15" s="18"/>
      <c r="B15" s="3" t="s">
        <v>76</v>
      </c>
      <c r="C15" s="3" t="s">
        <v>17</v>
      </c>
      <c r="D15" s="3"/>
      <c r="E15" s="3"/>
      <c r="F15" s="3"/>
      <c r="G15" s="29"/>
      <c r="H15" s="29"/>
      <c r="I15" s="19"/>
    </row>
    <row r="16" spans="1:12" ht="13.5">
      <c r="A16" s="18"/>
      <c r="B16" s="3"/>
      <c r="C16" s="3" t="s">
        <v>18</v>
      </c>
      <c r="D16" s="3"/>
      <c r="E16" s="3"/>
      <c r="F16" s="3"/>
      <c r="G16" s="30">
        <v>36000</v>
      </c>
      <c r="H16" s="29"/>
      <c r="I16" s="20"/>
    </row>
    <row r="17" spans="1:10" ht="13.5">
      <c r="A17" s="18"/>
      <c r="B17" s="3"/>
      <c r="C17" s="3" t="s">
        <v>19</v>
      </c>
      <c r="D17" s="3"/>
      <c r="E17" s="3"/>
      <c r="F17" s="3"/>
      <c r="G17" s="36">
        <v>0</v>
      </c>
      <c r="H17" s="29">
        <v>36000</v>
      </c>
      <c r="I17" s="20"/>
    </row>
    <row r="18" spans="1:10" ht="13.5">
      <c r="A18" s="18"/>
      <c r="B18" s="3"/>
      <c r="C18" s="3"/>
      <c r="D18" s="3"/>
      <c r="E18" s="3"/>
      <c r="F18" s="3"/>
      <c r="G18" s="29"/>
      <c r="H18" s="29"/>
      <c r="I18" s="19"/>
    </row>
    <row r="19" spans="1:10" ht="13.5">
      <c r="A19" s="18"/>
      <c r="B19" s="3" t="s">
        <v>77</v>
      </c>
      <c r="C19" s="3" t="s">
        <v>21</v>
      </c>
      <c r="D19" s="3"/>
      <c r="E19" s="3"/>
      <c r="F19" s="3"/>
      <c r="G19" s="29"/>
      <c r="H19" s="29"/>
      <c r="I19" s="19"/>
    </row>
    <row r="20" spans="1:10" ht="13.5">
      <c r="A20" s="18"/>
      <c r="B20" s="3"/>
      <c r="C20" s="3" t="s">
        <v>21</v>
      </c>
      <c r="D20" s="3"/>
      <c r="E20" s="3"/>
      <c r="F20" s="3"/>
      <c r="G20" s="36">
        <v>0</v>
      </c>
      <c r="H20" s="29">
        <v>0</v>
      </c>
      <c r="I20" s="20"/>
    </row>
    <row r="21" spans="1:10" ht="13.5">
      <c r="A21" s="18"/>
      <c r="B21" s="3"/>
      <c r="C21" s="3"/>
      <c r="D21" s="3"/>
      <c r="E21" s="3"/>
      <c r="F21" s="3"/>
      <c r="G21" s="29"/>
      <c r="H21" s="29"/>
      <c r="I21" s="19"/>
    </row>
    <row r="22" spans="1:10" ht="13.5">
      <c r="A22" s="18"/>
      <c r="B22" s="3" t="s">
        <v>78</v>
      </c>
      <c r="C22" s="3" t="s">
        <v>23</v>
      </c>
      <c r="D22" s="3"/>
      <c r="E22" s="3"/>
      <c r="F22" s="3"/>
      <c r="G22" s="29"/>
      <c r="H22" s="29"/>
      <c r="I22" s="19"/>
    </row>
    <row r="23" spans="1:10" ht="13.5">
      <c r="A23" s="18"/>
      <c r="B23" s="3"/>
      <c r="C23" s="3" t="s">
        <v>24</v>
      </c>
      <c r="D23" s="3"/>
      <c r="E23" s="3"/>
      <c r="F23" s="3"/>
      <c r="G23" s="31">
        <v>0</v>
      </c>
      <c r="H23" s="29"/>
      <c r="I23" s="21"/>
    </row>
    <row r="24" spans="1:10" ht="13.5">
      <c r="A24" s="18"/>
      <c r="B24" s="3"/>
      <c r="C24" s="114" t="s">
        <v>62</v>
      </c>
      <c r="D24" s="114"/>
      <c r="E24" s="114"/>
      <c r="F24" s="114"/>
      <c r="G24" s="37">
        <v>2000000</v>
      </c>
      <c r="H24" s="31">
        <v>2000000</v>
      </c>
      <c r="I24" s="21"/>
      <c r="J24" s="12"/>
    </row>
    <row r="25" spans="1:10" ht="13.5">
      <c r="A25" s="18"/>
      <c r="B25" s="3"/>
      <c r="C25" s="3"/>
      <c r="D25" s="3"/>
      <c r="E25" s="3"/>
      <c r="F25" s="3"/>
      <c r="G25" s="29"/>
      <c r="H25" s="29"/>
      <c r="I25" s="19"/>
      <c r="J25" s="12"/>
    </row>
    <row r="26" spans="1:10" ht="13.5">
      <c r="A26" s="18"/>
      <c r="B26" s="3" t="s">
        <v>79</v>
      </c>
      <c r="C26" s="3" t="s">
        <v>26</v>
      </c>
      <c r="D26" s="3"/>
      <c r="E26" s="3"/>
      <c r="F26" s="3"/>
      <c r="G26" s="29"/>
      <c r="H26" s="29"/>
      <c r="I26" s="19"/>
    </row>
    <row r="27" spans="1:10" ht="13.5">
      <c r="A27" s="18"/>
      <c r="B27" s="3"/>
      <c r="C27" s="3" t="s">
        <v>40</v>
      </c>
      <c r="D27" s="3"/>
      <c r="E27" s="3"/>
      <c r="F27" s="3"/>
      <c r="G27" s="30">
        <v>273354</v>
      </c>
      <c r="H27" s="29"/>
      <c r="I27" s="20"/>
    </row>
    <row r="28" spans="1:10" ht="13.5">
      <c r="A28" s="18"/>
      <c r="B28" s="3"/>
      <c r="C28" s="3" t="s">
        <v>41</v>
      </c>
      <c r="D28" s="3"/>
      <c r="E28" s="3"/>
      <c r="F28" s="3"/>
      <c r="G28" s="31">
        <v>266400</v>
      </c>
      <c r="H28" s="29"/>
      <c r="I28" s="21"/>
    </row>
    <row r="29" spans="1:10" ht="13.5">
      <c r="A29" s="18"/>
      <c r="B29" s="3"/>
      <c r="C29" s="3" t="s">
        <v>42</v>
      </c>
      <c r="D29" s="3"/>
      <c r="E29" s="3"/>
      <c r="F29" s="3"/>
      <c r="G29" s="30">
        <v>0</v>
      </c>
      <c r="H29" s="29"/>
      <c r="I29" s="20"/>
    </row>
    <row r="30" spans="1:10" ht="13.5">
      <c r="A30" s="18"/>
      <c r="B30" s="3"/>
      <c r="C30" s="3" t="s">
        <v>44</v>
      </c>
      <c r="D30" s="3"/>
      <c r="E30" s="3"/>
      <c r="F30" s="3"/>
      <c r="G30" s="30">
        <v>0</v>
      </c>
      <c r="H30" s="29"/>
      <c r="I30" s="20"/>
    </row>
    <row r="31" spans="1:10" ht="13.5">
      <c r="A31" s="18"/>
      <c r="B31" s="3"/>
      <c r="C31" s="3" t="s">
        <v>45</v>
      </c>
      <c r="D31" s="3"/>
      <c r="E31" s="3"/>
      <c r="F31" s="3"/>
      <c r="G31" s="30">
        <v>946244</v>
      </c>
      <c r="H31" s="29"/>
      <c r="I31" s="20"/>
    </row>
    <row r="32" spans="1:10" ht="13.5">
      <c r="A32" s="18"/>
      <c r="B32" s="3"/>
      <c r="C32" s="3" t="s">
        <v>43</v>
      </c>
      <c r="D32" s="3"/>
      <c r="E32" s="3"/>
      <c r="F32" s="3"/>
      <c r="G32" s="36">
        <v>21403019</v>
      </c>
      <c r="H32" s="30">
        <v>22889017</v>
      </c>
      <c r="I32" s="20"/>
    </row>
    <row r="33" spans="1:14" ht="13.5">
      <c r="A33" s="18"/>
      <c r="B33" s="3"/>
      <c r="C33" s="3"/>
      <c r="D33" s="3"/>
      <c r="E33" s="3"/>
      <c r="F33" s="3"/>
      <c r="G33" s="30"/>
      <c r="H33" s="29"/>
      <c r="I33" s="19"/>
    </row>
    <row r="34" spans="1:14" ht="13.5">
      <c r="A34" s="18"/>
      <c r="B34" s="3" t="s">
        <v>80</v>
      </c>
      <c r="C34" s="3" t="s">
        <v>28</v>
      </c>
      <c r="D34" s="3"/>
      <c r="E34" s="3"/>
      <c r="F34" s="3"/>
      <c r="G34" s="29"/>
      <c r="H34" s="29"/>
      <c r="I34" s="19"/>
      <c r="N34" s="10"/>
    </row>
    <row r="35" spans="1:14" ht="13.5">
      <c r="A35" s="18"/>
      <c r="B35" s="3"/>
      <c r="C35" s="3" t="s">
        <v>1</v>
      </c>
      <c r="D35" s="3"/>
      <c r="E35" s="3"/>
      <c r="F35" s="3"/>
      <c r="G35" s="31">
        <v>1142</v>
      </c>
      <c r="H35" s="29"/>
      <c r="I35" s="21"/>
      <c r="N35" s="10"/>
    </row>
    <row r="36" spans="1:14" ht="13.5">
      <c r="A36" s="18"/>
      <c r="B36" s="3"/>
      <c r="C36" s="3" t="s">
        <v>29</v>
      </c>
      <c r="D36" s="3"/>
      <c r="E36" s="3"/>
      <c r="F36" s="3"/>
      <c r="G36" s="36">
        <v>29234</v>
      </c>
      <c r="H36" s="37">
        <v>30376</v>
      </c>
      <c r="I36" s="20"/>
    </row>
    <row r="37" spans="1:14" ht="13.5">
      <c r="A37" s="18"/>
      <c r="B37" s="3"/>
      <c r="C37" s="15"/>
      <c r="D37" s="15"/>
      <c r="E37" s="15"/>
      <c r="F37" s="15"/>
      <c r="G37" s="29"/>
      <c r="H37" s="29"/>
      <c r="I37" s="19"/>
    </row>
    <row r="38" spans="1:14" ht="13.5">
      <c r="A38" s="18"/>
      <c r="B38" s="13"/>
      <c r="C38" s="3" t="s">
        <v>30</v>
      </c>
      <c r="D38" s="3"/>
      <c r="E38" s="3"/>
      <c r="F38" s="3"/>
      <c r="G38" s="32"/>
      <c r="H38" s="32"/>
      <c r="I38" s="22">
        <v>24955393</v>
      </c>
    </row>
    <row r="39" spans="1:14" ht="13.5">
      <c r="A39" s="18" t="s">
        <v>81</v>
      </c>
      <c r="B39" s="3" t="s">
        <v>31</v>
      </c>
      <c r="C39" s="3"/>
      <c r="D39" s="3"/>
      <c r="E39" s="3"/>
      <c r="F39" s="3"/>
      <c r="G39" s="29"/>
      <c r="H39" s="30"/>
      <c r="I39" s="19"/>
    </row>
    <row r="40" spans="1:14" ht="13.5">
      <c r="A40" s="18"/>
      <c r="B40" s="3" t="s">
        <v>82</v>
      </c>
      <c r="C40" s="3" t="s">
        <v>32</v>
      </c>
      <c r="D40" s="3"/>
      <c r="E40" s="3"/>
      <c r="F40" s="3"/>
      <c r="G40" s="29"/>
      <c r="H40" s="30"/>
      <c r="I40" s="19"/>
    </row>
    <row r="41" spans="1:14" ht="13.5">
      <c r="A41" s="18"/>
      <c r="B41" s="3"/>
      <c r="C41" s="3" t="s">
        <v>83</v>
      </c>
      <c r="D41" s="3"/>
      <c r="E41" s="3"/>
      <c r="F41" s="3" t="s">
        <v>33</v>
      </c>
      <c r="G41" s="29"/>
      <c r="H41" s="29"/>
      <c r="I41" s="19"/>
    </row>
    <row r="42" spans="1:14" ht="13.5">
      <c r="A42" s="18"/>
      <c r="B42" s="3"/>
      <c r="C42" s="3"/>
      <c r="D42" s="3"/>
      <c r="E42" s="3"/>
      <c r="F42" s="3" t="s">
        <v>4</v>
      </c>
      <c r="G42" s="30">
        <v>16103449</v>
      </c>
      <c r="H42" s="30"/>
      <c r="I42" s="23"/>
    </row>
    <row r="43" spans="1:14" ht="13.5">
      <c r="A43" s="18"/>
      <c r="B43" s="3"/>
      <c r="C43" s="3"/>
      <c r="D43" s="3"/>
      <c r="E43" s="3"/>
      <c r="F43" s="3" t="s">
        <v>5</v>
      </c>
      <c r="G43" s="31">
        <v>1195898</v>
      </c>
      <c r="H43" s="30"/>
      <c r="I43" s="23"/>
    </row>
    <row r="44" spans="1:14" ht="13.5">
      <c r="A44" s="18"/>
      <c r="B44" s="3"/>
      <c r="C44" s="3"/>
      <c r="D44" s="3"/>
      <c r="E44" s="3"/>
      <c r="F44" s="3" t="s">
        <v>6</v>
      </c>
      <c r="G44" s="30">
        <v>74111</v>
      </c>
      <c r="H44" s="30"/>
      <c r="I44" s="23"/>
    </row>
    <row r="45" spans="1:14" ht="13.5">
      <c r="A45" s="18"/>
      <c r="B45" s="3"/>
      <c r="C45" s="3"/>
      <c r="D45" s="3"/>
      <c r="E45" s="3"/>
      <c r="F45" s="3" t="s">
        <v>47</v>
      </c>
      <c r="G45" s="29">
        <v>26700</v>
      </c>
      <c r="H45" s="31"/>
      <c r="I45" s="23"/>
    </row>
    <row r="46" spans="1:14" ht="13.5">
      <c r="A46" s="18"/>
      <c r="B46" s="3"/>
      <c r="C46" s="3"/>
      <c r="D46" s="3"/>
      <c r="E46" s="3"/>
      <c r="F46" s="3"/>
      <c r="G46" s="35"/>
      <c r="H46" s="31"/>
      <c r="I46" s="23"/>
    </row>
    <row r="47" spans="1:14" ht="13.5">
      <c r="A47" s="18"/>
      <c r="B47" s="3"/>
      <c r="C47" s="3"/>
      <c r="D47" s="3"/>
      <c r="E47" s="3"/>
      <c r="F47" s="16" t="s">
        <v>34</v>
      </c>
      <c r="G47" s="9">
        <v>17400158</v>
      </c>
      <c r="H47" s="30"/>
      <c r="I47" s="23"/>
    </row>
    <row r="48" spans="1:14" ht="13.5">
      <c r="A48" s="18"/>
      <c r="B48" s="3"/>
      <c r="C48" s="3" t="s">
        <v>84</v>
      </c>
      <c r="D48" s="3"/>
      <c r="E48" s="3"/>
      <c r="F48" s="3" t="s">
        <v>35</v>
      </c>
      <c r="G48" s="30"/>
      <c r="H48" s="29"/>
      <c r="I48" s="19"/>
    </row>
    <row r="49" spans="1:9" ht="13.5">
      <c r="A49" s="18"/>
      <c r="B49" s="3"/>
      <c r="C49" s="3"/>
      <c r="D49" s="3"/>
      <c r="E49" s="3"/>
      <c r="F49" s="3" t="s">
        <v>46</v>
      </c>
      <c r="G49" s="30">
        <v>762000</v>
      </c>
      <c r="H49" s="31"/>
      <c r="I49" s="23"/>
    </row>
    <row r="50" spans="1:9" ht="13.5">
      <c r="A50" s="18"/>
      <c r="B50" s="3"/>
      <c r="C50" s="3"/>
      <c r="D50" s="3"/>
      <c r="E50" s="3"/>
      <c r="F50" s="3" t="s">
        <v>8</v>
      </c>
      <c r="G50" s="30">
        <v>50000</v>
      </c>
      <c r="H50" s="31"/>
      <c r="I50" s="23"/>
    </row>
    <row r="51" spans="1:9" ht="13.5">
      <c r="A51" s="18"/>
      <c r="B51" s="3"/>
      <c r="C51" s="3"/>
      <c r="D51" s="3"/>
      <c r="E51" s="3"/>
      <c r="F51" s="3" t="s">
        <v>9</v>
      </c>
      <c r="G51" s="30">
        <v>24000</v>
      </c>
      <c r="H51" s="31"/>
      <c r="I51" s="23"/>
    </row>
    <row r="52" spans="1:9" ht="13.5">
      <c r="A52" s="18"/>
      <c r="B52" s="3"/>
      <c r="C52" s="3"/>
      <c r="D52" s="3"/>
      <c r="E52" s="3"/>
      <c r="F52" s="3" t="s">
        <v>10</v>
      </c>
      <c r="G52" s="31">
        <v>2107017</v>
      </c>
      <c r="H52" s="31"/>
      <c r="I52" s="23"/>
    </row>
    <row r="53" spans="1:9" ht="13.5">
      <c r="A53" s="18"/>
      <c r="B53" s="3"/>
      <c r="C53" s="3"/>
      <c r="D53" s="3"/>
      <c r="E53" s="3"/>
      <c r="F53" s="3" t="s">
        <v>48</v>
      </c>
      <c r="G53" s="31">
        <v>443743</v>
      </c>
      <c r="H53" s="31"/>
      <c r="I53" s="23"/>
    </row>
    <row r="54" spans="1:9" ht="13.5">
      <c r="A54" s="18"/>
      <c r="B54" s="3"/>
      <c r="C54" s="3"/>
      <c r="D54" s="3"/>
      <c r="E54" s="3"/>
      <c r="F54" s="3" t="s">
        <v>49</v>
      </c>
      <c r="G54" s="31">
        <v>939249</v>
      </c>
      <c r="H54" s="31"/>
      <c r="I54" s="23"/>
    </row>
    <row r="55" spans="1:9" ht="13.5">
      <c r="A55" s="18"/>
      <c r="B55" s="3"/>
      <c r="C55" s="3"/>
      <c r="D55" s="3"/>
      <c r="E55" s="3"/>
      <c r="F55" s="3" t="s">
        <v>50</v>
      </c>
      <c r="G55" s="31">
        <v>152734</v>
      </c>
      <c r="H55" s="31"/>
      <c r="I55" s="23"/>
    </row>
    <row r="56" spans="1:9" ht="13.5">
      <c r="A56" s="18"/>
      <c r="B56" s="3"/>
      <c r="C56" s="3"/>
      <c r="D56" s="3"/>
      <c r="E56" s="3"/>
      <c r="F56" s="3" t="s">
        <v>51</v>
      </c>
      <c r="G56" s="31">
        <v>496435</v>
      </c>
      <c r="H56" s="31"/>
      <c r="I56" s="23"/>
    </row>
    <row r="57" spans="1:9" ht="13.5">
      <c r="A57" s="18"/>
      <c r="B57" s="3"/>
      <c r="C57" s="3"/>
      <c r="D57" s="3"/>
      <c r="E57" s="3"/>
      <c r="F57" s="3" t="s">
        <v>60</v>
      </c>
      <c r="G57" s="31">
        <v>904916</v>
      </c>
      <c r="H57" s="31"/>
      <c r="I57" s="23"/>
    </row>
    <row r="58" spans="1:9" ht="13.5">
      <c r="A58" s="18"/>
      <c r="B58" s="3"/>
      <c r="C58" s="3"/>
      <c r="D58" s="3"/>
      <c r="E58" s="3"/>
      <c r="F58" s="3" t="s">
        <v>53</v>
      </c>
      <c r="G58" s="31">
        <v>83500</v>
      </c>
      <c r="H58" s="31"/>
      <c r="I58" s="23"/>
    </row>
    <row r="59" spans="1:9" ht="13.5">
      <c r="A59" s="18"/>
      <c r="B59" s="3"/>
      <c r="C59" s="3"/>
      <c r="D59" s="3"/>
      <c r="E59" s="3"/>
      <c r="F59" s="3" t="s">
        <v>55</v>
      </c>
      <c r="G59" s="31">
        <v>224000</v>
      </c>
      <c r="H59" s="23"/>
      <c r="I59" s="23"/>
    </row>
    <row r="60" spans="1:9" ht="13.5">
      <c r="A60" s="18"/>
      <c r="B60" s="3"/>
      <c r="C60" s="3"/>
      <c r="D60" s="3"/>
      <c r="E60" s="3"/>
      <c r="F60" s="3"/>
      <c r="G60" s="29"/>
      <c r="H60" s="23"/>
      <c r="I60" s="19"/>
    </row>
    <row r="61" spans="1:9" ht="13.5">
      <c r="A61" s="18"/>
      <c r="B61" s="3"/>
      <c r="C61" s="3"/>
      <c r="D61" s="3"/>
      <c r="E61" s="3"/>
      <c r="F61" s="16" t="s">
        <v>11</v>
      </c>
      <c r="G61" s="38">
        <f>SUM(G49:G60)</f>
        <v>6187594</v>
      </c>
      <c r="H61" s="23"/>
      <c r="I61" s="20"/>
    </row>
    <row r="62" spans="1:9" ht="13.5">
      <c r="A62" s="18"/>
      <c r="B62" s="3"/>
      <c r="C62" s="13" t="s">
        <v>36</v>
      </c>
      <c r="D62" s="3"/>
      <c r="E62" s="3"/>
      <c r="F62" s="17"/>
      <c r="G62" s="39"/>
      <c r="H62" s="24">
        <v>23587752</v>
      </c>
      <c r="I62" s="24"/>
    </row>
    <row r="63" spans="1:9" ht="13.5">
      <c r="A63" s="18"/>
      <c r="B63" s="3"/>
      <c r="C63" s="13"/>
      <c r="D63" s="3"/>
      <c r="E63" s="3"/>
      <c r="F63" s="17"/>
      <c r="G63" s="33"/>
      <c r="H63" s="24"/>
      <c r="I63" s="24"/>
    </row>
    <row r="64" spans="1:9" ht="13.5">
      <c r="A64" s="18"/>
      <c r="B64" s="3" t="s">
        <v>77</v>
      </c>
      <c r="C64" s="3" t="s">
        <v>37</v>
      </c>
      <c r="D64" s="3"/>
      <c r="E64" s="3"/>
      <c r="F64" s="3"/>
      <c r="G64" s="31"/>
      <c r="H64" s="23"/>
      <c r="I64" s="23"/>
    </row>
    <row r="65" spans="1:9" ht="13.5">
      <c r="A65" s="18"/>
      <c r="B65" s="3"/>
      <c r="C65" s="3" t="s">
        <v>83</v>
      </c>
      <c r="D65" s="3"/>
      <c r="E65" s="3"/>
      <c r="F65" s="3" t="s">
        <v>33</v>
      </c>
      <c r="G65" s="31"/>
      <c r="H65" s="23"/>
      <c r="I65" s="23"/>
    </row>
    <row r="66" spans="1:9" ht="13.5">
      <c r="A66" s="18"/>
      <c r="B66" s="3"/>
      <c r="C66" s="3"/>
      <c r="D66" s="3"/>
      <c r="E66" s="3"/>
      <c r="F66" s="3" t="s">
        <v>4</v>
      </c>
      <c r="G66" s="31">
        <v>657101</v>
      </c>
      <c r="H66" s="23"/>
      <c r="I66" s="23"/>
    </row>
    <row r="67" spans="1:9" ht="13.5">
      <c r="A67" s="18"/>
      <c r="B67" s="3"/>
      <c r="C67" s="3"/>
      <c r="D67" s="3"/>
      <c r="E67" s="3"/>
      <c r="F67" s="3" t="s">
        <v>6</v>
      </c>
      <c r="G67" s="31">
        <v>10000</v>
      </c>
      <c r="H67" s="23"/>
      <c r="I67" s="23"/>
    </row>
    <row r="68" spans="1:9" ht="13.5">
      <c r="A68" s="18"/>
      <c r="B68" s="3"/>
      <c r="C68" s="3"/>
      <c r="D68" s="3"/>
      <c r="E68" s="3"/>
      <c r="F68" s="3"/>
      <c r="G68" s="31"/>
      <c r="H68" s="23"/>
      <c r="I68" s="23"/>
    </row>
    <row r="69" spans="1:9" ht="13.5">
      <c r="A69" s="18"/>
      <c r="B69" s="3"/>
      <c r="C69" s="3"/>
      <c r="D69" s="3"/>
      <c r="E69" s="3"/>
      <c r="F69" s="16" t="s">
        <v>34</v>
      </c>
      <c r="G69" s="39">
        <f>SUM(G66:G68)</f>
        <v>667101</v>
      </c>
      <c r="H69" s="23"/>
      <c r="I69" s="23"/>
    </row>
    <row r="70" spans="1:9" ht="13.5">
      <c r="A70" s="18"/>
      <c r="B70" s="3"/>
      <c r="C70" s="3" t="s">
        <v>84</v>
      </c>
      <c r="D70" s="3"/>
      <c r="E70" s="3"/>
      <c r="F70" s="3" t="s">
        <v>35</v>
      </c>
      <c r="G70" s="40"/>
      <c r="H70" s="23"/>
      <c r="I70" s="23"/>
    </row>
    <row r="71" spans="1:9" ht="13.5">
      <c r="A71" s="18"/>
      <c r="B71" s="3"/>
      <c r="C71" s="3"/>
      <c r="D71" s="3"/>
      <c r="E71" s="3"/>
      <c r="F71" s="3" t="s">
        <v>8</v>
      </c>
      <c r="G71" s="31">
        <v>10000</v>
      </c>
      <c r="H71" s="23"/>
      <c r="I71" s="23"/>
    </row>
    <row r="72" spans="1:9" ht="13.5">
      <c r="A72" s="18"/>
      <c r="B72" s="3"/>
      <c r="C72" s="3"/>
      <c r="D72" s="3"/>
      <c r="E72" s="3"/>
      <c r="F72" s="3" t="s">
        <v>56</v>
      </c>
      <c r="G72" s="31"/>
      <c r="H72" s="23"/>
      <c r="I72" s="23"/>
    </row>
    <row r="73" spans="1:9" ht="13.5">
      <c r="A73" s="18"/>
      <c r="B73" s="3"/>
      <c r="C73" s="3"/>
      <c r="D73" s="3"/>
      <c r="E73" s="3"/>
      <c r="F73" s="3" t="s">
        <v>9</v>
      </c>
      <c r="G73" s="31">
        <v>1000</v>
      </c>
      <c r="H73" s="23"/>
      <c r="I73" s="23"/>
    </row>
    <row r="74" spans="1:9" ht="13.5">
      <c r="A74" s="18"/>
      <c r="B74" s="3"/>
      <c r="C74" s="3"/>
      <c r="D74" s="3"/>
      <c r="E74" s="3"/>
      <c r="F74" s="3" t="s">
        <v>52</v>
      </c>
      <c r="G74" s="31">
        <v>983400</v>
      </c>
      <c r="H74" s="23"/>
      <c r="I74" s="23"/>
    </row>
    <row r="75" spans="1:9" ht="13.5">
      <c r="A75" s="18"/>
      <c r="B75" s="3"/>
      <c r="C75" s="3"/>
      <c r="D75" s="3"/>
      <c r="E75" s="3"/>
      <c r="F75" s="3" t="s">
        <v>57</v>
      </c>
      <c r="G75" s="31"/>
      <c r="H75" s="23"/>
      <c r="I75" s="23"/>
    </row>
    <row r="76" spans="1:9" ht="13.5">
      <c r="A76" s="18"/>
      <c r="B76" s="3"/>
      <c r="C76" s="3"/>
      <c r="D76" s="3"/>
      <c r="E76" s="3"/>
      <c r="F76" s="3" t="s">
        <v>59</v>
      </c>
      <c r="G76" s="31">
        <v>46350</v>
      </c>
      <c r="H76" s="23"/>
      <c r="I76" s="23"/>
    </row>
    <row r="77" spans="1:9" ht="13.5">
      <c r="A77" s="18"/>
      <c r="B77" s="3"/>
      <c r="C77" s="3"/>
      <c r="D77" s="3"/>
      <c r="E77" s="3"/>
      <c r="F77" s="3" t="s">
        <v>54</v>
      </c>
      <c r="G77" s="31">
        <v>551287</v>
      </c>
      <c r="H77" s="23"/>
      <c r="I77" s="23"/>
    </row>
    <row r="78" spans="1:9" ht="13.5">
      <c r="A78" s="18"/>
      <c r="B78" s="3"/>
      <c r="C78" s="3"/>
      <c r="D78" s="3"/>
      <c r="E78" s="3"/>
      <c r="F78" s="3" t="s">
        <v>55</v>
      </c>
      <c r="G78" s="31">
        <v>331097</v>
      </c>
      <c r="H78" s="23"/>
      <c r="I78" s="23"/>
    </row>
    <row r="79" spans="1:9" ht="13.5">
      <c r="A79" s="18"/>
      <c r="B79" s="3"/>
      <c r="C79" s="3"/>
      <c r="D79" s="3"/>
      <c r="E79" s="3"/>
      <c r="F79" s="3"/>
      <c r="G79" s="31"/>
      <c r="H79" s="23"/>
      <c r="I79" s="23"/>
    </row>
    <row r="80" spans="1:9" ht="13.5">
      <c r="A80" s="18"/>
      <c r="B80" s="3"/>
      <c r="C80" s="3"/>
      <c r="D80" s="3"/>
      <c r="E80" s="3"/>
      <c r="F80" s="16" t="s">
        <v>11</v>
      </c>
      <c r="G80" s="41">
        <f>SUM(G71:G78)</f>
        <v>1923134</v>
      </c>
      <c r="H80" s="23"/>
      <c r="I80" s="23"/>
    </row>
    <row r="81" spans="1:9" ht="13.5">
      <c r="A81" s="18"/>
      <c r="B81" s="3"/>
      <c r="C81" s="3" t="s">
        <v>12</v>
      </c>
      <c r="D81" s="3"/>
      <c r="E81" s="3"/>
      <c r="F81" s="16"/>
      <c r="G81" s="33"/>
      <c r="H81" s="42">
        <v>2590235</v>
      </c>
      <c r="I81" s="25"/>
    </row>
    <row r="82" spans="1:9" ht="13.5">
      <c r="A82" s="18"/>
      <c r="B82" s="3"/>
      <c r="C82" s="3"/>
      <c r="D82" s="3"/>
      <c r="E82" s="3"/>
      <c r="F82" s="3"/>
      <c r="G82" s="29"/>
      <c r="H82" s="19"/>
      <c r="I82" s="19"/>
    </row>
    <row r="83" spans="1:9" ht="13.5">
      <c r="A83" s="18"/>
      <c r="B83" s="3" t="s">
        <v>13</v>
      </c>
      <c r="C83" s="3"/>
      <c r="D83" s="3"/>
      <c r="E83" s="3"/>
      <c r="F83" s="3"/>
      <c r="G83" s="33"/>
      <c r="H83" s="24"/>
      <c r="I83" s="42">
        <v>26177987</v>
      </c>
    </row>
    <row r="84" spans="1:9" ht="13.5">
      <c r="A84" s="18"/>
      <c r="B84" s="3"/>
      <c r="C84" s="3"/>
      <c r="D84" s="3"/>
      <c r="E84" s="3"/>
      <c r="F84" s="3"/>
      <c r="G84" s="31"/>
      <c r="H84" s="23"/>
      <c r="I84" s="21"/>
    </row>
    <row r="85" spans="1:9" ht="13.5">
      <c r="A85" s="18"/>
      <c r="B85" s="3"/>
      <c r="C85" s="3" t="s">
        <v>38</v>
      </c>
      <c r="D85" s="3"/>
      <c r="E85" s="3"/>
      <c r="F85" s="3"/>
      <c r="G85" s="31"/>
      <c r="H85" s="23"/>
      <c r="I85" s="21">
        <v>-1222594</v>
      </c>
    </row>
    <row r="86" spans="1:9" ht="13.5">
      <c r="A86" s="18" t="s">
        <v>85</v>
      </c>
      <c r="B86" s="114" t="s">
        <v>68</v>
      </c>
      <c r="C86" s="114"/>
      <c r="D86" s="114"/>
      <c r="E86" s="114"/>
      <c r="F86" s="114"/>
      <c r="G86" s="31"/>
      <c r="H86" s="23"/>
      <c r="I86" s="21"/>
    </row>
    <row r="87" spans="1:9" ht="13.5">
      <c r="A87" s="18"/>
      <c r="B87" s="14"/>
      <c r="C87" s="114" t="s">
        <v>69</v>
      </c>
      <c r="D87" s="114"/>
      <c r="E87" s="114"/>
      <c r="F87" s="114"/>
      <c r="G87" s="31"/>
      <c r="H87" s="23"/>
      <c r="I87" s="21">
        <v>0</v>
      </c>
    </row>
    <row r="88" spans="1:9" ht="13.5">
      <c r="A88" s="18" t="s">
        <v>86</v>
      </c>
      <c r="B88" s="114" t="s">
        <v>71</v>
      </c>
      <c r="C88" s="114"/>
      <c r="D88" s="114"/>
      <c r="E88" s="114"/>
      <c r="F88" s="114"/>
      <c r="G88" s="31"/>
      <c r="H88" s="23"/>
      <c r="I88" s="21"/>
    </row>
    <row r="89" spans="1:9" ht="13.5">
      <c r="A89" s="18"/>
      <c r="B89" s="14"/>
      <c r="C89" s="114" t="s">
        <v>72</v>
      </c>
      <c r="D89" s="114"/>
      <c r="E89" s="114"/>
      <c r="F89" s="114"/>
      <c r="G89" s="31"/>
      <c r="H89" s="23"/>
      <c r="I89" s="43">
        <v>0</v>
      </c>
    </row>
    <row r="90" spans="1:9" ht="13.5">
      <c r="A90" s="18"/>
      <c r="B90" s="14"/>
      <c r="C90" s="114" t="s">
        <v>73</v>
      </c>
      <c r="D90" s="114"/>
      <c r="E90" s="114"/>
      <c r="F90" s="114"/>
      <c r="G90" s="31"/>
      <c r="H90" s="23"/>
      <c r="I90" s="21">
        <v>-1222594</v>
      </c>
    </row>
    <row r="91" spans="1:9" ht="13.5">
      <c r="A91" s="18"/>
      <c r="B91" s="14"/>
      <c r="C91" s="114" t="s">
        <v>74</v>
      </c>
      <c r="D91" s="114"/>
      <c r="E91" s="114"/>
      <c r="F91" s="117"/>
      <c r="G91" s="31"/>
      <c r="H91" s="23"/>
      <c r="I91" s="21"/>
    </row>
    <row r="92" spans="1:9" ht="13.5">
      <c r="A92" s="18"/>
      <c r="B92" s="13"/>
      <c r="C92" s="3" t="s">
        <v>63</v>
      </c>
      <c r="D92" s="3"/>
      <c r="E92" s="3"/>
      <c r="F92" s="3"/>
      <c r="G92" s="29"/>
      <c r="H92" s="19"/>
      <c r="I92" s="23">
        <v>1222594</v>
      </c>
    </row>
    <row r="93" spans="1:9" ht="13.5">
      <c r="A93" s="18"/>
      <c r="B93" s="13"/>
      <c r="C93" s="3" t="s">
        <v>58</v>
      </c>
      <c r="D93" s="3"/>
      <c r="E93" s="3"/>
      <c r="F93" s="3"/>
      <c r="G93" s="29"/>
      <c r="H93" s="19"/>
      <c r="I93" s="23">
        <v>7961015</v>
      </c>
    </row>
    <row r="94" spans="1:9" ht="14.25" thickBot="1">
      <c r="A94" s="26"/>
      <c r="B94" s="27"/>
      <c r="C94" s="28" t="s">
        <v>39</v>
      </c>
      <c r="D94" s="28"/>
      <c r="E94" s="28"/>
      <c r="F94" s="28"/>
      <c r="G94" s="35"/>
      <c r="H94" s="34"/>
      <c r="I94" s="44">
        <v>6378421</v>
      </c>
    </row>
    <row r="95" spans="1:9" ht="14.25" thickTop="1">
      <c r="A95" s="3"/>
      <c r="B95" s="2"/>
      <c r="C95" s="3"/>
      <c r="D95" s="3"/>
      <c r="E95" s="3"/>
      <c r="F95" s="3"/>
      <c r="G95" s="45"/>
      <c r="H95" s="7"/>
      <c r="I95" s="8"/>
    </row>
    <row r="96" spans="1:9" ht="13.5">
      <c r="A96" s="3"/>
      <c r="B96" s="2"/>
      <c r="C96" s="3"/>
      <c r="D96" s="3"/>
      <c r="E96" s="3"/>
      <c r="F96" s="3"/>
      <c r="G96" s="7"/>
      <c r="H96" s="7"/>
      <c r="I96" s="7"/>
    </row>
    <row r="97" spans="6:7" ht="5.85" customHeight="1">
      <c r="F97" s="3"/>
      <c r="G97" s="13"/>
    </row>
    <row r="98" spans="6:7" ht="5.85" customHeight="1">
      <c r="F98" s="3"/>
      <c r="G98" s="13"/>
    </row>
    <row r="99" spans="6:7" ht="5.85" customHeight="1">
      <c r="F99" s="3"/>
      <c r="G99" s="13"/>
    </row>
    <row r="100" spans="6:7" ht="5.85" customHeight="1">
      <c r="F100" s="3"/>
      <c r="G100" s="13"/>
    </row>
    <row r="101" spans="6:7" ht="5.85" customHeight="1">
      <c r="F101" s="3"/>
      <c r="G101" s="13"/>
    </row>
    <row r="102" spans="6:7" ht="5.85" customHeight="1">
      <c r="F102" s="3"/>
      <c r="G102" s="13"/>
    </row>
    <row r="103" spans="6:7" ht="5.85" customHeight="1">
      <c r="F103" s="3"/>
      <c r="G103" s="13"/>
    </row>
    <row r="104" spans="6:7" ht="5.85" customHeight="1">
      <c r="F104" s="3"/>
      <c r="G104" s="13"/>
    </row>
    <row r="105" spans="6:7" ht="5.85" customHeight="1">
      <c r="F105" s="3"/>
      <c r="G105" s="13"/>
    </row>
    <row r="106" spans="6:7" ht="5.85" customHeight="1">
      <c r="F106" s="3"/>
      <c r="G106" s="13"/>
    </row>
    <row r="107" spans="6:7" ht="5.85" customHeight="1">
      <c r="F107" s="3"/>
      <c r="G107" s="13"/>
    </row>
    <row r="108" spans="6:7" ht="5.85" customHeight="1">
      <c r="F108" s="3"/>
      <c r="G108" s="13"/>
    </row>
    <row r="109" spans="6:7" ht="5.85" customHeight="1">
      <c r="F109" s="3"/>
      <c r="G109" s="13"/>
    </row>
    <row r="110" spans="6:7" ht="5.85" customHeight="1">
      <c r="F110" s="3"/>
      <c r="G110" s="13"/>
    </row>
    <row r="111" spans="6:7" ht="5.85" customHeight="1">
      <c r="F111" s="3"/>
      <c r="G111" s="13"/>
    </row>
    <row r="112" spans="6:7" ht="5.85" customHeight="1">
      <c r="F112" s="3"/>
      <c r="G112" s="13"/>
    </row>
    <row r="113" spans="6:7" ht="5.85" customHeight="1">
      <c r="F113" s="3"/>
      <c r="G113" s="13"/>
    </row>
    <row r="114" spans="6:7" ht="5.85" customHeight="1">
      <c r="F114" s="3"/>
      <c r="G114" s="13"/>
    </row>
    <row r="115" spans="6:7" ht="5.85" customHeight="1">
      <c r="F115" s="3"/>
      <c r="G115" s="13"/>
    </row>
    <row r="116" spans="6:7" ht="5.85" customHeight="1">
      <c r="F116" s="3"/>
      <c r="G116" s="13"/>
    </row>
    <row r="117" spans="6:7" ht="5.85" customHeight="1">
      <c r="F117" s="3"/>
      <c r="G117" s="13"/>
    </row>
    <row r="118" spans="6:7" ht="5.85" customHeight="1">
      <c r="F118" s="3"/>
      <c r="G118" s="13"/>
    </row>
    <row r="119" spans="6:7" ht="5.85" customHeight="1">
      <c r="F119" s="3"/>
      <c r="G119" s="13"/>
    </row>
    <row r="120" spans="6:7" ht="5.85" customHeight="1">
      <c r="F120" s="3"/>
      <c r="G120" s="13"/>
    </row>
    <row r="121" spans="6:7" ht="5.85" customHeight="1">
      <c r="F121" s="3"/>
      <c r="G121" s="13"/>
    </row>
    <row r="122" spans="6:7" ht="5.85" customHeight="1">
      <c r="F122" s="3"/>
      <c r="G122" s="13"/>
    </row>
    <row r="123" spans="6:7" ht="5.85" customHeight="1">
      <c r="F123" s="3"/>
      <c r="G123" s="13"/>
    </row>
    <row r="124" spans="6:7" ht="5.85" customHeight="1">
      <c r="F124" s="3"/>
      <c r="G124" s="13"/>
    </row>
    <row r="125" spans="6:7" ht="5.85" customHeight="1">
      <c r="F125" s="3"/>
      <c r="G125" s="13"/>
    </row>
    <row r="126" spans="6:7" ht="5.85" customHeight="1">
      <c r="F126" s="3"/>
      <c r="G126" s="13"/>
    </row>
    <row r="127" spans="6:7" ht="5.85" customHeight="1">
      <c r="F127" s="3"/>
      <c r="G127" s="13"/>
    </row>
    <row r="128" spans="6:7" ht="5.85" customHeight="1">
      <c r="F128" s="3"/>
      <c r="G128" s="13"/>
    </row>
    <row r="129" spans="6:7" ht="5.85" customHeight="1">
      <c r="F129" s="3"/>
      <c r="G129" s="13"/>
    </row>
    <row r="130" spans="6:7" ht="5.85" customHeight="1">
      <c r="F130" s="3"/>
      <c r="G130" s="13"/>
    </row>
    <row r="131" spans="6:7" ht="5.85" customHeight="1">
      <c r="F131" s="3"/>
      <c r="G131" s="13"/>
    </row>
    <row r="132" spans="6:7" ht="5.85" customHeight="1">
      <c r="F132" s="3"/>
      <c r="G132" s="13"/>
    </row>
    <row r="133" spans="6:7" ht="5.85" customHeight="1">
      <c r="F133" s="3"/>
      <c r="G133" s="13"/>
    </row>
    <row r="134" spans="6:7" ht="5.85" customHeight="1">
      <c r="F134" s="3"/>
      <c r="G134" s="13"/>
    </row>
    <row r="135" spans="6:7" ht="5.85" customHeight="1">
      <c r="F135" s="3"/>
      <c r="G135" s="13"/>
    </row>
    <row r="136" spans="6:7" ht="5.85" customHeight="1">
      <c r="F136" s="3"/>
      <c r="G136" s="13"/>
    </row>
    <row r="137" spans="6:7" ht="5.85" customHeight="1">
      <c r="F137" s="3"/>
      <c r="G137" s="13"/>
    </row>
    <row r="138" spans="6:7" ht="5.85" customHeight="1">
      <c r="F138" s="3"/>
      <c r="G138" s="13"/>
    </row>
    <row r="139" spans="6:7" ht="5.85" customHeight="1">
      <c r="F139" s="3"/>
      <c r="G139" s="13"/>
    </row>
    <row r="140" spans="6:7" ht="5.85" customHeight="1">
      <c r="F140" s="3"/>
      <c r="G140" s="13"/>
    </row>
    <row r="141" spans="6:7" ht="5.85" customHeight="1">
      <c r="F141" s="3"/>
      <c r="G141" s="13"/>
    </row>
    <row r="142" spans="6:7" ht="5.85" customHeight="1">
      <c r="F142" s="3"/>
      <c r="G142" s="13"/>
    </row>
    <row r="143" spans="6:7" ht="5.85" customHeight="1">
      <c r="F143" s="3"/>
      <c r="G143" s="13"/>
    </row>
    <row r="144" spans="6:7" ht="5.85" customHeight="1">
      <c r="F144" s="3"/>
      <c r="G144" s="13"/>
    </row>
    <row r="145" spans="6:7" ht="5.85" customHeight="1">
      <c r="F145" s="3"/>
      <c r="G145" s="13"/>
    </row>
    <row r="146" spans="6:7" ht="5.85" customHeight="1">
      <c r="F146" s="3"/>
      <c r="G146" s="13"/>
    </row>
    <row r="147" spans="6:7" ht="5.85" customHeight="1">
      <c r="F147" s="3"/>
      <c r="G147" s="13"/>
    </row>
    <row r="148" spans="6:7" ht="5.85" customHeight="1">
      <c r="F148" s="3"/>
      <c r="G148" s="13"/>
    </row>
    <row r="149" spans="6:7" ht="5.85" customHeight="1">
      <c r="F149" s="3"/>
      <c r="G149" s="13"/>
    </row>
    <row r="150" spans="6:7" ht="5.85" customHeight="1">
      <c r="F150" s="3"/>
      <c r="G150" s="13"/>
    </row>
    <row r="151" spans="6:7" ht="5.85" customHeight="1">
      <c r="F151" s="3"/>
      <c r="G151" s="13"/>
    </row>
    <row r="152" spans="6:7" ht="5.85" customHeight="1">
      <c r="F152" s="3"/>
      <c r="G152" s="13"/>
    </row>
    <row r="153" spans="6:7" ht="5.85" customHeight="1">
      <c r="F153" s="3"/>
      <c r="G153" s="13"/>
    </row>
    <row r="154" spans="6:7" ht="5.85" customHeight="1">
      <c r="F154" s="3"/>
      <c r="G154" s="13"/>
    </row>
    <row r="155" spans="6:7" ht="5.85" customHeight="1">
      <c r="F155" s="3"/>
      <c r="G155" s="13"/>
    </row>
    <row r="156" spans="6:7" ht="5.85" customHeight="1">
      <c r="F156" s="3"/>
      <c r="G156" s="13"/>
    </row>
    <row r="157" spans="6:7" ht="5.85" customHeight="1">
      <c r="F157" s="3"/>
      <c r="G157" s="13"/>
    </row>
    <row r="158" spans="6:7" ht="5.85" customHeight="1">
      <c r="F158" s="3"/>
      <c r="G158" s="13"/>
    </row>
    <row r="159" spans="6:7" ht="5.85" customHeight="1">
      <c r="F159" s="3"/>
      <c r="G159" s="13"/>
    </row>
    <row r="160" spans="6:7" ht="5.85" customHeight="1">
      <c r="F160" s="3"/>
      <c r="G160" s="13"/>
    </row>
    <row r="161" spans="6:7" ht="5.85" customHeight="1">
      <c r="F161" s="3"/>
      <c r="G161" s="13"/>
    </row>
    <row r="162" spans="6:7" ht="5.85" customHeight="1">
      <c r="F162" s="3"/>
      <c r="G162" s="13"/>
    </row>
    <row r="163" spans="6:7" ht="5.85" customHeight="1">
      <c r="F163" s="3"/>
      <c r="G163" s="13"/>
    </row>
    <row r="164" spans="6:7" ht="5.85" customHeight="1">
      <c r="F164" s="3"/>
      <c r="G164" s="13"/>
    </row>
    <row r="165" spans="6:7" ht="5.85" customHeight="1">
      <c r="F165" s="3"/>
      <c r="G165" s="13"/>
    </row>
    <row r="166" spans="6:7" ht="5.85" customHeight="1">
      <c r="F166" s="3"/>
      <c r="G166" s="13"/>
    </row>
    <row r="167" spans="6:7" ht="5.85" customHeight="1">
      <c r="F167" s="3"/>
      <c r="G167" s="13"/>
    </row>
    <row r="168" spans="6:7" ht="5.85" customHeight="1">
      <c r="F168" s="3"/>
      <c r="G168" s="13"/>
    </row>
    <row r="169" spans="6:7" ht="5.85" customHeight="1">
      <c r="F169" s="3"/>
      <c r="G169" s="13"/>
    </row>
    <row r="170" spans="6:7" ht="5.85" customHeight="1">
      <c r="F170" s="3"/>
      <c r="G170" s="13"/>
    </row>
    <row r="171" spans="6:7" ht="5.85" customHeight="1">
      <c r="F171" s="3"/>
      <c r="G171" s="13"/>
    </row>
    <row r="172" spans="6:7" ht="5.85" customHeight="1">
      <c r="F172" s="3"/>
      <c r="G172" s="13"/>
    </row>
    <row r="173" spans="6:7" ht="5.85" customHeight="1">
      <c r="F173" s="3"/>
      <c r="G173" s="13"/>
    </row>
    <row r="174" spans="6:7" ht="5.85" customHeight="1">
      <c r="F174" s="3"/>
      <c r="G174" s="13"/>
    </row>
    <row r="175" spans="6:7" ht="5.85" customHeight="1">
      <c r="F175" s="3"/>
      <c r="G175" s="13"/>
    </row>
    <row r="176" spans="6:7" ht="5.85" customHeight="1">
      <c r="F176" s="3"/>
      <c r="G176" s="13"/>
    </row>
    <row r="177" spans="6:7" ht="5.85" customHeight="1">
      <c r="F177" s="3"/>
      <c r="G177" s="13"/>
    </row>
    <row r="178" spans="6:7" ht="5.85" customHeight="1">
      <c r="F178" s="3"/>
      <c r="G178" s="13"/>
    </row>
    <row r="179" spans="6:7" ht="5.85" customHeight="1">
      <c r="F179" s="3"/>
      <c r="G179" s="13"/>
    </row>
    <row r="180" spans="6:7" ht="5.85" customHeight="1">
      <c r="F180" s="3"/>
      <c r="G180" s="13"/>
    </row>
    <row r="181" spans="6:7" ht="5.85" customHeight="1">
      <c r="F181" s="3"/>
      <c r="G181" s="13"/>
    </row>
    <row r="182" spans="6:7" ht="5.85" customHeight="1">
      <c r="F182" s="3"/>
      <c r="G182" s="13"/>
    </row>
    <row r="183" spans="6:7" ht="5.85" customHeight="1">
      <c r="F183" s="3"/>
      <c r="G183" s="13"/>
    </row>
    <row r="184" spans="6:7" ht="5.85" customHeight="1">
      <c r="F184" s="3"/>
      <c r="G184" s="13"/>
    </row>
    <row r="185" spans="6:7" ht="5.85" customHeight="1">
      <c r="F185" s="3"/>
      <c r="G185" s="13"/>
    </row>
    <row r="186" spans="6:7" ht="5.85" customHeight="1">
      <c r="F186" s="3"/>
      <c r="G186" s="13"/>
    </row>
    <row r="187" spans="6:7" ht="5.85" customHeight="1">
      <c r="F187" s="3"/>
      <c r="G187" s="13"/>
    </row>
    <row r="188" spans="6:7" ht="5.85" customHeight="1">
      <c r="F188" s="3"/>
      <c r="G188" s="13"/>
    </row>
    <row r="189" spans="6:7" ht="5.85" customHeight="1">
      <c r="F189" s="3"/>
      <c r="G189" s="13"/>
    </row>
    <row r="190" spans="6:7" ht="5.85" customHeight="1">
      <c r="F190" s="3"/>
      <c r="G190" s="13"/>
    </row>
    <row r="191" spans="6:7" ht="5.85" customHeight="1">
      <c r="F191" s="3"/>
      <c r="G191" s="13"/>
    </row>
    <row r="192" spans="6:7" ht="5.85" customHeight="1">
      <c r="F192" s="3"/>
      <c r="G192" s="13"/>
    </row>
    <row r="193" spans="6:7" ht="5.85" customHeight="1">
      <c r="F193" s="3"/>
      <c r="G193" s="13"/>
    </row>
    <row r="194" spans="6:7" ht="5.85" customHeight="1">
      <c r="F194" s="3"/>
      <c r="G194" s="13"/>
    </row>
    <row r="195" spans="6:7" ht="5.85" customHeight="1">
      <c r="F195" s="3"/>
      <c r="G195" s="13"/>
    </row>
    <row r="196" spans="6:7" ht="5.85" customHeight="1">
      <c r="F196" s="3"/>
      <c r="G196" s="13"/>
    </row>
    <row r="197" spans="6:7" ht="5.85" customHeight="1">
      <c r="F197" s="3"/>
      <c r="G197" s="13"/>
    </row>
    <row r="198" spans="6:7" ht="5.85" customHeight="1">
      <c r="F198" s="3"/>
      <c r="G198" s="13"/>
    </row>
    <row r="199" spans="6:7" ht="5.85" customHeight="1">
      <c r="F199" s="3"/>
      <c r="G199" s="13"/>
    </row>
    <row r="200" spans="6:7" ht="5.85" customHeight="1">
      <c r="F200" s="3"/>
      <c r="G200" s="13"/>
    </row>
    <row r="201" spans="6:7" ht="5.85" customHeight="1">
      <c r="F201" s="3"/>
      <c r="G201" s="13"/>
    </row>
    <row r="202" spans="6:7" ht="5.85" customHeight="1">
      <c r="F202" s="3"/>
      <c r="G202" s="13"/>
    </row>
    <row r="203" spans="6:7" ht="5.85" customHeight="1">
      <c r="F203" s="3"/>
    </row>
    <row r="204" spans="6:7" ht="5.85" customHeight="1">
      <c r="F204" s="3"/>
    </row>
    <row r="205" spans="6:7" ht="5.85" customHeight="1">
      <c r="F205" s="3"/>
    </row>
    <row r="206" spans="6:7" ht="5.85" customHeight="1">
      <c r="F206" s="3"/>
    </row>
    <row r="207" spans="6:7" ht="5.85" customHeight="1">
      <c r="F207" s="3"/>
    </row>
    <row r="208" spans="6:7" ht="5.85" customHeight="1">
      <c r="F208" s="3"/>
    </row>
    <row r="209" spans="6:6" ht="5.85" customHeight="1">
      <c r="F209" s="3"/>
    </row>
    <row r="210" spans="6:6" ht="5.85" customHeight="1">
      <c r="F210" s="3"/>
    </row>
  </sheetData>
  <mergeCells count="14">
    <mergeCell ref="C90:F90"/>
    <mergeCell ref="C91:F91"/>
    <mergeCell ref="B86:F86"/>
    <mergeCell ref="C87:F87"/>
    <mergeCell ref="B88:F88"/>
    <mergeCell ref="C89:F89"/>
    <mergeCell ref="C24:F24"/>
    <mergeCell ref="A5:I5"/>
    <mergeCell ref="A7:I7"/>
    <mergeCell ref="A11:F13"/>
    <mergeCell ref="G8:I8"/>
    <mergeCell ref="I10:K10"/>
    <mergeCell ref="G11:I11"/>
    <mergeCell ref="G12:G14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8"/>
  <sheetViews>
    <sheetView topLeftCell="A73" zoomScaleNormal="75" zoomScaleSheetLayoutView="100" workbookViewId="0">
      <selection activeCell="I34" sqref="I34"/>
    </sheetView>
  </sheetViews>
  <sheetFormatPr defaultRowHeight="5.85" customHeight="1"/>
  <cols>
    <col min="1" max="2" width="2.625" style="1" customWidth="1"/>
    <col min="3" max="5" width="2.125" style="1" customWidth="1"/>
    <col min="6" max="6" width="32.75" style="1" customWidth="1"/>
    <col min="7" max="7" width="16.625" style="2" customWidth="1"/>
    <col min="8" max="8" width="17.25" style="2" customWidth="1"/>
    <col min="9" max="16384" width="9" style="2"/>
  </cols>
  <sheetData>
    <row r="3" spans="1:11" ht="13.5">
      <c r="A3" s="1" t="s">
        <v>65</v>
      </c>
    </row>
    <row r="4" spans="1:11" ht="13.5"/>
    <row r="5" spans="1:11" ht="17.25">
      <c r="A5" s="89" t="s">
        <v>91</v>
      </c>
      <c r="B5" s="89"/>
      <c r="C5" s="89"/>
      <c r="D5" s="89"/>
      <c r="E5" s="89"/>
      <c r="F5" s="89"/>
      <c r="G5" s="89"/>
      <c r="H5" s="89"/>
    </row>
    <row r="6" spans="1:11" ht="14.25">
      <c r="A6" s="4"/>
      <c r="B6" s="4"/>
      <c r="C6" s="4"/>
      <c r="D6" s="4"/>
      <c r="E6" s="4"/>
      <c r="F6" s="4"/>
      <c r="G6" s="4"/>
      <c r="H6" s="4"/>
    </row>
    <row r="7" spans="1:11" ht="13.5">
      <c r="A7" s="90" t="s">
        <v>92</v>
      </c>
      <c r="B7" s="90"/>
      <c r="C7" s="90"/>
      <c r="D7" s="90"/>
      <c r="E7" s="90"/>
      <c r="F7" s="90"/>
      <c r="G7" s="90"/>
      <c r="H7" s="90"/>
    </row>
    <row r="8" spans="1:11" ht="13.5">
      <c r="F8" s="5"/>
      <c r="G8" s="119" t="s">
        <v>61</v>
      </c>
      <c r="H8" s="119"/>
    </row>
    <row r="9" spans="1:11" ht="13.5">
      <c r="F9" s="5"/>
      <c r="H9" s="6"/>
    </row>
    <row r="10" spans="1:11" ht="13.5">
      <c r="F10" s="5"/>
      <c r="H10" s="109"/>
      <c r="I10" s="109"/>
      <c r="J10" s="109"/>
      <c r="K10" s="13"/>
    </row>
    <row r="11" spans="1:11" ht="9.9499999999999993" customHeight="1">
      <c r="A11" s="94" t="s">
        <v>0</v>
      </c>
      <c r="B11" s="94"/>
      <c r="C11" s="94"/>
      <c r="D11" s="94"/>
      <c r="E11" s="94"/>
      <c r="F11" s="94"/>
      <c r="G11" s="111" t="s">
        <v>87</v>
      </c>
      <c r="H11" s="113"/>
      <c r="I11" s="13"/>
      <c r="J11" s="13"/>
    </row>
    <row r="12" spans="1:11" ht="11.1" customHeight="1">
      <c r="A12" s="94"/>
      <c r="B12" s="94"/>
      <c r="C12" s="94"/>
      <c r="D12" s="94"/>
      <c r="E12" s="94"/>
      <c r="F12" s="94"/>
      <c r="G12" s="100" t="s">
        <v>89</v>
      </c>
      <c r="H12" s="47"/>
    </row>
    <row r="13" spans="1:11" ht="9.9499999999999993" customHeight="1">
      <c r="A13" s="94"/>
      <c r="B13" s="94"/>
      <c r="C13" s="94"/>
      <c r="D13" s="94"/>
      <c r="E13" s="94"/>
      <c r="F13" s="94"/>
      <c r="G13" s="101"/>
      <c r="H13" s="48" t="s">
        <v>88</v>
      </c>
    </row>
    <row r="14" spans="1:11" ht="13.5">
      <c r="A14" s="58" t="s">
        <v>14</v>
      </c>
      <c r="B14" s="58" t="s">
        <v>15</v>
      </c>
      <c r="C14" s="58"/>
      <c r="D14" s="58"/>
      <c r="E14" s="58"/>
      <c r="F14" s="58"/>
      <c r="G14" s="102"/>
      <c r="H14" s="34"/>
    </row>
    <row r="15" spans="1:11" ht="13.5">
      <c r="A15" s="58"/>
      <c r="B15" s="58" t="s">
        <v>16</v>
      </c>
      <c r="C15" s="58" t="s">
        <v>17</v>
      </c>
      <c r="D15" s="58"/>
      <c r="E15" s="58"/>
      <c r="F15" s="58"/>
      <c r="G15" s="52"/>
      <c r="H15" s="52"/>
    </row>
    <row r="16" spans="1:11" ht="13.5">
      <c r="A16" s="58"/>
      <c r="B16" s="58"/>
      <c r="C16" s="58" t="s">
        <v>18</v>
      </c>
      <c r="D16" s="58"/>
      <c r="E16" s="58"/>
      <c r="F16" s="58"/>
      <c r="G16" s="53">
        <v>30000</v>
      </c>
      <c r="H16" s="54">
        <f>SUM(G16:G16)</f>
        <v>30000</v>
      </c>
    </row>
    <row r="17" spans="1:9" ht="13.5">
      <c r="A17" s="58"/>
      <c r="B17" s="58"/>
      <c r="C17" s="58" t="s">
        <v>19</v>
      </c>
      <c r="D17" s="58"/>
      <c r="E17" s="58"/>
      <c r="F17" s="58"/>
      <c r="G17" s="53">
        <v>5000</v>
      </c>
      <c r="H17" s="54">
        <f>SUM(G17:G17)</f>
        <v>5000</v>
      </c>
    </row>
    <row r="18" spans="1:9" ht="13.5">
      <c r="A18" s="58"/>
      <c r="B18" s="58"/>
      <c r="C18" s="85" t="s">
        <v>93</v>
      </c>
      <c r="D18" s="85"/>
      <c r="E18" s="85"/>
      <c r="F18" s="85"/>
      <c r="G18" s="53">
        <v>5000</v>
      </c>
      <c r="H18" s="55">
        <f>SUM(G18:G18)</f>
        <v>5000</v>
      </c>
    </row>
    <row r="19" spans="1:9" ht="13.5">
      <c r="A19" s="58"/>
      <c r="B19" s="58" t="s">
        <v>20</v>
      </c>
      <c r="C19" s="58" t="s">
        <v>21</v>
      </c>
      <c r="D19" s="58"/>
      <c r="E19" s="58"/>
      <c r="F19" s="58"/>
      <c r="G19" s="53"/>
      <c r="H19" s="52"/>
    </row>
    <row r="20" spans="1:9" ht="13.5">
      <c r="A20" s="58"/>
      <c r="B20" s="58"/>
      <c r="C20" s="58" t="s">
        <v>21</v>
      </c>
      <c r="D20" s="58"/>
      <c r="E20" s="58"/>
      <c r="F20" s="58"/>
      <c r="G20" s="53">
        <v>60000</v>
      </c>
      <c r="H20" s="54">
        <f>SUM(G20:G20)</f>
        <v>60000</v>
      </c>
    </row>
    <row r="21" spans="1:9" ht="13.5">
      <c r="A21" s="58"/>
      <c r="B21" s="58"/>
      <c r="C21" s="58"/>
      <c r="D21" s="58"/>
      <c r="E21" s="58"/>
      <c r="F21" s="58"/>
      <c r="G21" s="53"/>
      <c r="H21" s="52"/>
    </row>
    <row r="22" spans="1:9" ht="13.5">
      <c r="A22" s="58"/>
      <c r="B22" s="58" t="s">
        <v>22</v>
      </c>
      <c r="C22" s="58" t="s">
        <v>23</v>
      </c>
      <c r="D22" s="58"/>
      <c r="E22" s="58"/>
      <c r="F22" s="58"/>
      <c r="G22" s="53"/>
      <c r="H22" s="52"/>
    </row>
    <row r="23" spans="1:9" ht="13.5">
      <c r="A23" s="58"/>
      <c r="B23" s="58"/>
      <c r="C23" s="58" t="s">
        <v>24</v>
      </c>
      <c r="D23" s="58"/>
      <c r="E23" s="58"/>
      <c r="F23" s="58"/>
      <c r="G23" s="53"/>
      <c r="H23" s="55"/>
    </row>
    <row r="24" spans="1:9" ht="13.5">
      <c r="A24" s="58"/>
      <c r="B24" s="58"/>
      <c r="C24" s="85" t="s">
        <v>62</v>
      </c>
      <c r="D24" s="85"/>
      <c r="E24" s="85"/>
      <c r="F24" s="85"/>
      <c r="G24" s="53">
        <v>180000</v>
      </c>
      <c r="H24" s="55">
        <f>SUM(G24:G24)</f>
        <v>180000</v>
      </c>
      <c r="I24" s="12"/>
    </row>
    <row r="25" spans="1:9" ht="13.5">
      <c r="A25" s="58"/>
      <c r="B25" s="58"/>
      <c r="C25" s="58"/>
      <c r="D25" s="58"/>
      <c r="E25" s="58"/>
      <c r="F25" s="58"/>
      <c r="G25" s="53"/>
      <c r="H25" s="52"/>
      <c r="I25" s="12"/>
    </row>
    <row r="26" spans="1:9" ht="13.5">
      <c r="A26" s="58"/>
      <c r="B26" s="58" t="s">
        <v>25</v>
      </c>
      <c r="C26" s="58" t="s">
        <v>26</v>
      </c>
      <c r="D26" s="58"/>
      <c r="E26" s="58"/>
      <c r="F26" s="58"/>
      <c r="G26" s="53"/>
      <c r="H26" s="52"/>
    </row>
    <row r="27" spans="1:9" ht="13.5">
      <c r="A27" s="58"/>
      <c r="B27" s="58"/>
      <c r="C27" s="58" t="s">
        <v>40</v>
      </c>
      <c r="D27" s="58"/>
      <c r="E27" s="58"/>
      <c r="F27" s="58"/>
      <c r="G27" s="53">
        <v>436000</v>
      </c>
      <c r="H27" s="54">
        <f t="shared" ref="H27:H33" si="0">SUM(G27:G27)</f>
        <v>436000</v>
      </c>
    </row>
    <row r="28" spans="1:9" ht="13.5">
      <c r="A28" s="58"/>
      <c r="B28" s="58"/>
      <c r="C28" s="58" t="s">
        <v>95</v>
      </c>
      <c r="D28" s="58"/>
      <c r="E28" s="58"/>
      <c r="F28" s="58"/>
      <c r="G28" s="53">
        <v>391000</v>
      </c>
      <c r="H28" s="55">
        <f t="shared" si="0"/>
        <v>391000</v>
      </c>
    </row>
    <row r="29" spans="1:9" ht="13.5">
      <c r="A29" s="58"/>
      <c r="B29" s="58"/>
      <c r="C29" s="58" t="s">
        <v>42</v>
      </c>
      <c r="D29" s="58"/>
      <c r="E29" s="58"/>
      <c r="F29" s="58"/>
      <c r="G29" s="53">
        <v>1350</v>
      </c>
      <c r="H29" s="54">
        <f t="shared" si="0"/>
        <v>1350</v>
      </c>
    </row>
    <row r="30" spans="1:9" ht="13.5">
      <c r="A30" s="58"/>
      <c r="B30" s="58"/>
      <c r="C30" s="58" t="s">
        <v>44</v>
      </c>
      <c r="D30" s="58"/>
      <c r="E30" s="58"/>
      <c r="F30" s="58"/>
      <c r="G30" s="53">
        <v>0</v>
      </c>
      <c r="H30" s="54">
        <f t="shared" si="0"/>
        <v>0</v>
      </c>
    </row>
    <row r="31" spans="1:9" ht="13.5">
      <c r="A31" s="58"/>
      <c r="B31" s="58"/>
      <c r="C31" s="58" t="s">
        <v>45</v>
      </c>
      <c r="D31" s="58"/>
      <c r="E31" s="58"/>
      <c r="F31" s="58"/>
      <c r="G31" s="53">
        <v>911000</v>
      </c>
      <c r="H31" s="54">
        <f t="shared" si="0"/>
        <v>911000</v>
      </c>
    </row>
    <row r="32" spans="1:9" ht="13.5">
      <c r="A32" s="58"/>
      <c r="B32" s="58"/>
      <c r="C32" s="86" t="s">
        <v>94</v>
      </c>
      <c r="D32" s="87"/>
      <c r="E32" s="87"/>
      <c r="F32" s="88"/>
      <c r="G32" s="53">
        <v>7400</v>
      </c>
      <c r="H32" s="54">
        <f t="shared" si="0"/>
        <v>7400</v>
      </c>
    </row>
    <row r="33" spans="1:13" ht="13.5">
      <c r="A33" s="58"/>
      <c r="B33" s="58"/>
      <c r="C33" s="58" t="s">
        <v>43</v>
      </c>
      <c r="D33" s="58"/>
      <c r="E33" s="58"/>
      <c r="F33" s="58"/>
      <c r="G33" s="53">
        <v>16789435</v>
      </c>
      <c r="H33" s="54">
        <f t="shared" si="0"/>
        <v>16789435</v>
      </c>
    </row>
    <row r="34" spans="1:13" ht="13.5">
      <c r="A34" s="58"/>
      <c r="B34" s="58"/>
      <c r="C34" s="58"/>
      <c r="D34" s="58"/>
      <c r="E34" s="58"/>
      <c r="F34" s="58"/>
      <c r="G34" s="53"/>
      <c r="H34" s="52"/>
    </row>
    <row r="35" spans="1:13" ht="13.5">
      <c r="A35" s="58"/>
      <c r="B35" s="58" t="s">
        <v>27</v>
      </c>
      <c r="C35" s="58" t="s">
        <v>28</v>
      </c>
      <c r="D35" s="58"/>
      <c r="E35" s="58"/>
      <c r="F35" s="58"/>
      <c r="G35" s="53"/>
      <c r="H35" s="52"/>
      <c r="M35" s="10"/>
    </row>
    <row r="36" spans="1:13" ht="13.5">
      <c r="A36" s="58"/>
      <c r="B36" s="58"/>
      <c r="C36" s="58" t="s">
        <v>1</v>
      </c>
      <c r="D36" s="58"/>
      <c r="E36" s="58"/>
      <c r="F36" s="58"/>
      <c r="G36" s="53">
        <v>175</v>
      </c>
      <c r="H36" s="55">
        <f>SUM(G36:G36)</f>
        <v>175</v>
      </c>
      <c r="M36" s="10"/>
    </row>
    <row r="37" spans="1:13" ht="13.5">
      <c r="A37" s="58"/>
      <c r="B37" s="58"/>
      <c r="C37" s="58" t="s">
        <v>29</v>
      </c>
      <c r="D37" s="58"/>
      <c r="E37" s="58"/>
      <c r="F37" s="58"/>
      <c r="G37" s="53">
        <v>133343</v>
      </c>
      <c r="H37" s="54">
        <v>133343</v>
      </c>
    </row>
    <row r="38" spans="1:13" ht="13.5">
      <c r="A38" s="58"/>
      <c r="B38" s="58"/>
      <c r="C38" s="60"/>
      <c r="D38" s="60"/>
      <c r="E38" s="60"/>
      <c r="F38" s="60"/>
      <c r="G38" s="52"/>
      <c r="H38" s="52"/>
    </row>
    <row r="39" spans="1:13" ht="13.5">
      <c r="A39" s="58"/>
      <c r="B39" s="61"/>
      <c r="C39" s="58" t="s">
        <v>30</v>
      </c>
      <c r="D39" s="58"/>
      <c r="E39" s="58"/>
      <c r="F39" s="58"/>
      <c r="G39" s="9">
        <f>SUM(G16:G38)</f>
        <v>18949703</v>
      </c>
      <c r="H39" s="9">
        <f>SUM(G39:G39)</f>
        <v>18949703</v>
      </c>
      <c r="I39" s="49"/>
    </row>
    <row r="40" spans="1:13" ht="13.5">
      <c r="A40" s="58" t="s">
        <v>2</v>
      </c>
      <c r="B40" s="58" t="s">
        <v>31</v>
      </c>
      <c r="C40" s="58"/>
      <c r="D40" s="58"/>
      <c r="E40" s="58"/>
      <c r="F40" s="58"/>
      <c r="G40" s="52"/>
      <c r="H40" s="52"/>
    </row>
    <row r="41" spans="1:13" ht="13.5">
      <c r="A41" s="58"/>
      <c r="B41" s="58" t="s">
        <v>16</v>
      </c>
      <c r="C41" s="58" t="s">
        <v>32</v>
      </c>
      <c r="D41" s="58"/>
      <c r="E41" s="58"/>
      <c r="F41" s="58"/>
      <c r="G41" s="52"/>
      <c r="H41" s="52"/>
    </row>
    <row r="42" spans="1:13" ht="13.5">
      <c r="A42" s="58"/>
      <c r="B42" s="58"/>
      <c r="C42" s="58" t="s">
        <v>3</v>
      </c>
      <c r="D42" s="58"/>
      <c r="E42" s="58"/>
      <c r="F42" s="58" t="s">
        <v>33</v>
      </c>
      <c r="G42" s="52"/>
      <c r="H42" s="52"/>
    </row>
    <row r="43" spans="1:13" ht="13.5">
      <c r="A43" s="58"/>
      <c r="B43" s="58"/>
      <c r="C43" s="58"/>
      <c r="D43" s="58"/>
      <c r="E43" s="58"/>
      <c r="F43" s="58" t="s">
        <v>4</v>
      </c>
      <c r="G43" s="53">
        <v>13303215</v>
      </c>
      <c r="H43" s="53">
        <v>13303215</v>
      </c>
    </row>
    <row r="44" spans="1:13" ht="13.5">
      <c r="A44" s="58"/>
      <c r="B44" s="58"/>
      <c r="C44" s="58"/>
      <c r="D44" s="58"/>
      <c r="E44" s="58"/>
      <c r="F44" s="58" t="s">
        <v>5</v>
      </c>
      <c r="G44" s="53">
        <v>1159910</v>
      </c>
      <c r="H44" s="53">
        <f>SUM(G44:G44)</f>
        <v>1159910</v>
      </c>
    </row>
    <row r="45" spans="1:13" ht="13.5">
      <c r="A45" s="58"/>
      <c r="B45" s="58"/>
      <c r="C45" s="58"/>
      <c r="D45" s="58"/>
      <c r="E45" s="58"/>
      <c r="F45" s="58" t="s">
        <v>6</v>
      </c>
      <c r="G45" s="53">
        <v>48563</v>
      </c>
      <c r="H45" s="53">
        <f>SUM(G45:G45)</f>
        <v>48563</v>
      </c>
    </row>
    <row r="46" spans="1:13" ht="13.5">
      <c r="A46" s="58"/>
      <c r="B46" s="58"/>
      <c r="C46" s="58"/>
      <c r="D46" s="58"/>
      <c r="E46" s="58"/>
      <c r="F46" s="58" t="s">
        <v>47</v>
      </c>
      <c r="G46" s="53">
        <v>16800</v>
      </c>
      <c r="H46" s="53">
        <f>SUM(G46:G46)</f>
        <v>16800</v>
      </c>
    </row>
    <row r="47" spans="1:13" ht="13.5">
      <c r="A47" s="58"/>
      <c r="B47" s="58"/>
      <c r="C47" s="58"/>
      <c r="D47" s="58"/>
      <c r="E47" s="58"/>
      <c r="F47" s="58" t="s">
        <v>99</v>
      </c>
      <c r="G47" s="53">
        <v>362000</v>
      </c>
      <c r="H47" s="53">
        <v>362000</v>
      </c>
    </row>
    <row r="48" spans="1:13" ht="13.5">
      <c r="A48" s="58"/>
      <c r="B48" s="58"/>
      <c r="C48" s="58"/>
      <c r="D48" s="58"/>
      <c r="E48" s="58"/>
      <c r="F48" s="58" t="s">
        <v>100</v>
      </c>
      <c r="G48" s="53">
        <v>7400</v>
      </c>
      <c r="H48" s="53">
        <v>7400</v>
      </c>
    </row>
    <row r="49" spans="1:8" ht="13.5">
      <c r="A49" s="58"/>
      <c r="B49" s="58"/>
      <c r="C49" s="58"/>
      <c r="D49" s="58"/>
      <c r="E49" s="58"/>
      <c r="F49" s="58"/>
      <c r="G49" s="53"/>
      <c r="H49" s="53"/>
    </row>
    <row r="50" spans="1:8" ht="13.5">
      <c r="A50" s="58"/>
      <c r="B50" s="58"/>
      <c r="C50" s="58"/>
      <c r="D50" s="58"/>
      <c r="E50" s="58"/>
      <c r="F50" s="62" t="s">
        <v>34</v>
      </c>
      <c r="G50" s="9">
        <f>SUM(G43:G49)</f>
        <v>14897888</v>
      </c>
      <c r="H50" s="53">
        <f>SUM(H43:H49)</f>
        <v>14897888</v>
      </c>
    </row>
    <row r="51" spans="1:8" ht="13.5">
      <c r="A51" s="58"/>
      <c r="B51" s="58"/>
      <c r="C51" s="58" t="s">
        <v>7</v>
      </c>
      <c r="D51" s="58"/>
      <c r="E51" s="58"/>
      <c r="F51" s="58" t="s">
        <v>35</v>
      </c>
      <c r="G51" s="54"/>
      <c r="H51" s="52"/>
    </row>
    <row r="52" spans="1:8" ht="13.5">
      <c r="A52" s="58"/>
      <c r="B52" s="58"/>
      <c r="C52" s="58"/>
      <c r="D52" s="58"/>
      <c r="E52" s="58"/>
      <c r="F52" s="58" t="s">
        <v>46</v>
      </c>
      <c r="G52" s="54">
        <v>0</v>
      </c>
      <c r="H52" s="53">
        <f t="shared" ref="H52:H62" si="1">SUM(G52:G52)</f>
        <v>0</v>
      </c>
    </row>
    <row r="53" spans="1:8" ht="13.5">
      <c r="A53" s="58"/>
      <c r="B53" s="58"/>
      <c r="C53" s="58"/>
      <c r="D53" s="58"/>
      <c r="E53" s="58"/>
      <c r="F53" s="58" t="s">
        <v>8</v>
      </c>
      <c r="G53" s="54">
        <v>25040</v>
      </c>
      <c r="H53" s="53">
        <f t="shared" si="1"/>
        <v>25040</v>
      </c>
    </row>
    <row r="54" spans="1:8" ht="13.5">
      <c r="A54" s="58"/>
      <c r="B54" s="58"/>
      <c r="C54" s="58"/>
      <c r="D54" s="58"/>
      <c r="E54" s="58"/>
      <c r="F54" s="58" t="s">
        <v>9</v>
      </c>
      <c r="G54" s="54">
        <v>21850</v>
      </c>
      <c r="H54" s="53">
        <f t="shared" si="1"/>
        <v>21850</v>
      </c>
    </row>
    <row r="55" spans="1:8" ht="13.5">
      <c r="A55" s="58"/>
      <c r="B55" s="58"/>
      <c r="C55" s="58"/>
      <c r="D55" s="58"/>
      <c r="E55" s="58"/>
      <c r="F55" s="58" t="s">
        <v>10</v>
      </c>
      <c r="G55" s="53">
        <v>980836</v>
      </c>
      <c r="H55" s="53">
        <f t="shared" si="1"/>
        <v>980836</v>
      </c>
    </row>
    <row r="56" spans="1:8" ht="13.5">
      <c r="A56" s="58"/>
      <c r="B56" s="58"/>
      <c r="C56" s="58"/>
      <c r="D56" s="58"/>
      <c r="E56" s="58"/>
      <c r="F56" s="58" t="s">
        <v>48</v>
      </c>
      <c r="G56" s="53">
        <v>129667</v>
      </c>
      <c r="H56" s="53">
        <f t="shared" si="1"/>
        <v>129667</v>
      </c>
    </row>
    <row r="57" spans="1:8" ht="13.5">
      <c r="A57" s="58"/>
      <c r="B57" s="58"/>
      <c r="C57" s="58"/>
      <c r="D57" s="58"/>
      <c r="E57" s="58"/>
      <c r="F57" s="58" t="s">
        <v>49</v>
      </c>
      <c r="G57" s="53">
        <v>716239</v>
      </c>
      <c r="H57" s="53">
        <f t="shared" si="1"/>
        <v>716239</v>
      </c>
    </row>
    <row r="58" spans="1:8" ht="13.5">
      <c r="A58" s="58"/>
      <c r="B58" s="58"/>
      <c r="C58" s="58"/>
      <c r="D58" s="58"/>
      <c r="E58" s="58"/>
      <c r="F58" s="58" t="s">
        <v>50</v>
      </c>
      <c r="G58" s="53">
        <v>114841</v>
      </c>
      <c r="H58" s="53">
        <f t="shared" si="1"/>
        <v>114841</v>
      </c>
    </row>
    <row r="59" spans="1:8" ht="13.5">
      <c r="A59" s="58"/>
      <c r="B59" s="58"/>
      <c r="C59" s="58"/>
      <c r="D59" s="58"/>
      <c r="E59" s="58"/>
      <c r="F59" s="58" t="s">
        <v>51</v>
      </c>
      <c r="G59" s="53">
        <v>477356</v>
      </c>
      <c r="H59" s="53">
        <f t="shared" si="1"/>
        <v>477356</v>
      </c>
    </row>
    <row r="60" spans="1:8" ht="13.5">
      <c r="A60" s="58"/>
      <c r="B60" s="58"/>
      <c r="C60" s="58"/>
      <c r="D60" s="58"/>
      <c r="E60" s="58"/>
      <c r="F60" s="58" t="s">
        <v>60</v>
      </c>
      <c r="G60" s="53">
        <v>856128</v>
      </c>
      <c r="H60" s="53">
        <f t="shared" si="1"/>
        <v>856128</v>
      </c>
    </row>
    <row r="61" spans="1:8" ht="13.5">
      <c r="A61" s="58"/>
      <c r="B61" s="58"/>
      <c r="C61" s="58"/>
      <c r="D61" s="58"/>
      <c r="E61" s="58"/>
      <c r="F61" s="58" t="s">
        <v>53</v>
      </c>
      <c r="G61" s="53">
        <v>27000</v>
      </c>
      <c r="H61" s="53">
        <f t="shared" si="1"/>
        <v>27000</v>
      </c>
    </row>
    <row r="62" spans="1:8" ht="13.5">
      <c r="A62" s="58"/>
      <c r="B62" s="58"/>
      <c r="C62" s="58"/>
      <c r="D62" s="58"/>
      <c r="E62" s="58"/>
      <c r="F62" s="58" t="s">
        <v>55</v>
      </c>
      <c r="G62" s="53">
        <v>211328</v>
      </c>
      <c r="H62" s="53">
        <f t="shared" si="1"/>
        <v>211328</v>
      </c>
    </row>
    <row r="63" spans="1:8" ht="13.5">
      <c r="A63" s="58"/>
      <c r="B63" s="58"/>
      <c r="C63" s="58"/>
      <c r="D63" s="58"/>
      <c r="E63" s="58"/>
      <c r="F63" s="58" t="s">
        <v>96</v>
      </c>
      <c r="G63" s="53">
        <v>21784</v>
      </c>
      <c r="H63" s="53">
        <v>21784</v>
      </c>
    </row>
    <row r="64" spans="1:8" ht="13.5">
      <c r="A64" s="58"/>
      <c r="B64" s="58"/>
      <c r="C64" s="58"/>
      <c r="D64" s="58"/>
      <c r="E64" s="58"/>
      <c r="F64" s="58"/>
      <c r="G64" s="52"/>
      <c r="H64" s="52"/>
    </row>
    <row r="65" spans="1:8" ht="13.5">
      <c r="A65" s="58"/>
      <c r="B65" s="58"/>
      <c r="C65" s="58"/>
      <c r="D65" s="58"/>
      <c r="E65" s="58"/>
      <c r="F65" s="62" t="s">
        <v>11</v>
      </c>
      <c r="G65" s="9">
        <f>SUM(G52:G63)</f>
        <v>3582069</v>
      </c>
      <c r="H65" s="54">
        <f>SUM(H53:H63)</f>
        <v>3582069</v>
      </c>
    </row>
    <row r="66" spans="1:8" ht="13.5">
      <c r="A66" s="58"/>
      <c r="B66" s="58"/>
      <c r="C66" s="61" t="s">
        <v>36</v>
      </c>
      <c r="D66" s="58"/>
      <c r="E66" s="58"/>
      <c r="F66" s="63"/>
      <c r="G66" s="56">
        <f>G50+G65</f>
        <v>18479957</v>
      </c>
      <c r="H66" s="56">
        <f>H50+H65</f>
        <v>18479957</v>
      </c>
    </row>
    <row r="67" spans="1:8" ht="13.5">
      <c r="A67" s="58"/>
      <c r="B67" s="58"/>
      <c r="C67" s="61"/>
      <c r="D67" s="58"/>
      <c r="E67" s="58"/>
      <c r="F67" s="63"/>
      <c r="G67" s="56"/>
      <c r="H67" s="56"/>
    </row>
    <row r="68" spans="1:8" ht="13.5">
      <c r="A68" s="58"/>
      <c r="B68" s="58" t="s">
        <v>20</v>
      </c>
      <c r="C68" s="58" t="s">
        <v>37</v>
      </c>
      <c r="D68" s="58"/>
      <c r="E68" s="58"/>
      <c r="F68" s="58"/>
      <c r="G68" s="53"/>
      <c r="H68" s="53"/>
    </row>
    <row r="69" spans="1:8" ht="13.5">
      <c r="A69" s="58"/>
      <c r="B69" s="58"/>
      <c r="C69" s="58" t="s">
        <v>3</v>
      </c>
      <c r="D69" s="58"/>
      <c r="E69" s="58"/>
      <c r="F69" s="58" t="s">
        <v>33</v>
      </c>
      <c r="G69" s="53"/>
      <c r="H69" s="53"/>
    </row>
    <row r="70" spans="1:8" ht="13.5">
      <c r="A70" s="58"/>
      <c r="B70" s="58"/>
      <c r="C70" s="58"/>
      <c r="D70" s="58"/>
      <c r="E70" s="58"/>
      <c r="F70" s="58" t="s">
        <v>4</v>
      </c>
      <c r="G70" s="53">
        <v>616140</v>
      </c>
      <c r="H70" s="53">
        <f>SUM(G70:G70)</f>
        <v>616140</v>
      </c>
    </row>
    <row r="71" spans="1:8" ht="13.5">
      <c r="A71" s="58"/>
      <c r="B71" s="58"/>
      <c r="C71" s="58"/>
      <c r="D71" s="58"/>
      <c r="E71" s="58"/>
      <c r="F71" s="58" t="s">
        <v>6</v>
      </c>
      <c r="G71" s="53">
        <v>3000</v>
      </c>
      <c r="H71" s="53">
        <f>SUM(G71:G71)</f>
        <v>3000</v>
      </c>
    </row>
    <row r="72" spans="1:8" ht="13.5">
      <c r="A72" s="58"/>
      <c r="B72" s="58"/>
      <c r="C72" s="58"/>
      <c r="D72" s="58"/>
      <c r="E72" s="58"/>
      <c r="F72" s="58"/>
      <c r="G72" s="53"/>
      <c r="H72" s="53"/>
    </row>
    <row r="73" spans="1:8" ht="13.5">
      <c r="A73" s="58"/>
      <c r="B73" s="58"/>
      <c r="C73" s="58"/>
      <c r="D73" s="58"/>
      <c r="E73" s="58"/>
      <c r="F73" s="62" t="s">
        <v>34</v>
      </c>
      <c r="G73" s="56">
        <f>SUM(G70:G72)</f>
        <v>619140</v>
      </c>
      <c r="H73" s="53">
        <f>SUM(G73:G73)</f>
        <v>619140</v>
      </c>
    </row>
    <row r="74" spans="1:8" ht="13.5">
      <c r="A74" s="58"/>
      <c r="B74" s="58"/>
      <c r="C74" s="58" t="s">
        <v>7</v>
      </c>
      <c r="D74" s="58"/>
      <c r="E74" s="58"/>
      <c r="F74" s="58" t="s">
        <v>35</v>
      </c>
      <c r="G74" s="53"/>
      <c r="H74" s="53"/>
    </row>
    <row r="75" spans="1:8" ht="13.5">
      <c r="A75" s="58"/>
      <c r="B75" s="58"/>
      <c r="C75" s="58"/>
      <c r="D75" s="58"/>
      <c r="E75" s="58"/>
      <c r="F75" s="58" t="s">
        <v>8</v>
      </c>
      <c r="G75" s="53">
        <v>2391</v>
      </c>
      <c r="H75" s="53">
        <f t="shared" ref="H75:H83" si="2">SUM(G75:G75)</f>
        <v>2391</v>
      </c>
    </row>
    <row r="76" spans="1:8" ht="13.5">
      <c r="A76" s="58"/>
      <c r="B76" s="58"/>
      <c r="C76" s="58"/>
      <c r="D76" s="58"/>
      <c r="E76" s="58"/>
      <c r="F76" s="58" t="s">
        <v>56</v>
      </c>
      <c r="G76" s="53">
        <v>45864</v>
      </c>
      <c r="H76" s="53">
        <f t="shared" si="2"/>
        <v>45864</v>
      </c>
    </row>
    <row r="77" spans="1:8" ht="13.5">
      <c r="A77" s="58"/>
      <c r="B77" s="58"/>
      <c r="C77" s="58"/>
      <c r="D77" s="58"/>
      <c r="E77" s="58"/>
      <c r="F77" s="58" t="s">
        <v>9</v>
      </c>
      <c r="G77" s="53">
        <v>3960</v>
      </c>
      <c r="H77" s="53">
        <f t="shared" si="2"/>
        <v>3960</v>
      </c>
    </row>
    <row r="78" spans="1:8" ht="13.5">
      <c r="A78" s="58"/>
      <c r="B78" s="58"/>
      <c r="C78" s="58"/>
      <c r="D78" s="58"/>
      <c r="E78" s="58"/>
      <c r="F78" s="58" t="s">
        <v>52</v>
      </c>
      <c r="G78" s="53">
        <v>204500</v>
      </c>
      <c r="H78" s="53">
        <f t="shared" si="2"/>
        <v>204500</v>
      </c>
    </row>
    <row r="79" spans="1:8" ht="13.5">
      <c r="A79" s="58"/>
      <c r="B79" s="58"/>
      <c r="C79" s="58"/>
      <c r="D79" s="58"/>
      <c r="E79" s="58"/>
      <c r="F79" s="58" t="s">
        <v>57</v>
      </c>
      <c r="G79" s="53">
        <v>12761</v>
      </c>
      <c r="H79" s="53">
        <f t="shared" si="2"/>
        <v>12761</v>
      </c>
    </row>
    <row r="80" spans="1:8" ht="13.5">
      <c r="A80" s="58"/>
      <c r="B80" s="58"/>
      <c r="C80" s="58"/>
      <c r="D80" s="58"/>
      <c r="E80" s="58"/>
      <c r="F80" s="58" t="s">
        <v>59</v>
      </c>
      <c r="G80" s="53">
        <v>46350</v>
      </c>
      <c r="H80" s="53">
        <f t="shared" si="2"/>
        <v>46350</v>
      </c>
    </row>
    <row r="81" spans="1:8" ht="13.5">
      <c r="A81" s="58"/>
      <c r="B81" s="58"/>
      <c r="C81" s="58"/>
      <c r="D81" s="58"/>
      <c r="E81" s="58"/>
      <c r="F81" s="58" t="s">
        <v>54</v>
      </c>
      <c r="G81" s="53">
        <v>86215</v>
      </c>
      <c r="H81" s="53">
        <f t="shared" si="2"/>
        <v>86215</v>
      </c>
    </row>
    <row r="82" spans="1:8" ht="13.5">
      <c r="A82" s="58"/>
      <c r="B82" s="58"/>
      <c r="C82" s="58"/>
      <c r="D82" s="58"/>
      <c r="E82" s="58"/>
      <c r="F82" s="58" t="s">
        <v>55</v>
      </c>
      <c r="G82" s="53">
        <v>52833</v>
      </c>
      <c r="H82" s="53">
        <f t="shared" si="2"/>
        <v>52833</v>
      </c>
    </row>
    <row r="83" spans="1:8" ht="13.5">
      <c r="A83" s="58"/>
      <c r="B83" s="58"/>
      <c r="C83" s="58"/>
      <c r="D83" s="58"/>
      <c r="E83" s="58"/>
      <c r="F83" s="58" t="s">
        <v>97</v>
      </c>
      <c r="G83" s="53">
        <v>192000</v>
      </c>
      <c r="H83" s="53">
        <f t="shared" si="2"/>
        <v>192000</v>
      </c>
    </row>
    <row r="84" spans="1:8" ht="13.5">
      <c r="A84" s="58"/>
      <c r="B84" s="58"/>
      <c r="C84" s="58"/>
      <c r="D84" s="58"/>
      <c r="E84" s="58"/>
      <c r="F84" s="58" t="s">
        <v>98</v>
      </c>
      <c r="G84" s="53">
        <v>43800</v>
      </c>
      <c r="H84" s="53">
        <v>43800</v>
      </c>
    </row>
    <row r="85" spans="1:8" ht="13.5">
      <c r="A85" s="58"/>
      <c r="B85" s="58"/>
      <c r="C85" s="58"/>
      <c r="D85" s="58"/>
      <c r="E85" s="58"/>
      <c r="F85" s="58" t="s">
        <v>101</v>
      </c>
      <c r="G85" s="53">
        <v>30000</v>
      </c>
      <c r="H85" s="53">
        <v>30000</v>
      </c>
    </row>
    <row r="86" spans="1:8" ht="13.5">
      <c r="A86" s="58"/>
      <c r="B86" s="58"/>
      <c r="C86" s="58"/>
      <c r="D86" s="58"/>
      <c r="E86" s="58"/>
      <c r="F86" s="58" t="s">
        <v>102</v>
      </c>
      <c r="G86" s="53">
        <v>3000</v>
      </c>
      <c r="H86" s="53">
        <v>3000</v>
      </c>
    </row>
    <row r="87" spans="1:8" ht="13.5">
      <c r="A87" s="58"/>
      <c r="B87" s="58"/>
      <c r="C87" s="58"/>
      <c r="D87" s="58"/>
      <c r="E87" s="58"/>
      <c r="F87" s="58"/>
      <c r="G87" s="53"/>
      <c r="H87" s="53"/>
    </row>
    <row r="88" spans="1:8" ht="13.5">
      <c r="A88" s="58"/>
      <c r="B88" s="58"/>
      <c r="C88" s="58"/>
      <c r="D88" s="58"/>
      <c r="E88" s="58"/>
      <c r="F88" s="62" t="s">
        <v>11</v>
      </c>
      <c r="G88" s="56">
        <f>SUM(G74:G87)</f>
        <v>723674</v>
      </c>
      <c r="H88" s="53">
        <f>SUM(H75:H87)</f>
        <v>723674</v>
      </c>
    </row>
    <row r="89" spans="1:8" ht="13.5">
      <c r="A89" s="58"/>
      <c r="B89" s="58"/>
      <c r="C89" s="58" t="s">
        <v>12</v>
      </c>
      <c r="D89" s="58"/>
      <c r="E89" s="58"/>
      <c r="F89" s="62"/>
      <c r="G89" s="56">
        <f>G73+G88</f>
        <v>1342814</v>
      </c>
      <c r="H89" s="57">
        <f>H73+H88</f>
        <v>1342814</v>
      </c>
    </row>
    <row r="90" spans="1:8" ht="13.5">
      <c r="A90" s="58"/>
      <c r="B90" s="58"/>
      <c r="C90" s="58"/>
      <c r="D90" s="58"/>
      <c r="E90" s="58"/>
      <c r="F90" s="58"/>
      <c r="G90" s="55"/>
      <c r="H90" s="52"/>
    </row>
    <row r="91" spans="1:8" ht="13.5">
      <c r="A91" s="58"/>
      <c r="B91" s="58" t="s">
        <v>13</v>
      </c>
      <c r="C91" s="58"/>
      <c r="D91" s="58"/>
      <c r="E91" s="58"/>
      <c r="F91" s="58"/>
      <c r="G91" s="56">
        <f>G66+G89</f>
        <v>19822771</v>
      </c>
      <c r="H91" s="57">
        <f>H66+H89</f>
        <v>19822771</v>
      </c>
    </row>
    <row r="92" spans="1:8" ht="13.5">
      <c r="A92" s="58"/>
      <c r="B92" s="58"/>
      <c r="C92" s="58"/>
      <c r="D92" s="58"/>
      <c r="E92" s="58"/>
      <c r="F92" s="58"/>
      <c r="G92" s="53"/>
      <c r="H92" s="55"/>
    </row>
    <row r="93" spans="1:8" ht="13.5">
      <c r="A93" s="58"/>
      <c r="B93" s="58"/>
      <c r="C93" s="58" t="s">
        <v>38</v>
      </c>
      <c r="D93" s="58"/>
      <c r="E93" s="58"/>
      <c r="F93" s="58"/>
      <c r="G93" s="53"/>
      <c r="H93" s="55"/>
    </row>
    <row r="94" spans="1:8" ht="13.5">
      <c r="A94" s="58" t="s">
        <v>67</v>
      </c>
      <c r="B94" s="85" t="s">
        <v>68</v>
      </c>
      <c r="C94" s="85"/>
      <c r="D94" s="85"/>
      <c r="E94" s="85"/>
      <c r="F94" s="85"/>
      <c r="G94" s="53"/>
      <c r="H94" s="55">
        <v>0</v>
      </c>
    </row>
    <row r="95" spans="1:8" ht="13.5">
      <c r="A95" s="58"/>
      <c r="B95" s="59"/>
      <c r="C95" s="85" t="s">
        <v>69</v>
      </c>
      <c r="D95" s="85"/>
      <c r="E95" s="85"/>
      <c r="F95" s="85"/>
      <c r="G95" s="53">
        <f>G39-G91</f>
        <v>-873068</v>
      </c>
      <c r="H95" s="55">
        <f>H39-H91</f>
        <v>-873068</v>
      </c>
    </row>
    <row r="96" spans="1:8" ht="13.5">
      <c r="A96" s="58" t="s">
        <v>70</v>
      </c>
      <c r="B96" s="85" t="s">
        <v>71</v>
      </c>
      <c r="C96" s="85"/>
      <c r="D96" s="85"/>
      <c r="E96" s="85"/>
      <c r="F96" s="85"/>
      <c r="G96" s="53"/>
      <c r="H96" s="55"/>
    </row>
    <row r="97" spans="1:8" ht="13.5">
      <c r="A97" s="58"/>
      <c r="B97" s="59"/>
      <c r="C97" s="85" t="s">
        <v>72</v>
      </c>
      <c r="D97" s="85"/>
      <c r="E97" s="85"/>
      <c r="F97" s="85"/>
      <c r="G97" s="53"/>
      <c r="H97" s="55">
        <v>0</v>
      </c>
    </row>
    <row r="98" spans="1:8" ht="13.5">
      <c r="A98" s="58"/>
      <c r="B98" s="59"/>
      <c r="C98" s="85" t="s">
        <v>73</v>
      </c>
      <c r="D98" s="85"/>
      <c r="E98" s="85"/>
      <c r="F98" s="85"/>
      <c r="G98" s="53"/>
      <c r="H98" s="55"/>
    </row>
    <row r="99" spans="1:8" ht="13.5">
      <c r="A99" s="58"/>
      <c r="B99" s="59"/>
      <c r="C99" s="85" t="s">
        <v>74</v>
      </c>
      <c r="D99" s="85"/>
      <c r="E99" s="85"/>
      <c r="F99" s="85"/>
      <c r="G99" s="53"/>
      <c r="H99" s="55"/>
    </row>
    <row r="100" spans="1:8" ht="13.5">
      <c r="A100" s="58"/>
      <c r="B100" s="61"/>
      <c r="C100" s="58" t="s">
        <v>63</v>
      </c>
      <c r="D100" s="58"/>
      <c r="E100" s="58"/>
      <c r="F100" s="58"/>
      <c r="G100" s="52"/>
      <c r="H100" s="55">
        <v>-873068</v>
      </c>
    </row>
    <row r="101" spans="1:8" ht="13.5">
      <c r="A101" s="58"/>
      <c r="B101" s="61"/>
      <c r="C101" s="58" t="s">
        <v>58</v>
      </c>
      <c r="D101" s="58"/>
      <c r="E101" s="58"/>
      <c r="F101" s="58"/>
      <c r="G101" s="52"/>
      <c r="H101" s="53">
        <v>6738421</v>
      </c>
    </row>
    <row r="102" spans="1:8" ht="13.5">
      <c r="A102" s="58"/>
      <c r="B102" s="61"/>
      <c r="C102" s="58" t="s">
        <v>39</v>
      </c>
      <c r="D102" s="58"/>
      <c r="E102" s="58"/>
      <c r="F102" s="58"/>
      <c r="G102" s="52"/>
      <c r="H102" s="53">
        <v>5865353</v>
      </c>
    </row>
    <row r="103" spans="1:8" ht="13.5">
      <c r="A103" s="3"/>
      <c r="B103" s="2"/>
      <c r="C103" s="3"/>
      <c r="D103" s="3"/>
      <c r="E103" s="3"/>
      <c r="F103" s="3"/>
      <c r="G103" s="7"/>
      <c r="H103" s="8"/>
    </row>
    <row r="104" spans="1:8" ht="5.85" customHeight="1">
      <c r="F104" s="90" t="s">
        <v>124</v>
      </c>
      <c r="G104" s="90"/>
    </row>
    <row r="105" spans="1:8" ht="5.85" customHeight="1">
      <c r="F105" s="90"/>
      <c r="G105" s="90"/>
    </row>
    <row r="106" spans="1:8" ht="5.85" customHeight="1">
      <c r="F106" s="90"/>
      <c r="G106" s="90"/>
    </row>
    <row r="107" spans="1:8" ht="5.85" customHeight="1">
      <c r="F107" s="90"/>
      <c r="G107" s="90"/>
    </row>
    <row r="108" spans="1:8" ht="5.85" customHeight="1">
      <c r="F108" s="90"/>
      <c r="G108" s="90"/>
    </row>
    <row r="110" spans="1:8" ht="5.85" customHeight="1">
      <c r="F110" s="90" t="s">
        <v>125</v>
      </c>
      <c r="G110" s="90"/>
    </row>
    <row r="111" spans="1:8" ht="5.85" customHeight="1">
      <c r="F111" s="90"/>
      <c r="G111" s="90"/>
    </row>
    <row r="112" spans="1:8" ht="5.85" customHeight="1">
      <c r="F112" s="90"/>
      <c r="G112" s="90"/>
    </row>
    <row r="113" spans="6:7" ht="5.85" customHeight="1">
      <c r="F113" s="90"/>
      <c r="G113" s="90"/>
    </row>
    <row r="115" spans="6:7" ht="5.85" customHeight="1">
      <c r="F115" s="118" t="s">
        <v>127</v>
      </c>
      <c r="G115" s="118"/>
    </row>
    <row r="116" spans="6:7" ht="5.85" customHeight="1">
      <c r="F116" s="118"/>
      <c r="G116" s="118"/>
    </row>
    <row r="117" spans="6:7" ht="5.85" customHeight="1">
      <c r="F117" s="118"/>
      <c r="G117" s="118"/>
    </row>
    <row r="118" spans="6:7" ht="5.85" customHeight="1">
      <c r="F118" s="118"/>
      <c r="G118" s="118"/>
    </row>
    <row r="119" spans="6:7" ht="5.85" customHeight="1">
      <c r="F119" s="118"/>
      <c r="G119" s="118"/>
    </row>
    <row r="120" spans="6:7" ht="5.85" customHeight="1">
      <c r="F120" s="118"/>
      <c r="G120" s="118"/>
    </row>
    <row r="122" spans="6:7" ht="5.85" customHeight="1">
      <c r="F122" s="118" t="s">
        <v>126</v>
      </c>
      <c r="G122" s="118"/>
    </row>
    <row r="123" spans="6:7" ht="5.85" customHeight="1">
      <c r="F123" s="118"/>
      <c r="G123" s="118"/>
    </row>
    <row r="124" spans="6:7" ht="5.85" customHeight="1">
      <c r="F124" s="118"/>
      <c r="G124" s="118"/>
    </row>
    <row r="125" spans="6:7" ht="5.85" customHeight="1">
      <c r="F125" s="118"/>
      <c r="G125" s="118"/>
    </row>
    <row r="126" spans="6:7" ht="5.85" customHeight="1">
      <c r="F126" s="118"/>
      <c r="G126" s="118"/>
    </row>
    <row r="127" spans="6:7" ht="5.85" customHeight="1">
      <c r="F127" s="118"/>
      <c r="G127" s="118"/>
    </row>
    <row r="128" spans="6:7" ht="5.85" customHeight="1">
      <c r="F128" s="118"/>
      <c r="G128" s="118"/>
    </row>
  </sheetData>
  <mergeCells count="20">
    <mergeCell ref="C24:F24"/>
    <mergeCell ref="A5:H5"/>
    <mergeCell ref="A7:H7"/>
    <mergeCell ref="A11:F13"/>
    <mergeCell ref="G8:H8"/>
    <mergeCell ref="H10:J10"/>
    <mergeCell ref="G11:H11"/>
    <mergeCell ref="G12:G14"/>
    <mergeCell ref="C18:F18"/>
    <mergeCell ref="F104:G108"/>
    <mergeCell ref="F110:G113"/>
    <mergeCell ref="F115:G120"/>
    <mergeCell ref="F122:G128"/>
    <mergeCell ref="C32:F32"/>
    <mergeCell ref="C98:F98"/>
    <mergeCell ref="C99:F99"/>
    <mergeCell ref="B94:F94"/>
    <mergeCell ref="C95:F95"/>
    <mergeCell ref="B96:F96"/>
    <mergeCell ref="C97:F97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37" orientation="portrait" r:id="rId1"/>
  <headerFooter scaleWithDoc="0">
    <oddFooter xml:space="preserve">&amp;C&amp;"Century,標準"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3"/>
  <sheetViews>
    <sheetView zoomScaleNormal="100" zoomScaleSheetLayoutView="100" workbookViewId="0">
      <selection activeCell="L92" sqref="L92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4.625" style="2" customWidth="1"/>
    <col min="8" max="8" width="14.25" style="2" customWidth="1"/>
    <col min="9" max="9" width="14.625" style="2" customWidth="1"/>
    <col min="10" max="16384" width="9" style="2"/>
  </cols>
  <sheetData>
    <row r="3" spans="1:10" ht="13.5">
      <c r="A3" s="1" t="s">
        <v>65</v>
      </c>
    </row>
    <row r="4" spans="1:10" ht="13.5"/>
    <row r="5" spans="1:10" ht="17.25">
      <c r="A5" s="89" t="s">
        <v>193</v>
      </c>
      <c r="B5" s="89"/>
      <c r="C5" s="89"/>
      <c r="D5" s="89"/>
      <c r="E5" s="89"/>
      <c r="F5" s="89"/>
      <c r="G5" s="89"/>
      <c r="H5" s="89"/>
      <c r="I5" s="89"/>
    </row>
    <row r="6" spans="1:10" ht="14.25">
      <c r="A6" s="4"/>
      <c r="B6" s="4"/>
      <c r="C6" s="4"/>
      <c r="D6" s="4"/>
      <c r="E6" s="4"/>
      <c r="F6" s="4"/>
      <c r="G6" s="4"/>
      <c r="H6" s="4"/>
      <c r="I6" s="4"/>
    </row>
    <row r="7" spans="1:10" ht="13.5">
      <c r="A7" s="90" t="s">
        <v>192</v>
      </c>
      <c r="B7" s="90"/>
      <c r="C7" s="90"/>
      <c r="D7" s="90"/>
      <c r="E7" s="90"/>
      <c r="F7" s="90"/>
      <c r="G7" s="90"/>
      <c r="H7" s="90"/>
      <c r="I7" s="90"/>
    </row>
    <row r="8" spans="1:10" ht="14.25">
      <c r="F8" s="5"/>
      <c r="G8" s="91"/>
      <c r="H8" s="91"/>
      <c r="I8" s="91"/>
    </row>
    <row r="9" spans="1:10" ht="13.5">
      <c r="F9" s="5"/>
      <c r="H9" s="106" t="s">
        <v>185</v>
      </c>
      <c r="I9" s="106"/>
      <c r="J9" s="106"/>
    </row>
    <row r="10" spans="1:10" ht="13.5">
      <c r="F10" s="5"/>
      <c r="H10" s="106"/>
      <c r="I10" s="106"/>
      <c r="J10" s="106"/>
    </row>
    <row r="11" spans="1:10" ht="13.5">
      <c r="A11" s="94" t="s">
        <v>0</v>
      </c>
      <c r="B11" s="94"/>
      <c r="C11" s="94"/>
      <c r="D11" s="94"/>
      <c r="E11" s="94"/>
      <c r="F11" s="94"/>
      <c r="G11" s="95"/>
      <c r="H11" s="95"/>
      <c r="I11" s="96"/>
    </row>
    <row r="12" spans="1:10" ht="11.1" customHeight="1">
      <c r="A12" s="94"/>
      <c r="B12" s="94"/>
      <c r="C12" s="94"/>
      <c r="D12" s="94"/>
      <c r="E12" s="94"/>
      <c r="F12" s="94"/>
      <c r="G12" s="100" t="s">
        <v>89</v>
      </c>
      <c r="H12" s="46"/>
      <c r="I12" s="47"/>
    </row>
    <row r="13" spans="1:10" ht="9.9499999999999993" customHeight="1">
      <c r="A13" s="94"/>
      <c r="B13" s="94"/>
      <c r="C13" s="94"/>
      <c r="D13" s="94"/>
      <c r="E13" s="94"/>
      <c r="F13" s="94"/>
      <c r="G13" s="101"/>
      <c r="H13" s="11" t="s">
        <v>90</v>
      </c>
      <c r="I13" s="48" t="s">
        <v>88</v>
      </c>
    </row>
    <row r="14" spans="1:10" ht="13.5">
      <c r="A14" s="58" t="s">
        <v>103</v>
      </c>
      <c r="B14" s="58" t="s">
        <v>15</v>
      </c>
      <c r="C14" s="58"/>
      <c r="D14" s="58"/>
      <c r="E14" s="58"/>
      <c r="F14" s="58"/>
      <c r="G14" s="102"/>
      <c r="H14" s="35"/>
      <c r="I14" s="34"/>
    </row>
    <row r="15" spans="1:10" ht="13.5">
      <c r="A15" s="58"/>
      <c r="B15" s="58" t="s">
        <v>76</v>
      </c>
      <c r="C15" s="58" t="s">
        <v>17</v>
      </c>
      <c r="D15" s="58"/>
      <c r="E15" s="58"/>
      <c r="F15" s="58"/>
      <c r="G15" s="52"/>
      <c r="H15" s="52"/>
      <c r="I15" s="74"/>
    </row>
    <row r="16" spans="1:10" ht="13.5">
      <c r="A16" s="58"/>
      <c r="B16" s="58"/>
      <c r="C16" s="58" t="s">
        <v>18</v>
      </c>
      <c r="D16" s="58"/>
      <c r="E16" s="58"/>
      <c r="F16" s="58"/>
      <c r="G16" s="53">
        <v>26000</v>
      </c>
      <c r="H16" s="52"/>
      <c r="I16" s="9">
        <f>SUM(G16:H16)</f>
        <v>26000</v>
      </c>
    </row>
    <row r="17" spans="1:9" ht="13.5">
      <c r="A17" s="58"/>
      <c r="B17" s="58"/>
      <c r="C17" s="58" t="s">
        <v>19</v>
      </c>
      <c r="D17" s="58"/>
      <c r="E17" s="58"/>
      <c r="F17" s="58"/>
      <c r="G17" s="53">
        <v>0</v>
      </c>
      <c r="H17" s="52"/>
      <c r="I17" s="9">
        <f>SUM(G17:H17)</f>
        <v>0</v>
      </c>
    </row>
    <row r="18" spans="1:9" ht="13.5">
      <c r="A18" s="58"/>
      <c r="B18" s="58"/>
      <c r="C18" s="85" t="s">
        <v>93</v>
      </c>
      <c r="D18" s="85"/>
      <c r="E18" s="85"/>
      <c r="F18" s="85"/>
      <c r="G18" s="53">
        <v>57000</v>
      </c>
      <c r="H18" s="52"/>
      <c r="I18" s="57">
        <f>SUM(G18:H18)</f>
        <v>57000</v>
      </c>
    </row>
    <row r="19" spans="1:9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2"/>
      <c r="I19" s="74"/>
    </row>
    <row r="20" spans="1:9" ht="13.5">
      <c r="A20" s="58"/>
      <c r="B20" s="58"/>
      <c r="C20" s="58" t="s">
        <v>21</v>
      </c>
      <c r="D20" s="58"/>
      <c r="E20" s="58"/>
      <c r="F20" s="58"/>
      <c r="G20" s="53">
        <v>0</v>
      </c>
      <c r="H20" s="52"/>
      <c r="I20" s="9">
        <v>0</v>
      </c>
    </row>
    <row r="21" spans="1:9" ht="13.5">
      <c r="A21" s="58"/>
      <c r="B21" s="58"/>
      <c r="C21" s="58"/>
      <c r="D21" s="58"/>
      <c r="E21" s="58"/>
      <c r="F21" s="58"/>
      <c r="G21" s="53"/>
      <c r="H21" s="52"/>
      <c r="I21" s="74"/>
    </row>
    <row r="22" spans="1:9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2"/>
      <c r="I22" s="74"/>
    </row>
    <row r="23" spans="1:9" ht="13.5">
      <c r="A23" s="58"/>
      <c r="B23" s="58"/>
      <c r="C23" s="58" t="s">
        <v>24</v>
      </c>
      <c r="D23" s="58"/>
      <c r="E23" s="58"/>
      <c r="F23" s="58"/>
      <c r="G23" s="53">
        <v>0</v>
      </c>
      <c r="H23" s="52"/>
      <c r="I23" s="57">
        <v>0</v>
      </c>
    </row>
    <row r="24" spans="1:9" ht="13.5">
      <c r="A24" s="58"/>
      <c r="B24" s="58"/>
      <c r="C24" s="85" t="s">
        <v>62</v>
      </c>
      <c r="D24" s="85"/>
      <c r="E24" s="85"/>
      <c r="F24" s="85"/>
      <c r="G24" s="53"/>
      <c r="H24" s="53"/>
      <c r="I24" s="57"/>
    </row>
    <row r="25" spans="1:9" ht="13.5">
      <c r="A25" s="58"/>
      <c r="B25" s="58"/>
      <c r="C25" s="58"/>
      <c r="D25" s="58"/>
      <c r="E25" s="58"/>
      <c r="F25" s="58"/>
      <c r="G25" s="53"/>
      <c r="H25" s="52"/>
      <c r="I25" s="74"/>
    </row>
    <row r="26" spans="1:9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2"/>
      <c r="I26" s="74"/>
    </row>
    <row r="27" spans="1:9" ht="13.5">
      <c r="A27" s="58"/>
      <c r="B27" s="58"/>
      <c r="C27" s="58" t="s">
        <v>40</v>
      </c>
      <c r="D27" s="58"/>
      <c r="E27" s="58"/>
      <c r="F27" s="58"/>
      <c r="G27" s="53">
        <v>380000</v>
      </c>
      <c r="H27" s="52"/>
      <c r="I27" s="9">
        <f t="shared" ref="I27:I33" si="0">SUM(G27:H27)</f>
        <v>380000</v>
      </c>
    </row>
    <row r="28" spans="1:9" ht="13.5">
      <c r="A28" s="58"/>
      <c r="B28" s="58"/>
      <c r="C28" s="58" t="s">
        <v>95</v>
      </c>
      <c r="D28" s="58"/>
      <c r="E28" s="58"/>
      <c r="F28" s="58"/>
      <c r="G28" s="53">
        <v>384000</v>
      </c>
      <c r="H28" s="52"/>
      <c r="I28" s="57">
        <f t="shared" si="0"/>
        <v>384000</v>
      </c>
    </row>
    <row r="29" spans="1:9" ht="13.5">
      <c r="A29" s="58"/>
      <c r="B29" s="58"/>
      <c r="C29" s="58" t="s">
        <v>42</v>
      </c>
      <c r="D29" s="58"/>
      <c r="E29" s="58"/>
      <c r="F29" s="58"/>
      <c r="G29" s="53">
        <v>101200</v>
      </c>
      <c r="H29" s="52"/>
      <c r="I29" s="9">
        <f t="shared" si="0"/>
        <v>101200</v>
      </c>
    </row>
    <row r="30" spans="1:9" ht="13.5">
      <c r="A30" s="58"/>
      <c r="B30" s="58"/>
      <c r="C30" s="58" t="s">
        <v>44</v>
      </c>
      <c r="D30" s="58"/>
      <c r="E30" s="58"/>
      <c r="F30" s="58"/>
      <c r="G30" s="53">
        <v>0</v>
      </c>
      <c r="H30" s="52"/>
      <c r="I30" s="9">
        <f t="shared" si="0"/>
        <v>0</v>
      </c>
    </row>
    <row r="31" spans="1:9" ht="13.5">
      <c r="A31" s="58"/>
      <c r="B31" s="58"/>
      <c r="C31" s="58" t="s">
        <v>45</v>
      </c>
      <c r="D31" s="58"/>
      <c r="E31" s="58"/>
      <c r="F31" s="58"/>
      <c r="G31" s="53">
        <v>810050</v>
      </c>
      <c r="H31" s="52"/>
      <c r="I31" s="9">
        <f t="shared" si="0"/>
        <v>810050</v>
      </c>
    </row>
    <row r="32" spans="1:9" ht="13.5">
      <c r="A32" s="58"/>
      <c r="B32" s="58"/>
      <c r="C32" s="86" t="s">
        <v>94</v>
      </c>
      <c r="D32" s="87"/>
      <c r="E32" s="87"/>
      <c r="F32" s="88"/>
      <c r="G32" s="53">
        <v>599500</v>
      </c>
      <c r="H32" s="52"/>
      <c r="I32" s="9">
        <f t="shared" si="0"/>
        <v>599500</v>
      </c>
    </row>
    <row r="33" spans="1:11" ht="13.5">
      <c r="A33" s="58" t="s">
        <v>178</v>
      </c>
      <c r="B33" s="58"/>
      <c r="C33" s="58" t="s">
        <v>43</v>
      </c>
      <c r="D33" s="58"/>
      <c r="E33" s="58"/>
      <c r="F33" s="58"/>
      <c r="G33" s="53"/>
      <c r="H33" s="54">
        <v>23093744</v>
      </c>
      <c r="I33" s="9">
        <f t="shared" si="0"/>
        <v>23093744</v>
      </c>
    </row>
    <row r="34" spans="1:11" ht="13.5">
      <c r="A34" s="58"/>
      <c r="B34" s="58"/>
      <c r="C34" s="58"/>
      <c r="D34" s="58"/>
      <c r="E34" s="58"/>
      <c r="F34" s="58"/>
      <c r="G34" s="53"/>
      <c r="H34" s="52"/>
      <c r="I34" s="74"/>
    </row>
    <row r="35" spans="1:11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2"/>
      <c r="I35" s="74"/>
      <c r="K35" s="10"/>
    </row>
    <row r="36" spans="1:11" ht="13.5">
      <c r="A36" s="58"/>
      <c r="B36" s="58"/>
      <c r="C36" s="58" t="s">
        <v>1</v>
      </c>
      <c r="D36" s="58"/>
      <c r="E36" s="58"/>
      <c r="F36" s="58"/>
      <c r="G36" s="53">
        <v>15</v>
      </c>
      <c r="H36" s="52"/>
      <c r="I36" s="57">
        <f>SUM(G36:H36)</f>
        <v>15</v>
      </c>
      <c r="K36" s="10"/>
    </row>
    <row r="37" spans="1:11" ht="13.5">
      <c r="A37" s="58"/>
      <c r="B37" s="58"/>
      <c r="C37" s="58" t="s">
        <v>29</v>
      </c>
      <c r="D37" s="58"/>
      <c r="E37" s="58"/>
      <c r="F37" s="58"/>
      <c r="G37" s="53"/>
      <c r="H37" s="53">
        <v>6670</v>
      </c>
      <c r="I37" s="9">
        <f>SUM(G37:H37)</f>
        <v>6670</v>
      </c>
    </row>
    <row r="38" spans="1:11" ht="13.5">
      <c r="A38" s="58"/>
      <c r="B38" s="58"/>
      <c r="C38" s="60"/>
      <c r="D38" s="60"/>
      <c r="E38" s="60"/>
      <c r="F38" s="60"/>
      <c r="G38" s="52"/>
      <c r="H38" s="52"/>
      <c r="I38" s="74"/>
    </row>
    <row r="39" spans="1:11" ht="13.5">
      <c r="A39" s="58"/>
      <c r="B39" s="61"/>
      <c r="C39" s="58" t="s">
        <v>30</v>
      </c>
      <c r="D39" s="58"/>
      <c r="E39" s="58"/>
      <c r="F39" s="58"/>
      <c r="G39" s="9">
        <f>SUM(G16:G38)</f>
        <v>2357765</v>
      </c>
      <c r="H39" s="9">
        <f>SUM(H16:H38)</f>
        <v>23100414</v>
      </c>
      <c r="I39" s="9">
        <f>SUM(I16:I38)</f>
        <v>25458179</v>
      </c>
    </row>
    <row r="40" spans="1:11" ht="13.5">
      <c r="A40" s="58" t="s">
        <v>81</v>
      </c>
      <c r="B40" s="58" t="s">
        <v>31</v>
      </c>
      <c r="C40" s="58"/>
      <c r="D40" s="58"/>
      <c r="E40" s="58"/>
      <c r="F40" s="58"/>
      <c r="G40" s="52"/>
      <c r="H40" s="54"/>
      <c r="I40" s="74"/>
    </row>
    <row r="41" spans="1:11" ht="13.5">
      <c r="A41" s="58"/>
      <c r="B41" s="58" t="s">
        <v>82</v>
      </c>
      <c r="C41" s="58" t="s">
        <v>32</v>
      </c>
      <c r="D41" s="58"/>
      <c r="E41" s="58"/>
      <c r="F41" s="58"/>
      <c r="G41" s="52"/>
      <c r="H41" s="54"/>
      <c r="I41" s="74"/>
    </row>
    <row r="42" spans="1:11" ht="13.5">
      <c r="A42" s="58"/>
      <c r="B42" s="58"/>
      <c r="C42" s="58" t="s">
        <v>83</v>
      </c>
      <c r="D42" s="58"/>
      <c r="E42" s="58"/>
      <c r="F42" s="58" t="s">
        <v>33</v>
      </c>
      <c r="G42" s="52"/>
      <c r="H42" s="52"/>
      <c r="I42" s="74"/>
    </row>
    <row r="43" spans="1:11" ht="13.5">
      <c r="A43" s="58"/>
      <c r="B43" s="58"/>
      <c r="C43" s="58"/>
      <c r="D43" s="58"/>
      <c r="E43" s="58"/>
      <c r="F43" s="58" t="s">
        <v>4</v>
      </c>
      <c r="G43" s="53">
        <v>480000</v>
      </c>
      <c r="H43" s="53">
        <v>14059522</v>
      </c>
      <c r="I43" s="56">
        <f t="shared" ref="I43:I48" si="1">SUM(G43:H43)</f>
        <v>14539522</v>
      </c>
    </row>
    <row r="44" spans="1:11" ht="13.5">
      <c r="A44" s="58"/>
      <c r="B44" s="58"/>
      <c r="C44" s="58"/>
      <c r="D44" s="58"/>
      <c r="E44" s="58"/>
      <c r="F44" s="58" t="s">
        <v>5</v>
      </c>
      <c r="G44" s="53">
        <v>0</v>
      </c>
      <c r="H44" s="53">
        <v>1360195</v>
      </c>
      <c r="I44" s="56">
        <f t="shared" si="1"/>
        <v>1360195</v>
      </c>
    </row>
    <row r="45" spans="1:11" ht="13.5">
      <c r="A45" s="58"/>
      <c r="B45" s="58"/>
      <c r="C45" s="58"/>
      <c r="D45" s="58"/>
      <c r="E45" s="58"/>
      <c r="F45" s="58" t="s">
        <v>6</v>
      </c>
      <c r="G45" s="53">
        <v>0</v>
      </c>
      <c r="H45" s="53">
        <v>15000</v>
      </c>
      <c r="I45" s="56">
        <f t="shared" si="1"/>
        <v>15000</v>
      </c>
    </row>
    <row r="46" spans="1:11" ht="13.5">
      <c r="A46" s="58"/>
      <c r="B46" s="58"/>
      <c r="C46" s="58"/>
      <c r="D46" s="58"/>
      <c r="E46" s="58"/>
      <c r="F46" s="58" t="s">
        <v>47</v>
      </c>
      <c r="G46" s="53"/>
      <c r="H46" s="53">
        <v>300</v>
      </c>
      <c r="I46" s="56">
        <f t="shared" si="1"/>
        <v>300</v>
      </c>
    </row>
    <row r="47" spans="1:11" ht="13.5">
      <c r="A47" s="58"/>
      <c r="B47" s="58"/>
      <c r="C47" s="58"/>
      <c r="D47" s="58"/>
      <c r="E47" s="58"/>
      <c r="F47" s="58" t="s">
        <v>99</v>
      </c>
      <c r="G47" s="53">
        <v>643000</v>
      </c>
      <c r="H47" s="53"/>
      <c r="I47" s="56">
        <f t="shared" si="1"/>
        <v>643000</v>
      </c>
    </row>
    <row r="48" spans="1:11" ht="13.5">
      <c r="A48" s="58"/>
      <c r="B48" s="58"/>
      <c r="C48" s="58"/>
      <c r="D48" s="58"/>
      <c r="E48" s="58"/>
      <c r="F48" s="58" t="s">
        <v>100</v>
      </c>
      <c r="G48" s="53">
        <v>436400</v>
      </c>
      <c r="H48" s="53"/>
      <c r="I48" s="56">
        <f t="shared" si="1"/>
        <v>436400</v>
      </c>
    </row>
    <row r="49" spans="1:9" ht="13.5">
      <c r="A49" s="58"/>
      <c r="B49" s="58"/>
      <c r="C49" s="58"/>
      <c r="D49" s="58"/>
      <c r="E49" s="58"/>
      <c r="F49" s="58"/>
      <c r="G49" s="53"/>
      <c r="H49" s="53"/>
      <c r="I49" s="56"/>
    </row>
    <row r="50" spans="1:9" ht="13.5">
      <c r="A50" s="58"/>
      <c r="B50" s="58"/>
      <c r="C50" s="58"/>
      <c r="D50" s="58"/>
      <c r="E50" s="58"/>
      <c r="F50" s="62" t="s">
        <v>34</v>
      </c>
      <c r="G50" s="9">
        <f>SUM(G43:G49)</f>
        <v>1559400</v>
      </c>
      <c r="H50" s="54">
        <f>SUM(H43:H49)</f>
        <v>15435017</v>
      </c>
      <c r="I50" s="56">
        <f>SUM(I43:I49)</f>
        <v>16994417</v>
      </c>
    </row>
    <row r="51" spans="1:9" ht="13.5">
      <c r="A51" s="58"/>
      <c r="B51" s="58"/>
      <c r="C51" s="58" t="s">
        <v>84</v>
      </c>
      <c r="D51" s="58"/>
      <c r="E51" s="58"/>
      <c r="F51" s="58" t="s">
        <v>35</v>
      </c>
      <c r="G51" s="54"/>
      <c r="H51" s="52"/>
      <c r="I51" s="74"/>
    </row>
    <row r="52" spans="1:9" ht="13.5">
      <c r="A52" s="58"/>
      <c r="B52" s="58"/>
      <c r="C52" s="58"/>
      <c r="D52" s="58"/>
      <c r="E52" s="58"/>
      <c r="F52" s="58" t="s">
        <v>46</v>
      </c>
      <c r="G52" s="54">
        <v>280000</v>
      </c>
      <c r="H52" s="53">
        <v>1400000</v>
      </c>
      <c r="I52" s="56">
        <f t="shared" ref="I52:I60" si="2">SUM(G52:H52)</f>
        <v>1680000</v>
      </c>
    </row>
    <row r="53" spans="1:9" ht="13.5">
      <c r="A53" s="58"/>
      <c r="B53" s="58"/>
      <c r="C53" s="58"/>
      <c r="D53" s="58"/>
      <c r="E53" s="58"/>
      <c r="F53" s="58" t="s">
        <v>8</v>
      </c>
      <c r="G53" s="54">
        <v>7000</v>
      </c>
      <c r="H53" s="53">
        <v>29378</v>
      </c>
      <c r="I53" s="56">
        <f t="shared" si="2"/>
        <v>36378</v>
      </c>
    </row>
    <row r="54" spans="1:9" ht="13.5">
      <c r="A54" s="58"/>
      <c r="B54" s="58"/>
      <c r="C54" s="58"/>
      <c r="D54" s="58"/>
      <c r="E54" s="58"/>
      <c r="F54" s="58" t="s">
        <v>9</v>
      </c>
      <c r="G54" s="54"/>
      <c r="H54" s="53">
        <v>6000</v>
      </c>
      <c r="I54" s="56">
        <f t="shared" si="2"/>
        <v>6000</v>
      </c>
    </row>
    <row r="55" spans="1:9" ht="13.5">
      <c r="A55" s="58"/>
      <c r="B55" s="58"/>
      <c r="C55" s="58"/>
      <c r="D55" s="58"/>
      <c r="E55" s="58"/>
      <c r="F55" s="58" t="s">
        <v>10</v>
      </c>
      <c r="G55" s="53">
        <v>0</v>
      </c>
      <c r="H55" s="53">
        <v>580473</v>
      </c>
      <c r="I55" s="56">
        <f t="shared" si="2"/>
        <v>580473</v>
      </c>
    </row>
    <row r="56" spans="1:9" ht="13.5">
      <c r="A56" s="58"/>
      <c r="B56" s="58"/>
      <c r="C56" s="58"/>
      <c r="D56" s="58"/>
      <c r="E56" s="58"/>
      <c r="F56" s="58" t="s">
        <v>48</v>
      </c>
      <c r="G56" s="53">
        <v>0</v>
      </c>
      <c r="H56" s="53">
        <v>316312</v>
      </c>
      <c r="I56" s="56">
        <f t="shared" si="2"/>
        <v>316312</v>
      </c>
    </row>
    <row r="57" spans="1:9" ht="13.5">
      <c r="A57" s="58"/>
      <c r="B57" s="58"/>
      <c r="C57" s="58"/>
      <c r="D57" s="58"/>
      <c r="E57" s="58"/>
      <c r="F57" s="58" t="s">
        <v>49</v>
      </c>
      <c r="G57" s="53">
        <v>254495</v>
      </c>
      <c r="H57" s="53">
        <v>465950</v>
      </c>
      <c r="I57" s="56">
        <f t="shared" si="2"/>
        <v>720445</v>
      </c>
    </row>
    <row r="58" spans="1:9" ht="13.5">
      <c r="A58" s="58"/>
      <c r="B58" s="58"/>
      <c r="C58" s="58"/>
      <c r="D58" s="58"/>
      <c r="E58" s="58"/>
      <c r="F58" s="58" t="s">
        <v>50</v>
      </c>
      <c r="G58" s="53">
        <v>5008</v>
      </c>
      <c r="H58" s="53">
        <v>135021</v>
      </c>
      <c r="I58" s="56">
        <f t="shared" si="2"/>
        <v>140029</v>
      </c>
    </row>
    <row r="59" spans="1:9" ht="13.5">
      <c r="A59" s="58"/>
      <c r="B59" s="58"/>
      <c r="C59" s="58"/>
      <c r="D59" s="58"/>
      <c r="E59" s="58"/>
      <c r="F59" s="58" t="s">
        <v>51</v>
      </c>
      <c r="G59" s="53">
        <v>54935</v>
      </c>
      <c r="H59" s="53">
        <v>494410</v>
      </c>
      <c r="I59" s="56">
        <f t="shared" si="2"/>
        <v>549345</v>
      </c>
    </row>
    <row r="60" spans="1:9" ht="13.5">
      <c r="A60" s="58"/>
      <c r="B60" s="58"/>
      <c r="C60" s="58"/>
      <c r="D60" s="58"/>
      <c r="E60" s="58"/>
      <c r="F60" s="58" t="s">
        <v>60</v>
      </c>
      <c r="G60" s="53">
        <v>0</v>
      </c>
      <c r="H60" s="53">
        <v>909130</v>
      </c>
      <c r="I60" s="56">
        <f t="shared" si="2"/>
        <v>909130</v>
      </c>
    </row>
    <row r="61" spans="1:9" ht="13.5">
      <c r="A61" s="58"/>
      <c r="B61" s="58"/>
      <c r="C61" s="58"/>
      <c r="D61" s="58"/>
      <c r="E61" s="58"/>
      <c r="F61" s="58" t="s">
        <v>123</v>
      </c>
      <c r="G61" s="53">
        <v>17114</v>
      </c>
      <c r="H61" s="53">
        <v>154017</v>
      </c>
      <c r="I61" s="56">
        <v>171131</v>
      </c>
    </row>
    <row r="62" spans="1:9" ht="13.5">
      <c r="A62" s="58"/>
      <c r="B62" s="58"/>
      <c r="C62" s="58"/>
      <c r="D62" s="58"/>
      <c r="E62" s="58"/>
      <c r="F62" s="58" t="s">
        <v>53</v>
      </c>
      <c r="G62" s="53"/>
      <c r="H62" s="53">
        <v>5000</v>
      </c>
      <c r="I62" s="56">
        <f>SUM(G62:H62)</f>
        <v>5000</v>
      </c>
    </row>
    <row r="63" spans="1:9" ht="13.5">
      <c r="A63" s="58"/>
      <c r="B63" s="58"/>
      <c r="C63" s="58"/>
      <c r="D63" s="58"/>
      <c r="E63" s="58"/>
      <c r="F63" s="58" t="s">
        <v>55</v>
      </c>
      <c r="G63" s="53">
        <v>18770</v>
      </c>
      <c r="H63" s="53">
        <v>168929</v>
      </c>
      <c r="I63" s="56">
        <v>187699</v>
      </c>
    </row>
    <row r="64" spans="1:9" ht="13.5">
      <c r="A64" s="58"/>
      <c r="B64" s="58"/>
      <c r="C64" s="58"/>
      <c r="D64" s="58"/>
      <c r="E64" s="58"/>
      <c r="F64" s="58" t="s">
        <v>183</v>
      </c>
      <c r="G64" s="53"/>
      <c r="H64" s="53">
        <v>175824</v>
      </c>
      <c r="I64" s="56">
        <v>175824</v>
      </c>
    </row>
    <row r="65" spans="1:9" ht="13.5">
      <c r="A65" s="58"/>
      <c r="B65" s="58"/>
      <c r="C65" s="58"/>
      <c r="D65" s="58"/>
      <c r="E65" s="58"/>
      <c r="F65" s="58" t="s">
        <v>184</v>
      </c>
      <c r="G65" s="53"/>
      <c r="H65" s="53">
        <v>1800</v>
      </c>
      <c r="I65" s="56">
        <v>1800</v>
      </c>
    </row>
    <row r="66" spans="1:9" ht="13.5">
      <c r="A66" s="58"/>
      <c r="B66" s="58"/>
      <c r="C66" s="58"/>
      <c r="D66" s="58"/>
      <c r="E66" s="58"/>
      <c r="F66" s="58" t="s">
        <v>97</v>
      </c>
      <c r="G66" s="53"/>
      <c r="H66" s="53">
        <v>3388</v>
      </c>
      <c r="I66" s="56">
        <v>3388</v>
      </c>
    </row>
    <row r="67" spans="1:9" ht="13.5">
      <c r="A67" s="58"/>
      <c r="B67" s="58"/>
      <c r="C67" s="58"/>
      <c r="D67" s="58"/>
      <c r="E67" s="58"/>
      <c r="F67" s="58" t="s">
        <v>96</v>
      </c>
      <c r="G67" s="53">
        <v>224</v>
      </c>
      <c r="H67" s="53">
        <v>20010</v>
      </c>
      <c r="I67" s="56">
        <f>SUM(G67:H67)</f>
        <v>20234</v>
      </c>
    </row>
    <row r="68" spans="1:9" ht="13.5">
      <c r="A68" s="58"/>
      <c r="B68" s="58"/>
      <c r="C68" s="58"/>
      <c r="D68" s="58"/>
      <c r="E68" s="58"/>
      <c r="F68" s="58"/>
      <c r="G68" s="55"/>
      <c r="H68" s="53"/>
      <c r="I68" s="57"/>
    </row>
    <row r="69" spans="1:9" ht="13.5">
      <c r="A69" s="58"/>
      <c r="B69" s="58"/>
      <c r="C69" s="58"/>
      <c r="D69" s="58"/>
      <c r="E69" s="58"/>
      <c r="F69" s="62" t="s">
        <v>11</v>
      </c>
      <c r="G69" s="9">
        <f>SUM(G52:G68)</f>
        <v>637546</v>
      </c>
      <c r="H69" s="53">
        <f>SUM(H52:H68)</f>
        <v>4865642</v>
      </c>
      <c r="I69" s="9">
        <f>SUM(I52:I68)</f>
        <v>5503188</v>
      </c>
    </row>
    <row r="70" spans="1:9" ht="13.5">
      <c r="A70" s="58"/>
      <c r="B70" s="58"/>
      <c r="C70" s="58"/>
      <c r="D70" s="58"/>
      <c r="E70" s="58"/>
      <c r="F70" s="62"/>
      <c r="G70" s="9"/>
      <c r="H70" s="53"/>
      <c r="I70" s="9"/>
    </row>
    <row r="71" spans="1:9" ht="13.5">
      <c r="A71" s="58"/>
      <c r="B71" s="58"/>
      <c r="C71" s="61" t="s">
        <v>36</v>
      </c>
      <c r="D71" s="58"/>
      <c r="E71" s="58"/>
      <c r="F71" s="63"/>
      <c r="G71" s="9">
        <f>G50+G69</f>
        <v>2196946</v>
      </c>
      <c r="H71" s="9">
        <f>H50+H69</f>
        <v>20300659</v>
      </c>
      <c r="I71" s="9">
        <f>I50+I69</f>
        <v>22497605</v>
      </c>
    </row>
    <row r="72" spans="1:9" ht="13.5">
      <c r="A72" s="58"/>
      <c r="B72" s="58" t="s">
        <v>77</v>
      </c>
      <c r="C72" s="58" t="s">
        <v>37</v>
      </c>
      <c r="D72" s="58"/>
      <c r="E72" s="58"/>
      <c r="F72" s="58"/>
      <c r="G72" s="53"/>
      <c r="H72" s="53"/>
      <c r="I72" s="56"/>
    </row>
    <row r="73" spans="1:9" ht="13.5">
      <c r="A73" s="58"/>
      <c r="B73" s="58"/>
      <c r="C73" s="58" t="s">
        <v>83</v>
      </c>
      <c r="D73" s="58"/>
      <c r="E73" s="58"/>
      <c r="F73" s="58" t="s">
        <v>33</v>
      </c>
      <c r="G73" s="53"/>
      <c r="H73" s="53"/>
      <c r="I73" s="56"/>
    </row>
    <row r="74" spans="1:9" ht="13.5">
      <c r="A74" s="58"/>
      <c r="B74" s="58"/>
      <c r="C74" s="58"/>
      <c r="D74" s="58"/>
      <c r="E74" s="58"/>
      <c r="F74" s="58" t="s">
        <v>4</v>
      </c>
      <c r="G74" s="53">
        <v>253047</v>
      </c>
      <c r="H74" s="53">
        <v>512191</v>
      </c>
      <c r="I74" s="56">
        <f>SUM(G74:H74)</f>
        <v>765238</v>
      </c>
    </row>
    <row r="75" spans="1:9" ht="13.5">
      <c r="A75" s="58"/>
      <c r="B75" s="58"/>
      <c r="C75" s="58"/>
      <c r="D75" s="58"/>
      <c r="E75" s="58"/>
      <c r="F75" s="58" t="s">
        <v>6</v>
      </c>
      <c r="G75" s="53">
        <v>8789</v>
      </c>
      <c r="H75" s="53"/>
      <c r="I75" s="56">
        <f>SUM(G75:H75)</f>
        <v>8789</v>
      </c>
    </row>
    <row r="76" spans="1:9" ht="13.5">
      <c r="A76" s="58"/>
      <c r="B76" s="58"/>
      <c r="C76" s="58"/>
      <c r="D76" s="58"/>
      <c r="E76" s="58"/>
      <c r="F76" s="58"/>
      <c r="G76" s="53"/>
      <c r="H76" s="53"/>
      <c r="I76" s="56"/>
    </row>
    <row r="77" spans="1:9" ht="13.5">
      <c r="A77" s="58"/>
      <c r="B77" s="58"/>
      <c r="C77" s="58"/>
      <c r="D77" s="58"/>
      <c r="E77" s="58"/>
      <c r="F77" s="62" t="s">
        <v>34</v>
      </c>
      <c r="G77" s="56">
        <f>SUM(G74:G76)</f>
        <v>261836</v>
      </c>
      <c r="H77" s="53">
        <f>SUM(H74:H76)</f>
        <v>512191</v>
      </c>
      <c r="I77" s="56">
        <f>SUM(G77:H77)</f>
        <v>774027</v>
      </c>
    </row>
    <row r="78" spans="1:9" ht="13.5">
      <c r="A78" s="58"/>
      <c r="B78" s="58"/>
      <c r="C78" s="58"/>
      <c r="D78" s="58"/>
      <c r="E78" s="58"/>
      <c r="F78" s="62"/>
      <c r="G78" s="56"/>
      <c r="H78" s="53"/>
      <c r="I78" s="56"/>
    </row>
    <row r="79" spans="1:9" ht="13.5">
      <c r="A79" s="58"/>
      <c r="B79" s="58"/>
      <c r="C79" s="58" t="s">
        <v>84</v>
      </c>
      <c r="D79" s="58"/>
      <c r="E79" s="58"/>
      <c r="F79" s="58" t="s">
        <v>35</v>
      </c>
      <c r="G79" s="53"/>
      <c r="H79" s="53"/>
      <c r="I79" s="56"/>
    </row>
    <row r="80" spans="1:9" ht="13.5">
      <c r="A80" s="58"/>
      <c r="B80" s="58"/>
      <c r="C80" s="58"/>
      <c r="D80" s="58"/>
      <c r="E80" s="58"/>
      <c r="F80" s="58" t="s">
        <v>8</v>
      </c>
      <c r="G80" s="53">
        <v>34000</v>
      </c>
      <c r="H80" s="53"/>
      <c r="I80" s="56">
        <v>34000</v>
      </c>
    </row>
    <row r="81" spans="1:9" ht="13.5">
      <c r="A81" s="58"/>
      <c r="B81" s="58"/>
      <c r="C81" s="58"/>
      <c r="D81" s="58"/>
      <c r="E81" s="58"/>
      <c r="F81" s="58" t="s">
        <v>56</v>
      </c>
      <c r="G81" s="53">
        <v>0</v>
      </c>
      <c r="H81" s="53"/>
      <c r="I81" s="56">
        <v>0</v>
      </c>
    </row>
    <row r="82" spans="1:9" ht="13.5">
      <c r="A82" s="58"/>
      <c r="B82" s="58"/>
      <c r="C82" s="58"/>
      <c r="D82" s="58"/>
      <c r="E82" s="58"/>
      <c r="F82" s="58" t="s">
        <v>9</v>
      </c>
      <c r="G82" s="53">
        <v>0</v>
      </c>
      <c r="H82" s="53"/>
      <c r="I82" s="56">
        <v>0</v>
      </c>
    </row>
    <row r="83" spans="1:9" ht="13.5">
      <c r="A83" s="58"/>
      <c r="B83" s="58"/>
      <c r="C83" s="58"/>
      <c r="D83" s="58"/>
      <c r="E83" s="58"/>
      <c r="F83" s="58" t="s">
        <v>52</v>
      </c>
      <c r="G83" s="53">
        <v>0</v>
      </c>
      <c r="H83" s="53">
        <v>89300</v>
      </c>
      <c r="I83" s="56">
        <v>89300</v>
      </c>
    </row>
    <row r="84" spans="1:9" ht="13.5">
      <c r="A84" s="58"/>
      <c r="B84" s="58"/>
      <c r="C84" s="58"/>
      <c r="D84" s="58"/>
      <c r="E84" s="58"/>
      <c r="F84" s="58" t="s">
        <v>50</v>
      </c>
      <c r="G84" s="53">
        <v>10000</v>
      </c>
      <c r="H84" s="53"/>
      <c r="I84" s="56">
        <f>SUM(G84:H84)</f>
        <v>10000</v>
      </c>
    </row>
    <row r="85" spans="1:9" ht="13.5">
      <c r="A85" s="58"/>
      <c r="B85" s="58"/>
      <c r="C85" s="58"/>
      <c r="D85" s="58"/>
      <c r="E85" s="58"/>
      <c r="F85" s="58" t="s">
        <v>59</v>
      </c>
      <c r="G85" s="53">
        <v>26350</v>
      </c>
      <c r="H85" s="53">
        <v>20000</v>
      </c>
      <c r="I85" s="56">
        <v>46350</v>
      </c>
    </row>
    <row r="86" spans="1:9" ht="13.5">
      <c r="A86" s="58"/>
      <c r="B86" s="58"/>
      <c r="C86" s="58"/>
      <c r="D86" s="58"/>
      <c r="E86" s="58"/>
      <c r="F86" s="58" t="s">
        <v>55</v>
      </c>
      <c r="G86" s="53">
        <v>39396</v>
      </c>
      <c r="H86" s="53">
        <v>10604</v>
      </c>
      <c r="I86" s="56">
        <f>SUM(G86:H86)</f>
        <v>50000</v>
      </c>
    </row>
    <row r="87" spans="1:9" ht="13.5">
      <c r="A87" s="58"/>
      <c r="B87" s="58"/>
      <c r="C87" s="58"/>
      <c r="D87" s="58"/>
      <c r="E87" s="58"/>
      <c r="F87" s="58" t="s">
        <v>97</v>
      </c>
      <c r="G87" s="53">
        <v>84240</v>
      </c>
      <c r="H87" s="53">
        <v>84240</v>
      </c>
      <c r="I87" s="56">
        <v>168480</v>
      </c>
    </row>
    <row r="88" spans="1:9" ht="13.5">
      <c r="A88" s="58"/>
      <c r="B88" s="58"/>
      <c r="C88" s="58"/>
      <c r="D88" s="58"/>
      <c r="E88" s="58"/>
      <c r="F88" s="58" t="s">
        <v>101</v>
      </c>
      <c r="G88" s="53">
        <v>97100</v>
      </c>
      <c r="H88" s="53"/>
      <c r="I88" s="56">
        <f>SUM(G88:H88)</f>
        <v>97100</v>
      </c>
    </row>
    <row r="89" spans="1:9" ht="13.5">
      <c r="A89" s="58"/>
      <c r="B89" s="58"/>
      <c r="C89" s="58"/>
      <c r="D89" s="58"/>
      <c r="E89" s="58"/>
      <c r="F89" s="58" t="s">
        <v>102</v>
      </c>
      <c r="G89" s="53">
        <v>3000</v>
      </c>
      <c r="H89" s="53"/>
      <c r="I89" s="56">
        <f>SUM(G89:H89)</f>
        <v>3000</v>
      </c>
    </row>
    <row r="90" spans="1:9" ht="13.5">
      <c r="A90" s="58"/>
      <c r="B90" s="58"/>
      <c r="C90" s="58"/>
      <c r="D90" s="58"/>
      <c r="E90" s="58"/>
      <c r="F90" s="58" t="s">
        <v>54</v>
      </c>
      <c r="G90" s="53">
        <v>8000</v>
      </c>
      <c r="H90" s="53"/>
      <c r="I90" s="56">
        <f>SUM(G90:H90)</f>
        <v>8000</v>
      </c>
    </row>
    <row r="91" spans="1:9" ht="13.5">
      <c r="A91" s="58"/>
      <c r="B91" s="58"/>
      <c r="C91" s="58"/>
      <c r="D91" s="58"/>
      <c r="E91" s="58"/>
      <c r="F91" s="62" t="s">
        <v>11</v>
      </c>
      <c r="G91" s="56">
        <f>SUM(G80:G90)</f>
        <v>302086</v>
      </c>
      <c r="H91" s="53">
        <f>SUM(H80:H90)</f>
        <v>204144</v>
      </c>
      <c r="I91" s="56">
        <f>SUM(I80:I90)</f>
        <v>506230</v>
      </c>
    </row>
    <row r="92" spans="1:9" ht="13.5">
      <c r="A92" s="58"/>
      <c r="B92" s="58"/>
      <c r="C92" s="58" t="s">
        <v>12</v>
      </c>
      <c r="D92" s="58"/>
      <c r="E92" s="58"/>
      <c r="F92" s="62"/>
      <c r="G92" s="56">
        <f>G77+G91</f>
        <v>563922</v>
      </c>
      <c r="H92" s="56">
        <f>H77+H91</f>
        <v>716335</v>
      </c>
      <c r="I92" s="56">
        <f>I77+I91</f>
        <v>1280257</v>
      </c>
    </row>
    <row r="93" spans="1:9" ht="13.5">
      <c r="A93" s="58"/>
      <c r="B93" s="58"/>
      <c r="C93" s="58"/>
      <c r="D93" s="58"/>
      <c r="E93" s="58"/>
      <c r="F93" s="58"/>
      <c r="G93" s="55"/>
      <c r="H93" s="55"/>
      <c r="I93" s="57"/>
    </row>
    <row r="94" spans="1:9" ht="13.5">
      <c r="A94" s="58"/>
      <c r="B94" s="58" t="s">
        <v>13</v>
      </c>
      <c r="C94" s="58"/>
      <c r="D94" s="58"/>
      <c r="E94" s="58"/>
      <c r="F94" s="58"/>
      <c r="G94" s="56">
        <f>G71+G92</f>
        <v>2760868</v>
      </c>
      <c r="H94" s="56">
        <f>H71+H92</f>
        <v>21016994</v>
      </c>
      <c r="I94" s="56">
        <f>I71+I92</f>
        <v>23777862</v>
      </c>
    </row>
    <row r="95" spans="1:9" ht="13.5">
      <c r="A95" s="58"/>
      <c r="B95" s="58"/>
      <c r="C95" s="58"/>
      <c r="D95" s="58"/>
      <c r="E95" s="58"/>
      <c r="F95" s="58"/>
      <c r="G95" s="53"/>
      <c r="H95" s="53"/>
      <c r="I95" s="57"/>
    </row>
    <row r="96" spans="1:9" ht="13.5">
      <c r="A96" s="58"/>
      <c r="B96" s="58"/>
      <c r="C96" s="58" t="s">
        <v>38</v>
      </c>
      <c r="D96" s="58"/>
      <c r="E96" s="58"/>
      <c r="F96" s="58"/>
      <c r="G96" s="53">
        <f>G39-G94</f>
        <v>-403103</v>
      </c>
      <c r="H96" s="53">
        <f>H39-H94</f>
        <v>2083420</v>
      </c>
      <c r="I96" s="53">
        <f>I39-I94</f>
        <v>1680317</v>
      </c>
    </row>
    <row r="97" spans="1:9" ht="13.5">
      <c r="A97" s="58" t="s">
        <v>85</v>
      </c>
      <c r="B97" s="85" t="s">
        <v>68</v>
      </c>
      <c r="C97" s="85"/>
      <c r="D97" s="85"/>
      <c r="E97" s="85"/>
      <c r="F97" s="85"/>
      <c r="G97" s="53"/>
      <c r="H97" s="53"/>
      <c r="I97" s="57"/>
    </row>
    <row r="98" spans="1:9" ht="13.5">
      <c r="A98" s="58"/>
      <c r="B98" s="59"/>
      <c r="C98" s="85" t="s">
        <v>69</v>
      </c>
      <c r="D98" s="85"/>
      <c r="E98" s="85"/>
      <c r="F98" s="85"/>
      <c r="G98" s="53">
        <v>0</v>
      </c>
      <c r="H98" s="53">
        <v>0</v>
      </c>
      <c r="I98" s="57">
        <v>0</v>
      </c>
    </row>
    <row r="99" spans="1:9" ht="13.5">
      <c r="A99" s="58" t="s">
        <v>86</v>
      </c>
      <c r="B99" s="85" t="s">
        <v>71</v>
      </c>
      <c r="C99" s="85"/>
      <c r="D99" s="85"/>
      <c r="E99" s="85"/>
      <c r="F99" s="85"/>
      <c r="G99" s="53"/>
      <c r="H99" s="53"/>
      <c r="I99" s="57"/>
    </row>
    <row r="100" spans="1:9" ht="13.5">
      <c r="A100" s="58"/>
      <c r="B100" s="59"/>
      <c r="C100" s="85" t="s">
        <v>72</v>
      </c>
      <c r="D100" s="85"/>
      <c r="E100" s="85"/>
      <c r="F100" s="85"/>
      <c r="G100" s="53"/>
      <c r="H100" s="53"/>
      <c r="I100" s="57">
        <v>0</v>
      </c>
    </row>
    <row r="101" spans="1:9" ht="13.5">
      <c r="A101" s="58"/>
      <c r="B101" s="59"/>
      <c r="C101" s="85" t="s">
        <v>73</v>
      </c>
      <c r="D101" s="85"/>
      <c r="E101" s="85"/>
      <c r="F101" s="85"/>
      <c r="G101" s="53"/>
      <c r="H101" s="53"/>
      <c r="I101" s="57">
        <v>1680317</v>
      </c>
    </row>
    <row r="102" spans="1:9" ht="13.5">
      <c r="A102" s="58"/>
      <c r="B102" s="59"/>
      <c r="C102" s="85" t="s">
        <v>74</v>
      </c>
      <c r="D102" s="85"/>
      <c r="E102" s="85"/>
      <c r="F102" s="85"/>
      <c r="G102" s="53"/>
      <c r="H102" s="53"/>
      <c r="I102" s="57">
        <v>89300</v>
      </c>
    </row>
    <row r="103" spans="1:9" ht="13.5">
      <c r="A103" s="58"/>
      <c r="B103" s="61"/>
      <c r="C103" s="58" t="s">
        <v>156</v>
      </c>
      <c r="D103" s="58"/>
      <c r="E103" s="58"/>
      <c r="F103" s="58"/>
      <c r="G103" s="52"/>
      <c r="H103" s="52"/>
      <c r="I103" s="56">
        <v>1591017</v>
      </c>
    </row>
    <row r="104" spans="1:9" ht="13.5">
      <c r="A104" s="58"/>
      <c r="B104" s="61"/>
      <c r="C104" s="58" t="s">
        <v>58</v>
      </c>
      <c r="D104" s="58"/>
      <c r="E104" s="58"/>
      <c r="F104" s="58"/>
      <c r="G104" s="52"/>
      <c r="H104" s="52"/>
      <c r="I104" s="56">
        <v>6149422</v>
      </c>
    </row>
    <row r="105" spans="1:9" ht="13.5">
      <c r="A105" s="58"/>
      <c r="B105" s="61"/>
      <c r="C105" s="58" t="s">
        <v>39</v>
      </c>
      <c r="D105" s="58"/>
      <c r="E105" s="58"/>
      <c r="F105" s="58"/>
      <c r="G105" s="52"/>
      <c r="H105" s="52"/>
      <c r="I105" s="56">
        <v>7740439</v>
      </c>
    </row>
    <row r="106" spans="1:9" ht="13.5">
      <c r="A106" s="3"/>
      <c r="B106" s="2"/>
      <c r="C106" s="3"/>
      <c r="D106" s="3"/>
      <c r="E106" s="3"/>
      <c r="F106" s="3"/>
      <c r="G106" s="7"/>
      <c r="H106" s="7"/>
      <c r="I106" s="8"/>
    </row>
    <row r="107" spans="1:9" ht="5.85" customHeight="1">
      <c r="F107" s="3"/>
      <c r="G107" s="13"/>
    </row>
    <row r="108" spans="1:9" ht="5.85" customHeight="1">
      <c r="F108" s="3"/>
      <c r="G108" s="13"/>
    </row>
    <row r="109" spans="1:9" ht="5.85" customHeight="1">
      <c r="F109" s="3"/>
      <c r="G109" s="13"/>
    </row>
    <row r="110" spans="1:9" ht="5.85" customHeight="1">
      <c r="F110" s="3"/>
      <c r="G110" s="13"/>
    </row>
    <row r="111" spans="1:9" ht="5.85" customHeight="1">
      <c r="F111" s="3"/>
      <c r="G111" s="13"/>
    </row>
    <row r="112" spans="1:9" ht="5.85" customHeight="1">
      <c r="F112" s="3"/>
      <c r="G112" s="13"/>
    </row>
    <row r="113" spans="6:7" ht="5.85" customHeight="1">
      <c r="F113" s="3"/>
      <c r="G113" s="13"/>
    </row>
    <row r="114" spans="6:7" ht="5.85" customHeight="1">
      <c r="F114" s="3"/>
      <c r="G114" s="13"/>
    </row>
    <row r="115" spans="6:7" ht="5.85" customHeight="1">
      <c r="F115" s="3"/>
      <c r="G115" s="13"/>
    </row>
    <row r="116" spans="6:7" ht="5.85" customHeight="1">
      <c r="F116" s="3"/>
      <c r="G116" s="13"/>
    </row>
    <row r="117" spans="6:7" ht="5.85" customHeight="1">
      <c r="F117" s="3"/>
      <c r="G117" s="13"/>
    </row>
    <row r="118" spans="6:7" ht="5.85" customHeight="1">
      <c r="F118" s="3"/>
      <c r="G118" s="13"/>
    </row>
    <row r="119" spans="6:7" ht="5.85" customHeight="1">
      <c r="F119" s="3"/>
      <c r="G119" s="13"/>
    </row>
    <row r="120" spans="6:7" ht="5.85" customHeight="1">
      <c r="F120" s="3"/>
      <c r="G120" s="13"/>
    </row>
    <row r="121" spans="6:7" ht="5.85" customHeight="1">
      <c r="F121" s="3"/>
      <c r="G121" s="13"/>
    </row>
    <row r="122" spans="6:7" ht="5.85" customHeight="1">
      <c r="F122" s="3"/>
      <c r="G122" s="13"/>
    </row>
    <row r="123" spans="6:7" ht="5.85" customHeight="1">
      <c r="F123" s="3"/>
      <c r="G123" s="13"/>
    </row>
    <row r="124" spans="6:7" ht="5.85" customHeight="1">
      <c r="F124" s="3"/>
      <c r="G124" s="13"/>
    </row>
    <row r="125" spans="6:7" ht="5.85" customHeight="1">
      <c r="F125" s="3"/>
      <c r="G125" s="13"/>
    </row>
    <row r="126" spans="6:7" ht="5.85" customHeight="1">
      <c r="F126" s="3"/>
      <c r="G126" s="13"/>
    </row>
    <row r="127" spans="6:7" ht="5.85" customHeight="1">
      <c r="F127" s="3"/>
      <c r="G127" s="13"/>
    </row>
    <row r="128" spans="6:7" ht="5.85" customHeight="1">
      <c r="F128" s="3"/>
      <c r="G128" s="13"/>
    </row>
    <row r="129" spans="6:7" ht="5.85" customHeight="1">
      <c r="F129" s="3"/>
      <c r="G129" s="13"/>
    </row>
    <row r="130" spans="6:7" ht="5.85" customHeight="1">
      <c r="F130" s="3"/>
      <c r="G130" s="13"/>
    </row>
    <row r="131" spans="6:7" ht="5.85" customHeight="1">
      <c r="F131" s="3"/>
      <c r="G131" s="13"/>
    </row>
    <row r="132" spans="6:7" ht="5.85" customHeight="1">
      <c r="F132" s="3"/>
      <c r="G132" s="13"/>
    </row>
    <row r="133" spans="6:7" ht="5.85" customHeight="1">
      <c r="F133" s="3"/>
      <c r="G133" s="13"/>
    </row>
    <row r="134" spans="6:7" ht="5.85" customHeight="1">
      <c r="F134" s="3"/>
      <c r="G134" s="13"/>
    </row>
    <row r="135" spans="6:7" ht="5.85" customHeight="1">
      <c r="F135" s="3"/>
      <c r="G135" s="13"/>
    </row>
    <row r="136" spans="6:7" ht="5.85" customHeight="1">
      <c r="F136" s="3"/>
      <c r="G136" s="13"/>
    </row>
    <row r="137" spans="6:7" ht="5.85" customHeight="1">
      <c r="F137" s="3"/>
      <c r="G137" s="13"/>
    </row>
    <row r="138" spans="6:7" ht="5.85" customHeight="1">
      <c r="F138" s="3"/>
      <c r="G138" s="13"/>
    </row>
    <row r="139" spans="6:7" ht="5.85" customHeight="1">
      <c r="F139" s="3"/>
      <c r="G139" s="13"/>
    </row>
    <row r="140" spans="6:7" ht="5.85" customHeight="1">
      <c r="F140" s="3"/>
      <c r="G140" s="13"/>
    </row>
    <row r="141" spans="6:7" ht="5.85" customHeight="1">
      <c r="F141" s="3"/>
      <c r="G141" s="13"/>
    </row>
    <row r="142" spans="6:7" ht="5.85" customHeight="1">
      <c r="F142" s="3"/>
      <c r="G142" s="13"/>
    </row>
    <row r="143" spans="6:7" ht="5.85" customHeight="1">
      <c r="F143" s="3"/>
      <c r="G143" s="13"/>
    </row>
    <row r="144" spans="6:7" ht="5.85" customHeight="1">
      <c r="F144" s="3"/>
      <c r="G144" s="13"/>
    </row>
    <row r="145" spans="6:7" ht="5.85" customHeight="1">
      <c r="F145" s="3"/>
      <c r="G145" s="13"/>
    </row>
    <row r="146" spans="6:7" ht="5.85" customHeight="1">
      <c r="F146" s="3"/>
      <c r="G146" s="13"/>
    </row>
    <row r="147" spans="6:7" ht="5.85" customHeight="1">
      <c r="F147" s="3"/>
      <c r="G147" s="13"/>
    </row>
    <row r="148" spans="6:7" ht="5.85" customHeight="1">
      <c r="F148" s="3"/>
      <c r="G148" s="13"/>
    </row>
    <row r="149" spans="6:7" ht="5.85" customHeight="1">
      <c r="F149" s="3"/>
      <c r="G149" s="13"/>
    </row>
    <row r="150" spans="6:7" ht="5.85" customHeight="1">
      <c r="F150" s="3"/>
      <c r="G150" s="13"/>
    </row>
    <row r="151" spans="6:7" ht="5.85" customHeight="1">
      <c r="F151" s="3"/>
      <c r="G151" s="13"/>
    </row>
    <row r="152" spans="6:7" ht="5.85" customHeight="1">
      <c r="F152" s="3"/>
      <c r="G152" s="13"/>
    </row>
    <row r="153" spans="6:7" ht="5.85" customHeight="1">
      <c r="F153" s="3"/>
      <c r="G153" s="13"/>
    </row>
    <row r="154" spans="6:7" ht="5.85" customHeight="1">
      <c r="F154" s="3"/>
      <c r="G154" s="13"/>
    </row>
    <row r="155" spans="6:7" ht="5.85" customHeight="1">
      <c r="F155" s="3"/>
      <c r="G155" s="13"/>
    </row>
    <row r="156" spans="6:7" ht="5.85" customHeight="1">
      <c r="F156" s="3"/>
      <c r="G156" s="13"/>
    </row>
    <row r="157" spans="6:7" ht="5.85" customHeight="1">
      <c r="F157" s="3"/>
      <c r="G157" s="13"/>
    </row>
    <row r="158" spans="6:7" ht="5.85" customHeight="1">
      <c r="F158" s="3"/>
      <c r="G158" s="13"/>
    </row>
    <row r="159" spans="6:7" ht="5.85" customHeight="1">
      <c r="F159" s="3"/>
      <c r="G159" s="13"/>
    </row>
    <row r="160" spans="6:7" ht="5.85" customHeight="1">
      <c r="F160" s="3"/>
      <c r="G160" s="13"/>
    </row>
    <row r="161" spans="6:7" ht="5.85" customHeight="1">
      <c r="F161" s="3"/>
      <c r="G161" s="13"/>
    </row>
    <row r="162" spans="6:7" ht="5.85" customHeight="1">
      <c r="F162" s="3"/>
      <c r="G162" s="13"/>
    </row>
    <row r="163" spans="6:7" ht="5.85" customHeight="1">
      <c r="F163" s="3"/>
      <c r="G163" s="13"/>
    </row>
    <row r="164" spans="6:7" ht="5.85" customHeight="1">
      <c r="F164" s="3"/>
      <c r="G164" s="13"/>
    </row>
    <row r="165" spans="6:7" ht="5.85" customHeight="1">
      <c r="F165" s="3"/>
      <c r="G165" s="13"/>
    </row>
    <row r="166" spans="6:7" ht="5.85" customHeight="1">
      <c r="F166" s="3"/>
      <c r="G166" s="13"/>
    </row>
    <row r="167" spans="6:7" ht="5.85" customHeight="1">
      <c r="F167" s="3"/>
      <c r="G167" s="13"/>
    </row>
    <row r="168" spans="6:7" ht="5.85" customHeight="1">
      <c r="F168" s="3"/>
      <c r="G168" s="13"/>
    </row>
    <row r="169" spans="6:7" ht="5.85" customHeight="1">
      <c r="F169" s="3"/>
      <c r="G169" s="13"/>
    </row>
    <row r="170" spans="6:7" ht="5.85" customHeight="1">
      <c r="F170" s="3"/>
      <c r="G170" s="13"/>
    </row>
    <row r="171" spans="6:7" ht="5.85" customHeight="1">
      <c r="F171" s="3"/>
      <c r="G171" s="13"/>
    </row>
    <row r="172" spans="6:7" ht="5.85" customHeight="1">
      <c r="F172" s="3"/>
      <c r="G172" s="13"/>
    </row>
    <row r="173" spans="6:7" ht="5.85" customHeight="1">
      <c r="F173" s="3"/>
      <c r="G173" s="13"/>
    </row>
    <row r="174" spans="6:7" ht="5.85" customHeight="1">
      <c r="F174" s="3"/>
      <c r="G174" s="13"/>
    </row>
    <row r="175" spans="6:7" ht="5.85" customHeight="1">
      <c r="F175" s="3"/>
      <c r="G175" s="13"/>
    </row>
    <row r="176" spans="6:7" ht="5.85" customHeight="1">
      <c r="F176" s="3"/>
      <c r="G176" s="13"/>
    </row>
    <row r="177" spans="6:7" ht="5.85" customHeight="1">
      <c r="F177" s="3"/>
      <c r="G177" s="13"/>
    </row>
    <row r="178" spans="6:7" ht="5.85" customHeight="1">
      <c r="F178" s="3"/>
      <c r="G178" s="13"/>
    </row>
    <row r="179" spans="6:7" ht="5.85" customHeight="1">
      <c r="F179" s="3"/>
      <c r="G179" s="13"/>
    </row>
    <row r="180" spans="6:7" ht="5.85" customHeight="1">
      <c r="F180" s="3"/>
      <c r="G180" s="13"/>
    </row>
    <row r="181" spans="6:7" ht="5.85" customHeight="1">
      <c r="F181" s="3"/>
      <c r="G181" s="13"/>
    </row>
    <row r="182" spans="6:7" ht="5.85" customHeight="1">
      <c r="F182" s="3"/>
      <c r="G182" s="13"/>
    </row>
    <row r="183" spans="6:7" ht="5.85" customHeight="1">
      <c r="F183" s="3"/>
      <c r="G183" s="13"/>
    </row>
    <row r="184" spans="6:7" ht="5.85" customHeight="1">
      <c r="F184" s="3"/>
      <c r="G184" s="13"/>
    </row>
    <row r="185" spans="6:7" ht="5.85" customHeight="1">
      <c r="F185" s="3"/>
      <c r="G185" s="13"/>
    </row>
    <row r="186" spans="6:7" ht="5.85" customHeight="1">
      <c r="F186" s="3"/>
      <c r="G186" s="13"/>
    </row>
    <row r="187" spans="6:7" ht="5.85" customHeight="1">
      <c r="F187" s="3"/>
      <c r="G187" s="13"/>
    </row>
    <row r="188" spans="6:7" ht="5.85" customHeight="1">
      <c r="F188" s="3"/>
      <c r="G188" s="13"/>
    </row>
    <row r="189" spans="6:7" ht="5.85" customHeight="1">
      <c r="F189" s="3"/>
      <c r="G189" s="13"/>
    </row>
    <row r="190" spans="6:7" ht="5.85" customHeight="1">
      <c r="F190" s="3"/>
      <c r="G190" s="13"/>
    </row>
    <row r="191" spans="6:7" ht="5.85" customHeight="1">
      <c r="F191" s="3"/>
      <c r="G191" s="13"/>
    </row>
    <row r="192" spans="6:7" ht="5.85" customHeight="1">
      <c r="F192" s="3"/>
      <c r="G192" s="13"/>
    </row>
    <row r="193" spans="6:7" ht="5.85" customHeight="1">
      <c r="F193" s="3"/>
      <c r="G193" s="13"/>
    </row>
    <row r="194" spans="6:7" ht="5.85" customHeight="1">
      <c r="F194" s="3"/>
      <c r="G194" s="13"/>
    </row>
    <row r="195" spans="6:7" ht="5.85" customHeight="1">
      <c r="F195" s="3"/>
      <c r="G195" s="13"/>
    </row>
    <row r="196" spans="6:7" ht="5.85" customHeight="1">
      <c r="F196" s="3"/>
    </row>
    <row r="197" spans="6:7" ht="5.85" customHeight="1">
      <c r="F197" s="3"/>
    </row>
    <row r="198" spans="6:7" ht="5.85" customHeight="1">
      <c r="F198" s="3"/>
    </row>
    <row r="199" spans="6:7" ht="5.85" customHeight="1">
      <c r="F199" s="3"/>
    </row>
    <row r="200" spans="6:7" ht="5.85" customHeight="1">
      <c r="F200" s="3"/>
    </row>
    <row r="201" spans="6:7" ht="5.85" customHeight="1">
      <c r="F201" s="3"/>
    </row>
    <row r="202" spans="6:7" ht="5.85" customHeight="1">
      <c r="F202" s="3"/>
    </row>
    <row r="203" spans="6:7" ht="5.85" customHeight="1">
      <c r="F203" s="3"/>
    </row>
  </sheetData>
  <mergeCells count="16">
    <mergeCell ref="G8:I8"/>
    <mergeCell ref="A5:I5"/>
    <mergeCell ref="A7:I7"/>
    <mergeCell ref="A11:F13"/>
    <mergeCell ref="G12:G14"/>
    <mergeCell ref="G11:I11"/>
    <mergeCell ref="H9:J10"/>
    <mergeCell ref="C24:F24"/>
    <mergeCell ref="C18:F18"/>
    <mergeCell ref="C32:F32"/>
    <mergeCell ref="C101:F101"/>
    <mergeCell ref="C102:F102"/>
    <mergeCell ref="B97:F97"/>
    <mergeCell ref="C98:F98"/>
    <mergeCell ref="B99:F99"/>
    <mergeCell ref="C100:F100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3"/>
  <sheetViews>
    <sheetView topLeftCell="A55" zoomScaleNormal="100" zoomScaleSheetLayoutView="100" workbookViewId="0">
      <selection activeCell="O92" sqref="O92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1.375" style="1" customWidth="1"/>
    <col min="8" max="8" width="14.625" style="2" customWidth="1"/>
    <col min="9" max="9" width="14.25" style="2" customWidth="1"/>
    <col min="10" max="10" width="14.625" style="2" customWidth="1"/>
    <col min="11" max="11" width="10.5" style="2" customWidth="1"/>
    <col min="12" max="16384" width="9" style="2"/>
  </cols>
  <sheetData>
    <row r="3" spans="1:11" ht="13.5">
      <c r="A3" s="1" t="s">
        <v>65</v>
      </c>
    </row>
    <row r="4" spans="1:11" ht="13.5"/>
    <row r="5" spans="1:11" ht="17.25">
      <c r="A5" s="89" t="s">
        <v>191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13.5">
      <c r="A7" s="90" t="s">
        <v>192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ht="14.25">
      <c r="F8" s="5"/>
      <c r="G8" s="5"/>
      <c r="H8" s="91"/>
      <c r="I8" s="91"/>
      <c r="J8" s="91"/>
    </row>
    <row r="9" spans="1:11" ht="13.5">
      <c r="F9" s="5"/>
      <c r="G9" s="5"/>
      <c r="I9" s="92" t="s">
        <v>185</v>
      </c>
      <c r="J9" s="92"/>
      <c r="K9" s="92"/>
    </row>
    <row r="10" spans="1:11" ht="13.5">
      <c r="F10" s="5"/>
      <c r="G10" s="5"/>
      <c r="I10" s="93"/>
      <c r="J10" s="93"/>
      <c r="K10" s="93"/>
    </row>
    <row r="11" spans="1:11" ht="13.5">
      <c r="A11" s="94" t="s">
        <v>0</v>
      </c>
      <c r="B11" s="94"/>
      <c r="C11" s="94"/>
      <c r="D11" s="94"/>
      <c r="E11" s="94"/>
      <c r="F11" s="94"/>
      <c r="G11" s="95" t="s">
        <v>87</v>
      </c>
      <c r="H11" s="95"/>
      <c r="I11" s="95"/>
      <c r="J11" s="96"/>
      <c r="K11" s="78"/>
    </row>
    <row r="12" spans="1:11" ht="11.1" customHeight="1">
      <c r="A12" s="94"/>
      <c r="B12" s="94"/>
      <c r="C12" s="94"/>
      <c r="D12" s="94"/>
      <c r="E12" s="94"/>
      <c r="F12" s="94"/>
      <c r="G12" s="97" t="s">
        <v>105</v>
      </c>
      <c r="H12" s="100" t="s">
        <v>89</v>
      </c>
      <c r="I12" s="46"/>
      <c r="J12" s="47"/>
      <c r="K12" s="103" t="s">
        <v>108</v>
      </c>
    </row>
    <row r="13" spans="1:11" ht="9.9499999999999993" customHeight="1">
      <c r="A13" s="94"/>
      <c r="B13" s="94"/>
      <c r="C13" s="94"/>
      <c r="D13" s="94"/>
      <c r="E13" s="94"/>
      <c r="F13" s="94"/>
      <c r="G13" s="98"/>
      <c r="H13" s="101"/>
      <c r="I13" s="11" t="s">
        <v>90</v>
      </c>
      <c r="J13" s="48" t="s">
        <v>88</v>
      </c>
      <c r="K13" s="104"/>
    </row>
    <row r="14" spans="1:11" ht="13.5">
      <c r="A14" s="58" t="s">
        <v>103</v>
      </c>
      <c r="B14" s="58" t="s">
        <v>15</v>
      </c>
      <c r="C14" s="58"/>
      <c r="D14" s="58"/>
      <c r="E14" s="58"/>
      <c r="F14" s="58"/>
      <c r="G14" s="99"/>
      <c r="H14" s="102"/>
      <c r="I14" s="35"/>
      <c r="J14" s="34"/>
      <c r="K14" s="105"/>
    </row>
    <row r="15" spans="1:11" ht="13.5">
      <c r="A15" s="58"/>
      <c r="B15" s="58" t="s">
        <v>76</v>
      </c>
      <c r="C15" s="58" t="s">
        <v>17</v>
      </c>
      <c r="D15" s="58"/>
      <c r="E15" s="58"/>
      <c r="F15" s="58"/>
      <c r="G15" s="53"/>
      <c r="H15" s="52"/>
      <c r="I15" s="52"/>
      <c r="J15" s="74"/>
      <c r="K15" s="66">
        <f>G15-J15</f>
        <v>0</v>
      </c>
    </row>
    <row r="16" spans="1:11" ht="13.5">
      <c r="A16" s="58"/>
      <c r="B16" s="58"/>
      <c r="C16" s="58" t="s">
        <v>18</v>
      </c>
      <c r="D16" s="58"/>
      <c r="E16" s="58"/>
      <c r="F16" s="58"/>
      <c r="G16" s="53">
        <v>34000</v>
      </c>
      <c r="H16" s="53">
        <v>26000</v>
      </c>
      <c r="I16" s="52"/>
      <c r="J16" s="9">
        <f>SUM(H16:I16)</f>
        <v>26000</v>
      </c>
      <c r="K16" s="53">
        <f>J16-G16</f>
        <v>-8000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53">
        <v>1000</v>
      </c>
      <c r="H17" s="53">
        <v>0</v>
      </c>
      <c r="I17" s="52"/>
      <c r="J17" s="9">
        <f>SUM(H17:I17)</f>
        <v>0</v>
      </c>
      <c r="K17" s="53">
        <f t="shared" ref="K17:K80" si="0">J17-G17</f>
        <v>-1000</v>
      </c>
    </row>
    <row r="18" spans="1:11" ht="13.5">
      <c r="A18" s="58"/>
      <c r="B18" s="58"/>
      <c r="C18" s="85" t="s">
        <v>93</v>
      </c>
      <c r="D18" s="85"/>
      <c r="E18" s="85"/>
      <c r="F18" s="85"/>
      <c r="G18" s="53">
        <v>50000</v>
      </c>
      <c r="H18" s="53">
        <v>57000</v>
      </c>
      <c r="I18" s="52"/>
      <c r="J18" s="57">
        <f>SUM(H18:I18)</f>
        <v>57000</v>
      </c>
      <c r="K18" s="53">
        <f t="shared" si="0"/>
        <v>7000</v>
      </c>
    </row>
    <row r="19" spans="1:11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3"/>
      <c r="I19" s="52"/>
      <c r="J19" s="74"/>
      <c r="K19" s="53">
        <f t="shared" si="0"/>
        <v>0</v>
      </c>
    </row>
    <row r="20" spans="1:11" ht="13.5">
      <c r="A20" s="58"/>
      <c r="B20" s="58"/>
      <c r="C20" s="58" t="s">
        <v>21</v>
      </c>
      <c r="D20" s="58"/>
      <c r="E20" s="58"/>
      <c r="F20" s="58"/>
      <c r="G20" s="53">
        <v>1000</v>
      </c>
      <c r="H20" s="53">
        <v>0</v>
      </c>
      <c r="I20" s="52"/>
      <c r="J20" s="9">
        <v>0</v>
      </c>
      <c r="K20" s="53">
        <f t="shared" si="0"/>
        <v>-1000</v>
      </c>
    </row>
    <row r="21" spans="1:11" ht="13.5">
      <c r="A21" s="58"/>
      <c r="B21" s="58"/>
      <c r="C21" s="58"/>
      <c r="D21" s="58"/>
      <c r="E21" s="58"/>
      <c r="F21" s="58"/>
      <c r="G21" s="53"/>
      <c r="H21" s="53"/>
      <c r="I21" s="52"/>
      <c r="J21" s="74"/>
      <c r="K21" s="53">
        <f t="shared" si="0"/>
        <v>0</v>
      </c>
    </row>
    <row r="22" spans="1:11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3"/>
      <c r="I22" s="52"/>
      <c r="J22" s="74"/>
      <c r="K22" s="53">
        <f t="shared" si="0"/>
        <v>0</v>
      </c>
    </row>
    <row r="23" spans="1:11" ht="13.5">
      <c r="A23" s="58"/>
      <c r="B23" s="58"/>
      <c r="C23" s="58" t="s">
        <v>24</v>
      </c>
      <c r="D23" s="58"/>
      <c r="E23" s="58"/>
      <c r="F23" s="58"/>
      <c r="G23" s="53">
        <v>1000</v>
      </c>
      <c r="H23" s="53">
        <v>0</v>
      </c>
      <c r="I23" s="52"/>
      <c r="J23" s="57">
        <v>0</v>
      </c>
      <c r="K23" s="53">
        <f t="shared" si="0"/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53"/>
      <c r="H24" s="53"/>
      <c r="I24" s="53"/>
      <c r="J24" s="57"/>
      <c r="K24" s="53">
        <f t="shared" si="0"/>
        <v>0</v>
      </c>
    </row>
    <row r="25" spans="1:11" ht="13.5">
      <c r="A25" s="58"/>
      <c r="B25" s="58"/>
      <c r="C25" s="58"/>
      <c r="D25" s="58"/>
      <c r="E25" s="58"/>
      <c r="F25" s="58"/>
      <c r="G25" s="53"/>
      <c r="H25" s="53"/>
      <c r="I25" s="52"/>
      <c r="J25" s="74"/>
      <c r="K25" s="53">
        <f t="shared" si="0"/>
        <v>0</v>
      </c>
    </row>
    <row r="26" spans="1:11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3"/>
      <c r="I26" s="52"/>
      <c r="J26" s="74"/>
      <c r="K26" s="53">
        <f t="shared" si="0"/>
        <v>0</v>
      </c>
    </row>
    <row r="27" spans="1:11" ht="13.5">
      <c r="A27" s="58"/>
      <c r="B27" s="58"/>
      <c r="C27" s="58" t="s">
        <v>40</v>
      </c>
      <c r="D27" s="58"/>
      <c r="E27" s="58"/>
      <c r="F27" s="58"/>
      <c r="G27" s="53">
        <v>500000</v>
      </c>
      <c r="H27" s="53">
        <v>380000</v>
      </c>
      <c r="I27" s="52"/>
      <c r="J27" s="9">
        <f t="shared" ref="J27:J33" si="1">SUM(H27:I27)</f>
        <v>380000</v>
      </c>
      <c r="K27" s="53">
        <f t="shared" si="0"/>
        <v>-120000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53">
        <v>500000</v>
      </c>
      <c r="H28" s="53">
        <v>384000</v>
      </c>
      <c r="I28" s="52"/>
      <c r="J28" s="57">
        <f t="shared" si="1"/>
        <v>384000</v>
      </c>
      <c r="K28" s="53">
        <f t="shared" si="0"/>
        <v>-116000</v>
      </c>
    </row>
    <row r="29" spans="1:11" ht="13.5">
      <c r="A29" s="58"/>
      <c r="B29" s="58"/>
      <c r="C29" s="58" t="s">
        <v>42</v>
      </c>
      <c r="D29" s="58"/>
      <c r="E29" s="58"/>
      <c r="F29" s="58"/>
      <c r="G29" s="53">
        <v>40000</v>
      </c>
      <c r="H29" s="53">
        <v>101200</v>
      </c>
      <c r="I29" s="52"/>
      <c r="J29" s="9">
        <f t="shared" si="1"/>
        <v>101200</v>
      </c>
      <c r="K29" s="53">
        <f t="shared" si="0"/>
        <v>61200</v>
      </c>
    </row>
    <row r="30" spans="1:11" ht="13.5">
      <c r="A30" s="58"/>
      <c r="B30" s="58"/>
      <c r="C30" s="58" t="s">
        <v>44</v>
      </c>
      <c r="D30" s="58"/>
      <c r="E30" s="58"/>
      <c r="F30" s="58"/>
      <c r="G30" s="53">
        <v>1000</v>
      </c>
      <c r="H30" s="53">
        <v>0</v>
      </c>
      <c r="I30" s="52"/>
      <c r="J30" s="9">
        <f t="shared" si="1"/>
        <v>0</v>
      </c>
      <c r="K30" s="53">
        <f t="shared" si="0"/>
        <v>-1000</v>
      </c>
    </row>
    <row r="31" spans="1:11" ht="13.5">
      <c r="A31" s="58"/>
      <c r="B31" s="58"/>
      <c r="C31" s="58" t="s">
        <v>45</v>
      </c>
      <c r="D31" s="58"/>
      <c r="E31" s="58"/>
      <c r="F31" s="58"/>
      <c r="G31" s="53">
        <v>800000</v>
      </c>
      <c r="H31" s="53">
        <v>810050</v>
      </c>
      <c r="I31" s="52"/>
      <c r="J31" s="9">
        <f t="shared" si="1"/>
        <v>810050</v>
      </c>
      <c r="K31" s="53">
        <f t="shared" si="0"/>
        <v>10050</v>
      </c>
    </row>
    <row r="32" spans="1:11" ht="13.5">
      <c r="A32" s="58"/>
      <c r="B32" s="58"/>
      <c r="C32" s="86" t="s">
        <v>94</v>
      </c>
      <c r="D32" s="87"/>
      <c r="E32" s="87"/>
      <c r="F32" s="88"/>
      <c r="G32" s="81">
        <v>600000</v>
      </c>
      <c r="H32" s="53">
        <v>599500</v>
      </c>
      <c r="I32" s="52"/>
      <c r="J32" s="9">
        <f t="shared" si="1"/>
        <v>599500</v>
      </c>
      <c r="K32" s="53">
        <f t="shared" si="0"/>
        <v>-500</v>
      </c>
    </row>
    <row r="33" spans="1:13" ht="13.5">
      <c r="A33" s="58" t="s">
        <v>178</v>
      </c>
      <c r="B33" s="58"/>
      <c r="C33" s="58" t="s">
        <v>43</v>
      </c>
      <c r="D33" s="58"/>
      <c r="E33" s="58"/>
      <c r="F33" s="58"/>
      <c r="G33" s="53">
        <v>18100000</v>
      </c>
      <c r="H33" s="53"/>
      <c r="I33" s="54">
        <v>23093744</v>
      </c>
      <c r="J33" s="9">
        <f t="shared" si="1"/>
        <v>23093744</v>
      </c>
      <c r="K33" s="53">
        <f t="shared" si="0"/>
        <v>4993744</v>
      </c>
    </row>
    <row r="34" spans="1:13" ht="13.5">
      <c r="A34" s="58"/>
      <c r="B34" s="58"/>
      <c r="C34" s="58"/>
      <c r="D34" s="58"/>
      <c r="E34" s="58"/>
      <c r="F34" s="58"/>
      <c r="G34" s="53"/>
      <c r="H34" s="53"/>
      <c r="I34" s="52"/>
      <c r="J34" s="74"/>
      <c r="K34" s="53">
        <f t="shared" si="0"/>
        <v>0</v>
      </c>
    </row>
    <row r="35" spans="1:13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3"/>
      <c r="I35" s="52"/>
      <c r="J35" s="74"/>
      <c r="K35" s="53">
        <f t="shared" si="0"/>
        <v>0</v>
      </c>
      <c r="M35" s="10"/>
    </row>
    <row r="36" spans="1:13" ht="13.5">
      <c r="A36" s="58"/>
      <c r="B36" s="58"/>
      <c r="C36" s="58" t="s">
        <v>1</v>
      </c>
      <c r="D36" s="58"/>
      <c r="E36" s="58"/>
      <c r="F36" s="58"/>
      <c r="G36" s="53">
        <v>1000</v>
      </c>
      <c r="H36" s="53">
        <v>15</v>
      </c>
      <c r="I36" s="52"/>
      <c r="J36" s="57">
        <f>SUM(H36:I36)</f>
        <v>15</v>
      </c>
      <c r="K36" s="53">
        <f t="shared" si="0"/>
        <v>-985</v>
      </c>
      <c r="M36" s="10"/>
    </row>
    <row r="37" spans="1:13" ht="13.5">
      <c r="A37" s="58"/>
      <c r="B37" s="58"/>
      <c r="C37" s="58" t="s">
        <v>29</v>
      </c>
      <c r="D37" s="58"/>
      <c r="E37" s="58"/>
      <c r="F37" s="58"/>
      <c r="G37" s="53">
        <v>10000</v>
      </c>
      <c r="H37" s="53"/>
      <c r="I37" s="53">
        <v>6670</v>
      </c>
      <c r="J37" s="9">
        <f>SUM(H37:I37)</f>
        <v>6670</v>
      </c>
      <c r="K37" s="53">
        <f t="shared" si="0"/>
        <v>-3330</v>
      </c>
    </row>
    <row r="38" spans="1:13" ht="13.5">
      <c r="A38" s="58"/>
      <c r="B38" s="58"/>
      <c r="C38" s="60"/>
      <c r="D38" s="60"/>
      <c r="E38" s="60"/>
      <c r="F38" s="60"/>
      <c r="G38" s="53"/>
      <c r="H38" s="52"/>
      <c r="I38" s="52"/>
      <c r="J38" s="74"/>
      <c r="K38" s="53">
        <f t="shared" si="0"/>
        <v>0</v>
      </c>
    </row>
    <row r="39" spans="1:13" ht="13.5">
      <c r="A39" s="58"/>
      <c r="B39" s="61"/>
      <c r="C39" s="58" t="s">
        <v>30</v>
      </c>
      <c r="D39" s="58"/>
      <c r="E39" s="58"/>
      <c r="F39" s="58"/>
      <c r="G39" s="56">
        <f>SUM(G16:G38)</f>
        <v>20639000</v>
      </c>
      <c r="H39" s="9">
        <f>SUM(H16:H38)</f>
        <v>2357765</v>
      </c>
      <c r="I39" s="9">
        <f>SUM(I16:I38)</f>
        <v>23100414</v>
      </c>
      <c r="J39" s="9">
        <f>SUM(J16:J38)</f>
        <v>25458179</v>
      </c>
      <c r="K39" s="53">
        <f t="shared" si="0"/>
        <v>4819179</v>
      </c>
    </row>
    <row r="40" spans="1:13" ht="13.5">
      <c r="A40" s="58" t="s">
        <v>81</v>
      </c>
      <c r="B40" s="58" t="s">
        <v>31</v>
      </c>
      <c r="C40" s="58"/>
      <c r="D40" s="58"/>
      <c r="E40" s="58"/>
      <c r="F40" s="58"/>
      <c r="G40" s="75"/>
      <c r="H40" s="52"/>
      <c r="I40" s="54"/>
      <c r="J40" s="74"/>
      <c r="K40" s="53">
        <f t="shared" si="0"/>
        <v>0</v>
      </c>
    </row>
    <row r="41" spans="1:13" ht="13.5">
      <c r="A41" s="58"/>
      <c r="B41" s="58" t="s">
        <v>82</v>
      </c>
      <c r="C41" s="58" t="s">
        <v>32</v>
      </c>
      <c r="D41" s="58"/>
      <c r="E41" s="58"/>
      <c r="F41" s="58"/>
      <c r="G41" s="75"/>
      <c r="H41" s="52"/>
      <c r="I41" s="54"/>
      <c r="J41" s="74"/>
      <c r="K41" s="53">
        <f t="shared" si="0"/>
        <v>0</v>
      </c>
    </row>
    <row r="42" spans="1:13" ht="13.5">
      <c r="A42" s="58"/>
      <c r="B42" s="58"/>
      <c r="C42" s="58" t="s">
        <v>83</v>
      </c>
      <c r="D42" s="58"/>
      <c r="E42" s="58"/>
      <c r="F42" s="58" t="s">
        <v>33</v>
      </c>
      <c r="G42" s="75"/>
      <c r="H42" s="52"/>
      <c r="I42" s="52"/>
      <c r="J42" s="74"/>
      <c r="K42" s="53">
        <f t="shared" si="0"/>
        <v>0</v>
      </c>
    </row>
    <row r="43" spans="1:13" ht="13.5">
      <c r="A43" s="58"/>
      <c r="B43" s="58"/>
      <c r="C43" s="58"/>
      <c r="D43" s="58"/>
      <c r="E43" s="58"/>
      <c r="F43" s="58" t="s">
        <v>4</v>
      </c>
      <c r="G43" s="53">
        <v>13018000</v>
      </c>
      <c r="H43" s="53">
        <v>480000</v>
      </c>
      <c r="I43" s="53">
        <v>14059522</v>
      </c>
      <c r="J43" s="56">
        <f t="shared" ref="J43:J48" si="2">SUM(H43:I43)</f>
        <v>14539522</v>
      </c>
      <c r="K43" s="53">
        <f t="shared" si="0"/>
        <v>1521522</v>
      </c>
    </row>
    <row r="44" spans="1:13" ht="13.5">
      <c r="A44" s="58"/>
      <c r="B44" s="58"/>
      <c r="C44" s="58"/>
      <c r="D44" s="58"/>
      <c r="E44" s="58"/>
      <c r="F44" s="58" t="s">
        <v>5</v>
      </c>
      <c r="G44" s="53">
        <v>1330000</v>
      </c>
      <c r="H44" s="53">
        <v>0</v>
      </c>
      <c r="I44" s="53">
        <v>1360195</v>
      </c>
      <c r="J44" s="56">
        <f t="shared" si="2"/>
        <v>1360195</v>
      </c>
      <c r="K44" s="53">
        <f t="shared" si="0"/>
        <v>30195</v>
      </c>
    </row>
    <row r="45" spans="1:13" ht="13.5">
      <c r="A45" s="58"/>
      <c r="B45" s="58"/>
      <c r="C45" s="58"/>
      <c r="D45" s="58"/>
      <c r="E45" s="58"/>
      <c r="F45" s="58" t="s">
        <v>6</v>
      </c>
      <c r="G45" s="53">
        <v>15000</v>
      </c>
      <c r="H45" s="53">
        <v>0</v>
      </c>
      <c r="I45" s="53">
        <v>15000</v>
      </c>
      <c r="J45" s="56">
        <f t="shared" si="2"/>
        <v>15000</v>
      </c>
      <c r="K45" s="53">
        <f t="shared" si="0"/>
        <v>0</v>
      </c>
    </row>
    <row r="46" spans="1:13" ht="13.5">
      <c r="A46" s="58"/>
      <c r="B46" s="58"/>
      <c r="C46" s="58"/>
      <c r="D46" s="58"/>
      <c r="E46" s="58"/>
      <c r="F46" s="58" t="s">
        <v>47</v>
      </c>
      <c r="G46" s="53">
        <v>8000</v>
      </c>
      <c r="H46" s="53"/>
      <c r="I46" s="53">
        <v>300</v>
      </c>
      <c r="J46" s="56">
        <f t="shared" si="2"/>
        <v>300</v>
      </c>
      <c r="K46" s="53">
        <f t="shared" si="0"/>
        <v>-7700</v>
      </c>
    </row>
    <row r="47" spans="1:13" ht="13.5">
      <c r="A47" s="58"/>
      <c r="B47" s="58"/>
      <c r="C47" s="58"/>
      <c r="D47" s="58"/>
      <c r="E47" s="58"/>
      <c r="F47" s="58" t="s">
        <v>99</v>
      </c>
      <c r="G47" s="53">
        <v>350000</v>
      </c>
      <c r="H47" s="53">
        <v>643000</v>
      </c>
      <c r="I47" s="53"/>
      <c r="J47" s="56">
        <f t="shared" si="2"/>
        <v>643000</v>
      </c>
      <c r="K47" s="53">
        <f t="shared" si="0"/>
        <v>293000</v>
      </c>
    </row>
    <row r="48" spans="1:13" ht="13.5">
      <c r="A48" s="58"/>
      <c r="B48" s="58"/>
      <c r="C48" s="58"/>
      <c r="D48" s="58"/>
      <c r="E48" s="58"/>
      <c r="F48" s="58" t="s">
        <v>100</v>
      </c>
      <c r="G48" s="53">
        <v>480000</v>
      </c>
      <c r="H48" s="53">
        <v>436400</v>
      </c>
      <c r="I48" s="53"/>
      <c r="J48" s="56">
        <f t="shared" si="2"/>
        <v>436400</v>
      </c>
      <c r="K48" s="53">
        <f t="shared" si="0"/>
        <v>-43600</v>
      </c>
    </row>
    <row r="49" spans="1:11" ht="13.5">
      <c r="A49" s="58"/>
      <c r="B49" s="58"/>
      <c r="C49" s="58"/>
      <c r="D49" s="58"/>
      <c r="E49" s="58"/>
      <c r="F49" s="58"/>
      <c r="G49" s="53"/>
      <c r="H49" s="53"/>
      <c r="I49" s="53"/>
      <c r="J49" s="56"/>
      <c r="K49" s="53">
        <f t="shared" si="0"/>
        <v>0</v>
      </c>
    </row>
    <row r="50" spans="1:11" ht="13.5">
      <c r="A50" s="58"/>
      <c r="B50" s="58"/>
      <c r="C50" s="58"/>
      <c r="D50" s="58"/>
      <c r="E50" s="58"/>
      <c r="F50" s="62" t="s">
        <v>34</v>
      </c>
      <c r="G50" s="56">
        <f>SUM(G43:G49)</f>
        <v>15201000</v>
      </c>
      <c r="H50" s="9">
        <f>SUM(H43:H49)</f>
        <v>1559400</v>
      </c>
      <c r="I50" s="54">
        <f>SUM(I43:I49)</f>
        <v>15435017</v>
      </c>
      <c r="J50" s="56">
        <f>SUM(J43:J49)</f>
        <v>16994417</v>
      </c>
      <c r="K50" s="53">
        <f t="shared" si="0"/>
        <v>1793417</v>
      </c>
    </row>
    <row r="51" spans="1:11" ht="13.5">
      <c r="A51" s="58"/>
      <c r="B51" s="58"/>
      <c r="C51" s="58" t="s">
        <v>84</v>
      </c>
      <c r="D51" s="58"/>
      <c r="E51" s="58"/>
      <c r="F51" s="58" t="s">
        <v>35</v>
      </c>
      <c r="G51" s="75"/>
      <c r="H51" s="54"/>
      <c r="I51" s="52"/>
      <c r="J51" s="74"/>
      <c r="K51" s="53">
        <f t="shared" si="0"/>
        <v>0</v>
      </c>
    </row>
    <row r="52" spans="1:11" ht="13.5">
      <c r="A52" s="58"/>
      <c r="B52" s="58"/>
      <c r="C52" s="58"/>
      <c r="D52" s="58"/>
      <c r="E52" s="58"/>
      <c r="F52" s="58" t="s">
        <v>46</v>
      </c>
      <c r="G52" s="53">
        <v>840000</v>
      </c>
      <c r="H52" s="54">
        <v>280000</v>
      </c>
      <c r="I52" s="53">
        <v>1400000</v>
      </c>
      <c r="J52" s="56">
        <f>SUM(H52:I52)</f>
        <v>1680000</v>
      </c>
      <c r="K52" s="53">
        <f t="shared" si="0"/>
        <v>840000</v>
      </c>
    </row>
    <row r="53" spans="1:11" ht="13.5">
      <c r="A53" s="58"/>
      <c r="B53" s="58"/>
      <c r="C53" s="58"/>
      <c r="D53" s="58"/>
      <c r="E53" s="58"/>
      <c r="F53" s="58" t="s">
        <v>8</v>
      </c>
      <c r="G53" s="53">
        <v>20000</v>
      </c>
      <c r="H53" s="54">
        <v>7000</v>
      </c>
      <c r="I53" s="53">
        <v>29378</v>
      </c>
      <c r="J53" s="56">
        <f t="shared" ref="J53:J60" si="3">SUM(H53:I53)</f>
        <v>36378</v>
      </c>
      <c r="K53" s="53">
        <f t="shared" si="0"/>
        <v>16378</v>
      </c>
    </row>
    <row r="54" spans="1:11" ht="13.5">
      <c r="A54" s="58"/>
      <c r="B54" s="58"/>
      <c r="C54" s="58"/>
      <c r="D54" s="58"/>
      <c r="E54" s="58"/>
      <c r="F54" s="58" t="s">
        <v>9</v>
      </c>
      <c r="G54" s="53">
        <v>20000</v>
      </c>
      <c r="H54" s="54"/>
      <c r="I54" s="53">
        <v>6000</v>
      </c>
      <c r="J54" s="56">
        <f t="shared" si="3"/>
        <v>6000</v>
      </c>
      <c r="K54" s="53">
        <f t="shared" si="0"/>
        <v>-14000</v>
      </c>
    </row>
    <row r="55" spans="1:11" ht="13.5">
      <c r="A55" s="58"/>
      <c r="B55" s="58"/>
      <c r="C55" s="58"/>
      <c r="D55" s="58"/>
      <c r="E55" s="58"/>
      <c r="F55" s="58" t="s">
        <v>10</v>
      </c>
      <c r="G55" s="53">
        <v>550000</v>
      </c>
      <c r="H55" s="53">
        <v>0</v>
      </c>
      <c r="I55" s="53">
        <v>580473</v>
      </c>
      <c r="J55" s="56">
        <f t="shared" si="3"/>
        <v>580473</v>
      </c>
      <c r="K55" s="53">
        <f t="shared" si="0"/>
        <v>30473</v>
      </c>
    </row>
    <row r="56" spans="1:11" ht="13.5">
      <c r="A56" s="58"/>
      <c r="B56" s="58"/>
      <c r="C56" s="58"/>
      <c r="D56" s="58"/>
      <c r="E56" s="58"/>
      <c r="F56" s="58" t="s">
        <v>48</v>
      </c>
      <c r="G56" s="53">
        <v>260000</v>
      </c>
      <c r="H56" s="53">
        <v>0</v>
      </c>
      <c r="I56" s="53">
        <v>316312</v>
      </c>
      <c r="J56" s="56">
        <f t="shared" si="3"/>
        <v>316312</v>
      </c>
      <c r="K56" s="53">
        <f t="shared" si="0"/>
        <v>56312</v>
      </c>
    </row>
    <row r="57" spans="1:11" ht="13.5">
      <c r="A57" s="58"/>
      <c r="B57" s="58"/>
      <c r="C57" s="58"/>
      <c r="D57" s="58"/>
      <c r="E57" s="58"/>
      <c r="F57" s="58" t="s">
        <v>49</v>
      </c>
      <c r="G57" s="53">
        <v>830000</v>
      </c>
      <c r="H57" s="53">
        <v>254495</v>
      </c>
      <c r="I57" s="53">
        <v>465950</v>
      </c>
      <c r="J57" s="56">
        <f t="shared" si="3"/>
        <v>720445</v>
      </c>
      <c r="K57" s="53">
        <f t="shared" si="0"/>
        <v>-109555</v>
      </c>
    </row>
    <row r="58" spans="1:11" ht="13.5">
      <c r="A58" s="58"/>
      <c r="B58" s="58"/>
      <c r="C58" s="58"/>
      <c r="D58" s="58"/>
      <c r="E58" s="58"/>
      <c r="F58" s="58" t="s">
        <v>50</v>
      </c>
      <c r="G58" s="53">
        <v>130000</v>
      </c>
      <c r="H58" s="53">
        <v>5008</v>
      </c>
      <c r="I58" s="53">
        <v>135021</v>
      </c>
      <c r="J58" s="56">
        <f t="shared" si="3"/>
        <v>140029</v>
      </c>
      <c r="K58" s="53">
        <f t="shared" si="0"/>
        <v>10029</v>
      </c>
    </row>
    <row r="59" spans="1:11" ht="13.5">
      <c r="A59" s="58"/>
      <c r="B59" s="58"/>
      <c r="C59" s="58"/>
      <c r="D59" s="58"/>
      <c r="E59" s="58"/>
      <c r="F59" s="58" t="s">
        <v>51</v>
      </c>
      <c r="G59" s="53">
        <v>500000</v>
      </c>
      <c r="H59" s="53">
        <v>54935</v>
      </c>
      <c r="I59" s="53">
        <v>494410</v>
      </c>
      <c r="J59" s="56">
        <f t="shared" si="3"/>
        <v>549345</v>
      </c>
      <c r="K59" s="53">
        <f t="shared" si="0"/>
        <v>49345</v>
      </c>
    </row>
    <row r="60" spans="1:11" ht="13.5">
      <c r="A60" s="58"/>
      <c r="B60" s="58"/>
      <c r="C60" s="58"/>
      <c r="D60" s="58"/>
      <c r="E60" s="58"/>
      <c r="F60" s="58" t="s">
        <v>60</v>
      </c>
      <c r="G60" s="53">
        <v>850000</v>
      </c>
      <c r="H60" s="53">
        <v>0</v>
      </c>
      <c r="I60" s="53">
        <v>909130</v>
      </c>
      <c r="J60" s="56">
        <f t="shared" si="3"/>
        <v>909130</v>
      </c>
      <c r="K60" s="53">
        <f t="shared" si="0"/>
        <v>59130</v>
      </c>
    </row>
    <row r="61" spans="1:11" ht="13.5">
      <c r="A61" s="58"/>
      <c r="B61" s="58"/>
      <c r="C61" s="58"/>
      <c r="D61" s="58"/>
      <c r="E61" s="58"/>
      <c r="F61" s="58" t="s">
        <v>123</v>
      </c>
      <c r="G61" s="53">
        <v>110000</v>
      </c>
      <c r="H61" s="53">
        <v>17114</v>
      </c>
      <c r="I61" s="53">
        <v>154017</v>
      </c>
      <c r="J61" s="56">
        <v>171131</v>
      </c>
      <c r="K61" s="53">
        <f t="shared" si="0"/>
        <v>61131</v>
      </c>
    </row>
    <row r="62" spans="1:11" ht="13.5">
      <c r="A62" s="58"/>
      <c r="B62" s="58"/>
      <c r="C62" s="58"/>
      <c r="D62" s="58"/>
      <c r="E62" s="58"/>
      <c r="F62" s="58" t="s">
        <v>53</v>
      </c>
      <c r="G62" s="53">
        <v>10000</v>
      </c>
      <c r="H62" s="53"/>
      <c r="I62" s="53">
        <v>5000</v>
      </c>
      <c r="J62" s="56">
        <f>SUM(H62:I62)</f>
        <v>5000</v>
      </c>
      <c r="K62" s="53">
        <f t="shared" si="0"/>
        <v>-5000</v>
      </c>
    </row>
    <row r="63" spans="1:11" ht="13.5">
      <c r="A63" s="58"/>
      <c r="B63" s="58"/>
      <c r="C63" s="58"/>
      <c r="D63" s="58"/>
      <c r="E63" s="58"/>
      <c r="F63" s="58" t="s">
        <v>55</v>
      </c>
      <c r="G63" s="56">
        <v>130000</v>
      </c>
      <c r="H63" s="53">
        <v>18770</v>
      </c>
      <c r="I63" s="53">
        <v>168929</v>
      </c>
      <c r="J63" s="56">
        <v>187699</v>
      </c>
      <c r="K63" s="53">
        <f t="shared" si="0"/>
        <v>57699</v>
      </c>
    </row>
    <row r="64" spans="1:11" ht="13.5">
      <c r="A64" s="58"/>
      <c r="B64" s="58"/>
      <c r="C64" s="58"/>
      <c r="D64" s="58"/>
      <c r="E64" s="58"/>
      <c r="F64" s="58" t="s">
        <v>183</v>
      </c>
      <c r="G64" s="56">
        <v>0</v>
      </c>
      <c r="H64" s="53"/>
      <c r="I64" s="53">
        <v>175824</v>
      </c>
      <c r="J64" s="56">
        <v>175824</v>
      </c>
      <c r="K64" s="53">
        <f t="shared" si="0"/>
        <v>175824</v>
      </c>
    </row>
    <row r="65" spans="1:11" ht="13.5">
      <c r="A65" s="58"/>
      <c r="B65" s="58"/>
      <c r="C65" s="58"/>
      <c r="D65" s="58"/>
      <c r="E65" s="58"/>
      <c r="F65" s="58" t="s">
        <v>184</v>
      </c>
      <c r="G65" s="56">
        <v>0</v>
      </c>
      <c r="H65" s="53"/>
      <c r="I65" s="53">
        <v>1800</v>
      </c>
      <c r="J65" s="56">
        <v>1800</v>
      </c>
      <c r="K65" s="53">
        <f t="shared" si="0"/>
        <v>1800</v>
      </c>
    </row>
    <row r="66" spans="1:11" ht="13.5">
      <c r="A66" s="58"/>
      <c r="B66" s="58"/>
      <c r="C66" s="58"/>
      <c r="D66" s="58"/>
      <c r="E66" s="58"/>
      <c r="F66" s="58" t="s">
        <v>97</v>
      </c>
      <c r="G66" s="56">
        <v>0</v>
      </c>
      <c r="H66" s="53"/>
      <c r="I66" s="53">
        <v>3388</v>
      </c>
      <c r="J66" s="56">
        <v>3388</v>
      </c>
      <c r="K66" s="53">
        <f t="shared" si="0"/>
        <v>3388</v>
      </c>
    </row>
    <row r="67" spans="1:11" ht="13.5">
      <c r="A67" s="58"/>
      <c r="B67" s="58"/>
      <c r="C67" s="58"/>
      <c r="D67" s="58"/>
      <c r="E67" s="58"/>
      <c r="F67" s="58" t="s">
        <v>96</v>
      </c>
      <c r="G67" s="56">
        <v>40000</v>
      </c>
      <c r="H67" s="53">
        <v>224</v>
      </c>
      <c r="I67" s="53">
        <v>20010</v>
      </c>
      <c r="J67" s="56">
        <f>SUM(H67:I67)</f>
        <v>20234</v>
      </c>
      <c r="K67" s="53">
        <f t="shared" si="0"/>
        <v>-19766</v>
      </c>
    </row>
    <row r="68" spans="1:11" ht="13.5">
      <c r="A68" s="58"/>
      <c r="B68" s="58"/>
      <c r="C68" s="58"/>
      <c r="D68" s="58"/>
      <c r="E68" s="58"/>
      <c r="F68" s="58"/>
      <c r="G68" s="77"/>
      <c r="H68" s="55"/>
      <c r="I68" s="53"/>
      <c r="J68" s="57"/>
      <c r="K68" s="53">
        <f t="shared" si="0"/>
        <v>0</v>
      </c>
    </row>
    <row r="69" spans="1:11" ht="13.5">
      <c r="A69" s="58"/>
      <c r="B69" s="58"/>
      <c r="C69" s="58"/>
      <c r="D69" s="58"/>
      <c r="E69" s="58"/>
      <c r="F69" s="62" t="s">
        <v>11</v>
      </c>
      <c r="G69" s="56">
        <f>SUM(G52:G68)</f>
        <v>4290000</v>
      </c>
      <c r="H69" s="9">
        <f>SUM(H52:H68)</f>
        <v>637546</v>
      </c>
      <c r="I69" s="53">
        <f>SUM(I52:I68)</f>
        <v>4865642</v>
      </c>
      <c r="J69" s="9">
        <f>SUM(J52:J68)</f>
        <v>5503188</v>
      </c>
      <c r="K69" s="53">
        <f t="shared" si="0"/>
        <v>1213188</v>
      </c>
    </row>
    <row r="70" spans="1:11" ht="13.5">
      <c r="A70" s="58"/>
      <c r="B70" s="58"/>
      <c r="C70" s="58"/>
      <c r="D70" s="58"/>
      <c r="E70" s="58"/>
      <c r="F70" s="62"/>
      <c r="G70" s="56"/>
      <c r="H70" s="9"/>
      <c r="I70" s="53"/>
      <c r="J70" s="9"/>
      <c r="K70" s="53">
        <f t="shared" si="0"/>
        <v>0</v>
      </c>
    </row>
    <row r="71" spans="1:11" ht="13.5">
      <c r="A71" s="58"/>
      <c r="B71" s="58"/>
      <c r="C71" s="61" t="s">
        <v>36</v>
      </c>
      <c r="D71" s="58"/>
      <c r="E71" s="58"/>
      <c r="F71" s="63"/>
      <c r="G71" s="9">
        <f>G50+G69</f>
        <v>19491000</v>
      </c>
      <c r="H71" s="9">
        <f>H50+H69</f>
        <v>2196946</v>
      </c>
      <c r="I71" s="9">
        <f>I50+I69</f>
        <v>20300659</v>
      </c>
      <c r="J71" s="9">
        <f>J50+J69</f>
        <v>22497605</v>
      </c>
      <c r="K71" s="53">
        <f t="shared" si="0"/>
        <v>3006605</v>
      </c>
    </row>
    <row r="72" spans="1:11" ht="13.5">
      <c r="A72" s="58"/>
      <c r="B72" s="58" t="s">
        <v>77</v>
      </c>
      <c r="C72" s="58" t="s">
        <v>37</v>
      </c>
      <c r="D72" s="58"/>
      <c r="E72" s="58"/>
      <c r="F72" s="58"/>
      <c r="G72" s="75"/>
      <c r="H72" s="53"/>
      <c r="I72" s="53"/>
      <c r="J72" s="56"/>
      <c r="K72" s="53">
        <f t="shared" si="0"/>
        <v>0</v>
      </c>
    </row>
    <row r="73" spans="1:11" ht="13.5">
      <c r="A73" s="58"/>
      <c r="B73" s="58"/>
      <c r="C73" s="58" t="s">
        <v>83</v>
      </c>
      <c r="D73" s="58"/>
      <c r="E73" s="58"/>
      <c r="F73" s="58" t="s">
        <v>33</v>
      </c>
      <c r="G73" s="75"/>
      <c r="H73" s="53"/>
      <c r="I73" s="53"/>
      <c r="J73" s="56"/>
      <c r="K73" s="53">
        <f t="shared" si="0"/>
        <v>0</v>
      </c>
    </row>
    <row r="74" spans="1:11" ht="13.5">
      <c r="A74" s="58"/>
      <c r="B74" s="58"/>
      <c r="C74" s="58"/>
      <c r="D74" s="58"/>
      <c r="E74" s="58"/>
      <c r="F74" s="58" t="s">
        <v>4</v>
      </c>
      <c r="G74" s="53">
        <v>579000</v>
      </c>
      <c r="H74" s="53">
        <v>253047</v>
      </c>
      <c r="I74" s="53">
        <v>512191</v>
      </c>
      <c r="J74" s="56">
        <f>SUM(H74:I74)</f>
        <v>765238</v>
      </c>
      <c r="K74" s="53">
        <f t="shared" si="0"/>
        <v>186238</v>
      </c>
    </row>
    <row r="75" spans="1:11" ht="13.5">
      <c r="A75" s="58"/>
      <c r="B75" s="58"/>
      <c r="C75" s="58"/>
      <c r="D75" s="58"/>
      <c r="E75" s="58"/>
      <c r="F75" s="58" t="s">
        <v>6</v>
      </c>
      <c r="G75" s="53">
        <v>10000</v>
      </c>
      <c r="H75" s="53">
        <v>8789</v>
      </c>
      <c r="I75" s="53"/>
      <c r="J75" s="56">
        <f>SUM(H75:I75)</f>
        <v>8789</v>
      </c>
      <c r="K75" s="53">
        <f t="shared" si="0"/>
        <v>-1211</v>
      </c>
    </row>
    <row r="76" spans="1:11" ht="13.5">
      <c r="A76" s="58"/>
      <c r="B76" s="58"/>
      <c r="C76" s="58"/>
      <c r="D76" s="58"/>
      <c r="E76" s="58"/>
      <c r="F76" s="58"/>
      <c r="G76" s="75"/>
      <c r="H76" s="53"/>
      <c r="I76" s="53"/>
      <c r="J76" s="56"/>
      <c r="K76" s="53">
        <f t="shared" si="0"/>
        <v>0</v>
      </c>
    </row>
    <row r="77" spans="1:11" ht="13.5">
      <c r="A77" s="58"/>
      <c r="B77" s="58"/>
      <c r="C77" s="58"/>
      <c r="D77" s="58"/>
      <c r="E77" s="58"/>
      <c r="F77" s="62" t="s">
        <v>34</v>
      </c>
      <c r="G77" s="53">
        <f>SUM(G74:G76)</f>
        <v>589000</v>
      </c>
      <c r="H77" s="56">
        <f>SUM(H74:H76)</f>
        <v>261836</v>
      </c>
      <c r="I77" s="53">
        <f>SUM(I74:I76)</f>
        <v>512191</v>
      </c>
      <c r="J77" s="56">
        <f>SUM(H77:I77)</f>
        <v>774027</v>
      </c>
      <c r="K77" s="53">
        <f t="shared" si="0"/>
        <v>185027</v>
      </c>
    </row>
    <row r="78" spans="1:11" ht="13.5">
      <c r="A78" s="58"/>
      <c r="B78" s="58"/>
      <c r="C78" s="58"/>
      <c r="D78" s="58"/>
      <c r="E78" s="58"/>
      <c r="F78" s="62"/>
      <c r="G78" s="75"/>
      <c r="H78" s="56"/>
      <c r="I78" s="53"/>
      <c r="J78" s="56"/>
      <c r="K78" s="53">
        <f t="shared" si="0"/>
        <v>0</v>
      </c>
    </row>
    <row r="79" spans="1:11" ht="13.5">
      <c r="A79" s="58"/>
      <c r="B79" s="58"/>
      <c r="C79" s="58" t="s">
        <v>84</v>
      </c>
      <c r="D79" s="58"/>
      <c r="E79" s="58"/>
      <c r="F79" s="58" t="s">
        <v>35</v>
      </c>
      <c r="G79" s="77"/>
      <c r="H79" s="53"/>
      <c r="I79" s="53"/>
      <c r="J79" s="56"/>
      <c r="K79" s="53">
        <f t="shared" si="0"/>
        <v>0</v>
      </c>
    </row>
    <row r="80" spans="1:11" ht="13.5">
      <c r="A80" s="58"/>
      <c r="B80" s="58"/>
      <c r="C80" s="58"/>
      <c r="D80" s="58"/>
      <c r="E80" s="58"/>
      <c r="F80" s="58" t="s">
        <v>8</v>
      </c>
      <c r="G80" s="53">
        <v>3000</v>
      </c>
      <c r="H80" s="53">
        <v>34000</v>
      </c>
      <c r="I80" s="53"/>
      <c r="J80" s="56">
        <v>34000</v>
      </c>
      <c r="K80" s="53">
        <f t="shared" si="0"/>
        <v>31000</v>
      </c>
    </row>
    <row r="81" spans="1:11" ht="13.5">
      <c r="A81" s="58"/>
      <c r="B81" s="58"/>
      <c r="C81" s="58"/>
      <c r="D81" s="58"/>
      <c r="E81" s="58"/>
      <c r="F81" s="58" t="s">
        <v>56</v>
      </c>
      <c r="G81" s="53">
        <v>10000</v>
      </c>
      <c r="H81" s="53">
        <v>0</v>
      </c>
      <c r="I81" s="53"/>
      <c r="J81" s="56">
        <v>0</v>
      </c>
      <c r="K81" s="53">
        <f t="shared" ref="K81:K105" si="4">J81-G81</f>
        <v>-10000</v>
      </c>
    </row>
    <row r="82" spans="1:11" ht="13.5">
      <c r="A82" s="58"/>
      <c r="B82" s="58"/>
      <c r="C82" s="58"/>
      <c r="D82" s="58"/>
      <c r="E82" s="58"/>
      <c r="F82" s="58" t="s">
        <v>9</v>
      </c>
      <c r="G82" s="53">
        <v>2000</v>
      </c>
      <c r="H82" s="53">
        <v>0</v>
      </c>
      <c r="I82" s="53"/>
      <c r="J82" s="56">
        <v>0</v>
      </c>
      <c r="K82" s="53">
        <f t="shared" si="4"/>
        <v>-2000</v>
      </c>
    </row>
    <row r="83" spans="1:11" ht="13.5">
      <c r="A83" s="58"/>
      <c r="B83" s="58"/>
      <c r="C83" s="58"/>
      <c r="D83" s="58"/>
      <c r="E83" s="58"/>
      <c r="F83" s="58" t="s">
        <v>52</v>
      </c>
      <c r="G83" s="53">
        <v>81000</v>
      </c>
      <c r="H83" s="53">
        <v>0</v>
      </c>
      <c r="I83" s="53">
        <v>89300</v>
      </c>
      <c r="J83" s="56">
        <v>89300</v>
      </c>
      <c r="K83" s="53">
        <f t="shared" si="4"/>
        <v>8300</v>
      </c>
    </row>
    <row r="84" spans="1:11" ht="13.5">
      <c r="A84" s="58"/>
      <c r="B84" s="58"/>
      <c r="C84" s="58"/>
      <c r="D84" s="58"/>
      <c r="E84" s="58"/>
      <c r="F84" s="58" t="s">
        <v>50</v>
      </c>
      <c r="G84" s="53">
        <v>10000</v>
      </c>
      <c r="H84" s="53">
        <v>10000</v>
      </c>
      <c r="I84" s="53"/>
      <c r="J84" s="56">
        <f t="shared" ref="J84:J90" si="5">SUM(H84:I84)</f>
        <v>10000</v>
      </c>
      <c r="K84" s="53">
        <f t="shared" si="4"/>
        <v>0</v>
      </c>
    </row>
    <row r="85" spans="1:11" ht="13.5">
      <c r="A85" s="58"/>
      <c r="B85" s="58"/>
      <c r="C85" s="58"/>
      <c r="D85" s="58"/>
      <c r="E85" s="58"/>
      <c r="F85" s="58" t="s">
        <v>59</v>
      </c>
      <c r="G85" s="53">
        <v>48000</v>
      </c>
      <c r="H85" s="53">
        <v>26350</v>
      </c>
      <c r="I85" s="53">
        <v>20000</v>
      </c>
      <c r="J85" s="56">
        <v>46350</v>
      </c>
      <c r="K85" s="53">
        <f t="shared" si="4"/>
        <v>-1650</v>
      </c>
    </row>
    <row r="86" spans="1:11" ht="13.5">
      <c r="A86" s="58"/>
      <c r="B86" s="58"/>
      <c r="C86" s="58"/>
      <c r="D86" s="58"/>
      <c r="E86" s="58"/>
      <c r="F86" s="58" t="s">
        <v>55</v>
      </c>
      <c r="G86" s="53">
        <v>50000</v>
      </c>
      <c r="H86" s="53">
        <v>39396</v>
      </c>
      <c r="I86" s="53">
        <v>10604</v>
      </c>
      <c r="J86" s="56">
        <f t="shared" si="5"/>
        <v>50000</v>
      </c>
      <c r="K86" s="53">
        <f t="shared" si="4"/>
        <v>0</v>
      </c>
    </row>
    <row r="87" spans="1:11" ht="13.5">
      <c r="A87" s="58"/>
      <c r="B87" s="58"/>
      <c r="C87" s="58"/>
      <c r="D87" s="58"/>
      <c r="E87" s="58"/>
      <c r="F87" s="58" t="s">
        <v>97</v>
      </c>
      <c r="G87" s="53">
        <v>192000</v>
      </c>
      <c r="H87" s="53">
        <v>84240</v>
      </c>
      <c r="I87" s="53">
        <v>84240</v>
      </c>
      <c r="J87" s="56">
        <v>168480</v>
      </c>
      <c r="K87" s="53">
        <f t="shared" si="4"/>
        <v>-23520</v>
      </c>
    </row>
    <row r="88" spans="1:11" ht="13.5">
      <c r="A88" s="58"/>
      <c r="B88" s="58"/>
      <c r="C88" s="58"/>
      <c r="D88" s="58"/>
      <c r="E88" s="58"/>
      <c r="F88" s="58" t="s">
        <v>101</v>
      </c>
      <c r="G88" s="53">
        <v>150000</v>
      </c>
      <c r="H88" s="53">
        <v>97100</v>
      </c>
      <c r="I88" s="53"/>
      <c r="J88" s="56">
        <f t="shared" si="5"/>
        <v>97100</v>
      </c>
      <c r="K88" s="53">
        <f t="shared" si="4"/>
        <v>-52900</v>
      </c>
    </row>
    <row r="89" spans="1:11" ht="13.5">
      <c r="A89" s="58"/>
      <c r="B89" s="58"/>
      <c r="C89" s="58"/>
      <c r="D89" s="58"/>
      <c r="E89" s="58"/>
      <c r="F89" s="58" t="s">
        <v>102</v>
      </c>
      <c r="G89" s="53">
        <v>3000</v>
      </c>
      <c r="H89" s="53">
        <v>3000</v>
      </c>
      <c r="I89" s="53"/>
      <c r="J89" s="56">
        <f t="shared" si="5"/>
        <v>3000</v>
      </c>
      <c r="K89" s="53">
        <f t="shared" si="4"/>
        <v>0</v>
      </c>
    </row>
    <row r="90" spans="1:11" ht="13.5">
      <c r="A90" s="58"/>
      <c r="B90" s="58"/>
      <c r="C90" s="58"/>
      <c r="D90" s="58"/>
      <c r="E90" s="58"/>
      <c r="F90" s="58" t="s">
        <v>54</v>
      </c>
      <c r="G90" s="53">
        <v>10000</v>
      </c>
      <c r="H90" s="53">
        <v>8000</v>
      </c>
      <c r="I90" s="53"/>
      <c r="J90" s="56">
        <f t="shared" si="5"/>
        <v>8000</v>
      </c>
      <c r="K90" s="53">
        <f t="shared" si="4"/>
        <v>-2000</v>
      </c>
    </row>
    <row r="91" spans="1:11" ht="13.5">
      <c r="A91" s="58"/>
      <c r="B91" s="58"/>
      <c r="C91" s="58"/>
      <c r="D91" s="58"/>
      <c r="E91" s="58"/>
      <c r="F91" s="62" t="s">
        <v>11</v>
      </c>
      <c r="G91" s="56">
        <v>559000</v>
      </c>
      <c r="H91" s="56">
        <f>SUM(H80:H90)</f>
        <v>302086</v>
      </c>
      <c r="I91" s="53">
        <f>SUM(I80:I90)</f>
        <v>204144</v>
      </c>
      <c r="J91" s="56">
        <f>SUM(J80:J90)</f>
        <v>506230</v>
      </c>
      <c r="K91" s="53">
        <f t="shared" si="4"/>
        <v>-52770</v>
      </c>
    </row>
    <row r="92" spans="1:11" ht="13.5">
      <c r="A92" s="58"/>
      <c r="B92" s="58"/>
      <c r="C92" s="58" t="s">
        <v>12</v>
      </c>
      <c r="D92" s="58"/>
      <c r="E92" s="58"/>
      <c r="F92" s="62"/>
      <c r="G92" s="56">
        <f>G77+G91</f>
        <v>1148000</v>
      </c>
      <c r="H92" s="56">
        <f>H77+H91</f>
        <v>563922</v>
      </c>
      <c r="I92" s="56">
        <f>I77+I91</f>
        <v>716335</v>
      </c>
      <c r="J92" s="56">
        <f>J77+J91</f>
        <v>1280257</v>
      </c>
      <c r="K92" s="53">
        <f t="shared" si="4"/>
        <v>132257</v>
      </c>
    </row>
    <row r="93" spans="1:11" ht="13.5">
      <c r="A93" s="58"/>
      <c r="B93" s="58"/>
      <c r="C93" s="58"/>
      <c r="D93" s="58"/>
      <c r="E93" s="58"/>
      <c r="F93" s="58"/>
      <c r="G93" s="56"/>
      <c r="H93" s="55"/>
      <c r="I93" s="55"/>
      <c r="J93" s="57"/>
      <c r="K93" s="53">
        <f t="shared" si="4"/>
        <v>0</v>
      </c>
    </row>
    <row r="94" spans="1:11" ht="13.5">
      <c r="A94" s="58"/>
      <c r="B94" s="58" t="s">
        <v>13</v>
      </c>
      <c r="C94" s="58"/>
      <c r="D94" s="58"/>
      <c r="E94" s="58"/>
      <c r="F94" s="58"/>
      <c r="G94" s="56">
        <f>G71+G92</f>
        <v>20639000</v>
      </c>
      <c r="H94" s="56">
        <f>H71+H92</f>
        <v>2760868</v>
      </c>
      <c r="I94" s="56">
        <f>I71+I92</f>
        <v>21016994</v>
      </c>
      <c r="J94" s="56">
        <f>J71+J92</f>
        <v>23777862</v>
      </c>
      <c r="K94" s="53">
        <f t="shared" si="4"/>
        <v>3138862</v>
      </c>
    </row>
    <row r="95" spans="1:11" ht="13.5">
      <c r="A95" s="58"/>
      <c r="B95" s="58"/>
      <c r="C95" s="58"/>
      <c r="D95" s="58"/>
      <c r="E95" s="58"/>
      <c r="F95" s="58"/>
      <c r="G95" s="75"/>
      <c r="H95" s="53"/>
      <c r="I95" s="53"/>
      <c r="J95" s="57"/>
      <c r="K95" s="53">
        <f t="shared" si="4"/>
        <v>0</v>
      </c>
    </row>
    <row r="96" spans="1:11" ht="13.5">
      <c r="A96" s="58"/>
      <c r="B96" s="58"/>
      <c r="C96" s="58" t="s">
        <v>38</v>
      </c>
      <c r="D96" s="58"/>
      <c r="E96" s="58"/>
      <c r="F96" s="58"/>
      <c r="G96" s="75" t="s">
        <v>189</v>
      </c>
      <c r="H96" s="53">
        <f>H39-H94</f>
        <v>-403103</v>
      </c>
      <c r="I96" s="53">
        <f>I39-I94</f>
        <v>2083420</v>
      </c>
      <c r="J96" s="53">
        <f>J39-J94</f>
        <v>1680317</v>
      </c>
      <c r="K96" s="53">
        <f t="shared" si="4"/>
        <v>1680317</v>
      </c>
    </row>
    <row r="97" spans="1:11" ht="13.5">
      <c r="A97" s="58" t="s">
        <v>85</v>
      </c>
      <c r="B97" s="85" t="s">
        <v>68</v>
      </c>
      <c r="C97" s="85"/>
      <c r="D97" s="85"/>
      <c r="E97" s="85"/>
      <c r="F97" s="85"/>
      <c r="G97" s="75"/>
      <c r="H97" s="53"/>
      <c r="I97" s="53"/>
      <c r="J97" s="57"/>
      <c r="K97" s="53">
        <f t="shared" si="4"/>
        <v>0</v>
      </c>
    </row>
    <row r="98" spans="1:11" ht="13.5">
      <c r="A98" s="58"/>
      <c r="B98" s="59"/>
      <c r="C98" s="85" t="s">
        <v>69</v>
      </c>
      <c r="D98" s="85"/>
      <c r="E98" s="85"/>
      <c r="F98" s="85"/>
      <c r="G98" s="75" t="s">
        <v>190</v>
      </c>
      <c r="H98" s="53">
        <v>0</v>
      </c>
      <c r="I98" s="53">
        <v>0</v>
      </c>
      <c r="J98" s="57">
        <v>0</v>
      </c>
      <c r="K98" s="53">
        <f t="shared" si="4"/>
        <v>0</v>
      </c>
    </row>
    <row r="99" spans="1:11" ht="13.5">
      <c r="A99" s="58" t="s">
        <v>86</v>
      </c>
      <c r="B99" s="85" t="s">
        <v>71</v>
      </c>
      <c r="C99" s="85"/>
      <c r="D99" s="85"/>
      <c r="E99" s="85"/>
      <c r="F99" s="85"/>
      <c r="G99" s="75"/>
      <c r="H99" s="53"/>
      <c r="I99" s="53"/>
      <c r="J99" s="57"/>
      <c r="K99" s="53">
        <f t="shared" si="4"/>
        <v>0</v>
      </c>
    </row>
    <row r="100" spans="1:11" ht="13.5">
      <c r="A100" s="58"/>
      <c r="B100" s="59"/>
      <c r="C100" s="85" t="s">
        <v>72</v>
      </c>
      <c r="D100" s="85"/>
      <c r="E100" s="85"/>
      <c r="F100" s="85"/>
      <c r="G100" s="75"/>
      <c r="H100" s="53"/>
      <c r="I100" s="53"/>
      <c r="J100" s="57"/>
      <c r="K100" s="53">
        <f t="shared" si="4"/>
        <v>0</v>
      </c>
    </row>
    <row r="101" spans="1:11" ht="13.5">
      <c r="A101" s="58"/>
      <c r="B101" s="59"/>
      <c r="C101" s="85" t="s">
        <v>73</v>
      </c>
      <c r="D101" s="85"/>
      <c r="E101" s="85"/>
      <c r="F101" s="85"/>
      <c r="G101" s="75"/>
      <c r="H101" s="53"/>
      <c r="I101" s="53"/>
      <c r="J101" s="57"/>
      <c r="K101" s="53">
        <f t="shared" si="4"/>
        <v>0</v>
      </c>
    </row>
    <row r="102" spans="1:11" ht="13.5">
      <c r="A102" s="58"/>
      <c r="B102" s="59"/>
      <c r="C102" s="85" t="s">
        <v>74</v>
      </c>
      <c r="D102" s="85"/>
      <c r="E102" s="85"/>
      <c r="F102" s="85"/>
      <c r="G102" s="75"/>
      <c r="H102" s="53"/>
      <c r="I102" s="53"/>
      <c r="J102" s="57"/>
      <c r="K102" s="53">
        <f t="shared" si="4"/>
        <v>0</v>
      </c>
    </row>
    <row r="103" spans="1:11" ht="13.5">
      <c r="A103" s="58"/>
      <c r="B103" s="61"/>
      <c r="C103" s="58" t="s">
        <v>156</v>
      </c>
      <c r="D103" s="58"/>
      <c r="E103" s="58"/>
      <c r="F103" s="58"/>
      <c r="G103" s="75"/>
      <c r="H103" s="52"/>
      <c r="I103" s="52"/>
      <c r="J103" s="56"/>
      <c r="K103" s="53">
        <f t="shared" si="4"/>
        <v>0</v>
      </c>
    </row>
    <row r="104" spans="1:11" ht="13.5">
      <c r="A104" s="58"/>
      <c r="B104" s="61"/>
      <c r="C104" s="58" t="s">
        <v>58</v>
      </c>
      <c r="D104" s="58"/>
      <c r="E104" s="58"/>
      <c r="F104" s="58"/>
      <c r="G104" s="75"/>
      <c r="H104" s="52"/>
      <c r="I104" s="52"/>
      <c r="J104" s="56"/>
      <c r="K104" s="53">
        <f t="shared" si="4"/>
        <v>0</v>
      </c>
    </row>
    <row r="105" spans="1:11" ht="13.5">
      <c r="A105" s="58"/>
      <c r="B105" s="61"/>
      <c r="C105" s="58" t="s">
        <v>39</v>
      </c>
      <c r="D105" s="58"/>
      <c r="E105" s="58"/>
      <c r="F105" s="58"/>
      <c r="G105" s="75"/>
      <c r="H105" s="52"/>
      <c r="I105" s="52"/>
      <c r="J105" s="56"/>
      <c r="K105" s="53">
        <f t="shared" si="4"/>
        <v>0</v>
      </c>
    </row>
    <row r="106" spans="1:11" ht="13.5">
      <c r="A106" s="3"/>
      <c r="B106" s="2"/>
      <c r="C106" s="3"/>
      <c r="D106" s="3"/>
      <c r="E106" s="3"/>
      <c r="F106" s="3"/>
      <c r="G106" s="3"/>
      <c r="H106" s="7"/>
      <c r="I106" s="7"/>
      <c r="J106" s="8"/>
    </row>
    <row r="107" spans="1:11" ht="5.85" customHeight="1">
      <c r="F107" s="3"/>
      <c r="G107" s="3"/>
      <c r="H107" s="13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  <c r="H194" s="13"/>
    </row>
    <row r="195" spans="6:8" ht="5.85" customHeight="1">
      <c r="F195" s="3"/>
      <c r="G195" s="3"/>
      <c r="H195" s="13"/>
    </row>
    <row r="196" spans="6:8" ht="5.85" customHeight="1">
      <c r="F196" s="3"/>
      <c r="G196" s="3"/>
    </row>
    <row r="197" spans="6:8" ht="5.85" customHeight="1">
      <c r="F197" s="3"/>
      <c r="G197" s="3"/>
    </row>
    <row r="198" spans="6:8" ht="5.85" customHeight="1">
      <c r="F198" s="3"/>
      <c r="G198" s="3"/>
    </row>
    <row r="199" spans="6:8" ht="5.85" customHeight="1">
      <c r="F199" s="3"/>
      <c r="G199" s="3"/>
    </row>
    <row r="200" spans="6:8" ht="5.85" customHeight="1">
      <c r="F200" s="3"/>
      <c r="G200" s="3"/>
    </row>
    <row r="201" spans="6:8" ht="5.85" customHeight="1">
      <c r="F201" s="3"/>
      <c r="G201" s="3"/>
    </row>
    <row r="202" spans="6:8" ht="5.85" customHeight="1">
      <c r="F202" s="3"/>
      <c r="G202" s="3"/>
    </row>
    <row r="203" spans="6:8" ht="5.85" customHeight="1">
      <c r="F203" s="3"/>
      <c r="G203" s="3"/>
    </row>
  </sheetData>
  <mergeCells count="18">
    <mergeCell ref="C18:F18"/>
    <mergeCell ref="C32:F32"/>
    <mergeCell ref="C101:F101"/>
    <mergeCell ref="C102:F102"/>
    <mergeCell ref="B97:F97"/>
    <mergeCell ref="C98:F98"/>
    <mergeCell ref="B99:F99"/>
    <mergeCell ref="C100:F100"/>
    <mergeCell ref="C24:F24"/>
    <mergeCell ref="K12:K14"/>
    <mergeCell ref="H8:J8"/>
    <mergeCell ref="I9:K10"/>
    <mergeCell ref="A5:J5"/>
    <mergeCell ref="A7:J7"/>
    <mergeCell ref="A11:F13"/>
    <mergeCell ref="H12:H14"/>
    <mergeCell ref="G11:J11"/>
    <mergeCell ref="G12:G14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2"/>
  <sheetViews>
    <sheetView zoomScaleNormal="100" zoomScaleSheetLayoutView="100" workbookViewId="0">
      <selection activeCell="K12" sqref="K12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4.625" style="2" customWidth="1"/>
    <col min="8" max="8" width="14.25" style="2" customWidth="1"/>
    <col min="9" max="9" width="14.625" style="2" customWidth="1"/>
    <col min="10" max="16384" width="9" style="2"/>
  </cols>
  <sheetData>
    <row r="3" spans="1:9" ht="13.5">
      <c r="A3" s="1" t="s">
        <v>65</v>
      </c>
    </row>
    <row r="4" spans="1:9" ht="13.5"/>
    <row r="5" spans="1:9" ht="17.25">
      <c r="A5" s="89" t="s">
        <v>187</v>
      </c>
      <c r="B5" s="89"/>
      <c r="C5" s="89"/>
      <c r="D5" s="89"/>
      <c r="E5" s="89"/>
      <c r="F5" s="89"/>
      <c r="G5" s="89"/>
      <c r="H5" s="89"/>
      <c r="I5" s="89"/>
    </row>
    <row r="6" spans="1:9" ht="14.25">
      <c r="A6" s="4"/>
      <c r="B6" s="4"/>
      <c r="C6" s="4"/>
      <c r="D6" s="4"/>
      <c r="E6" s="4"/>
      <c r="F6" s="4"/>
      <c r="G6" s="4"/>
      <c r="H6" s="4"/>
      <c r="I6" s="4"/>
    </row>
    <row r="7" spans="1:9" ht="13.5">
      <c r="A7" s="90" t="s">
        <v>182</v>
      </c>
      <c r="B7" s="90"/>
      <c r="C7" s="90"/>
      <c r="D7" s="90"/>
      <c r="E7" s="90"/>
      <c r="F7" s="90"/>
      <c r="G7" s="90"/>
      <c r="H7" s="90"/>
      <c r="I7" s="90"/>
    </row>
    <row r="8" spans="1:9" ht="14.25">
      <c r="F8" s="5"/>
      <c r="G8" s="91"/>
      <c r="H8" s="91"/>
      <c r="I8" s="91"/>
    </row>
    <row r="9" spans="1:9" ht="13.5">
      <c r="F9" s="5"/>
      <c r="H9" s="107" t="s">
        <v>185</v>
      </c>
      <c r="I9" s="107"/>
    </row>
    <row r="10" spans="1:9" ht="13.5">
      <c r="F10" s="5"/>
      <c r="H10" s="108"/>
      <c r="I10" s="108"/>
    </row>
    <row r="11" spans="1:9" ht="13.5">
      <c r="A11" s="94" t="s">
        <v>0</v>
      </c>
      <c r="B11" s="94"/>
      <c r="C11" s="94"/>
      <c r="D11" s="94"/>
      <c r="E11" s="94"/>
      <c r="F11" s="94"/>
      <c r="G11" s="95" t="s">
        <v>186</v>
      </c>
      <c r="H11" s="95"/>
      <c r="I11" s="95"/>
    </row>
    <row r="12" spans="1:9" ht="11.1" customHeight="1">
      <c r="A12" s="94"/>
      <c r="B12" s="94"/>
      <c r="C12" s="94"/>
      <c r="D12" s="94"/>
      <c r="E12" s="94"/>
      <c r="F12" s="94"/>
      <c r="G12" s="100" t="s">
        <v>89</v>
      </c>
      <c r="H12" s="46"/>
      <c r="I12" s="47"/>
    </row>
    <row r="13" spans="1:9" ht="9.9499999999999993" customHeight="1">
      <c r="A13" s="94"/>
      <c r="B13" s="94"/>
      <c r="C13" s="94"/>
      <c r="D13" s="94"/>
      <c r="E13" s="94"/>
      <c r="F13" s="94"/>
      <c r="G13" s="101"/>
      <c r="H13" s="11" t="s">
        <v>90</v>
      </c>
      <c r="I13" s="48" t="s">
        <v>88</v>
      </c>
    </row>
    <row r="14" spans="1:9" ht="13.5">
      <c r="A14" s="58" t="s">
        <v>103</v>
      </c>
      <c r="B14" s="58" t="s">
        <v>15</v>
      </c>
      <c r="C14" s="58"/>
      <c r="D14" s="58"/>
      <c r="E14" s="58"/>
      <c r="F14" s="58"/>
      <c r="G14" s="102"/>
      <c r="H14" s="35"/>
      <c r="I14" s="34"/>
    </row>
    <row r="15" spans="1:9" ht="13.5">
      <c r="A15" s="58"/>
      <c r="B15" s="58" t="s">
        <v>76</v>
      </c>
      <c r="C15" s="58" t="s">
        <v>17</v>
      </c>
      <c r="D15" s="58"/>
      <c r="E15" s="58"/>
      <c r="F15" s="58"/>
      <c r="G15" s="52"/>
      <c r="H15" s="52"/>
      <c r="I15" s="74"/>
    </row>
    <row r="16" spans="1:9" ht="13.5">
      <c r="A16" s="58"/>
      <c r="B16" s="58"/>
      <c r="C16" s="58" t="s">
        <v>18</v>
      </c>
      <c r="D16" s="58"/>
      <c r="E16" s="58"/>
      <c r="F16" s="58"/>
      <c r="G16" s="53">
        <v>32000</v>
      </c>
      <c r="H16" s="52"/>
      <c r="I16" s="9">
        <f>SUM(G16:H16)</f>
        <v>32000</v>
      </c>
    </row>
    <row r="17" spans="1:9" ht="13.5">
      <c r="A17" s="58"/>
      <c r="B17" s="58"/>
      <c r="C17" s="58" t="s">
        <v>19</v>
      </c>
      <c r="D17" s="58"/>
      <c r="E17" s="58"/>
      <c r="F17" s="58"/>
      <c r="G17" s="53">
        <v>0</v>
      </c>
      <c r="H17" s="52"/>
      <c r="I17" s="9">
        <f>SUM(G17:H17)</f>
        <v>0</v>
      </c>
    </row>
    <row r="18" spans="1:9" ht="13.5">
      <c r="A18" s="58"/>
      <c r="B18" s="58"/>
      <c r="C18" s="85" t="s">
        <v>93</v>
      </c>
      <c r="D18" s="85"/>
      <c r="E18" s="85"/>
      <c r="F18" s="85"/>
      <c r="G18" s="53">
        <v>55000</v>
      </c>
      <c r="H18" s="52"/>
      <c r="I18" s="57">
        <f>SUM(G18:H18)</f>
        <v>55000</v>
      </c>
    </row>
    <row r="19" spans="1:9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2"/>
      <c r="I19" s="74"/>
    </row>
    <row r="20" spans="1:9" ht="13.5">
      <c r="A20" s="58"/>
      <c r="B20" s="58"/>
      <c r="C20" s="58" t="s">
        <v>21</v>
      </c>
      <c r="D20" s="58"/>
      <c r="E20" s="58"/>
      <c r="F20" s="58"/>
      <c r="G20" s="53">
        <v>0</v>
      </c>
      <c r="H20" s="52"/>
      <c r="I20" s="9">
        <v>0</v>
      </c>
    </row>
    <row r="21" spans="1:9" ht="13.5">
      <c r="A21" s="58"/>
      <c r="B21" s="58"/>
      <c r="C21" s="58"/>
      <c r="D21" s="58"/>
      <c r="E21" s="58"/>
      <c r="F21" s="58"/>
      <c r="G21" s="53"/>
      <c r="H21" s="52"/>
      <c r="I21" s="74"/>
    </row>
    <row r="22" spans="1:9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2"/>
      <c r="I22" s="74"/>
    </row>
    <row r="23" spans="1:9" ht="13.5">
      <c r="A23" s="58"/>
      <c r="B23" s="58"/>
      <c r="C23" s="58" t="s">
        <v>24</v>
      </c>
      <c r="D23" s="58"/>
      <c r="E23" s="58"/>
      <c r="F23" s="58"/>
      <c r="G23" s="53">
        <v>0</v>
      </c>
      <c r="H23" s="52"/>
      <c r="I23" s="57">
        <v>0</v>
      </c>
    </row>
    <row r="24" spans="1:9" ht="13.5">
      <c r="A24" s="58"/>
      <c r="B24" s="58"/>
      <c r="C24" s="85" t="s">
        <v>62</v>
      </c>
      <c r="D24" s="85"/>
      <c r="E24" s="85"/>
      <c r="F24" s="85"/>
      <c r="G24" s="53"/>
      <c r="H24" s="53"/>
      <c r="I24" s="57"/>
    </row>
    <row r="25" spans="1:9" ht="13.5">
      <c r="A25" s="58"/>
      <c r="B25" s="58"/>
      <c r="C25" s="58"/>
      <c r="D25" s="58"/>
      <c r="E25" s="58"/>
      <c r="F25" s="58"/>
      <c r="G25" s="53"/>
      <c r="H25" s="52"/>
      <c r="I25" s="74"/>
    </row>
    <row r="26" spans="1:9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2"/>
      <c r="I26" s="74"/>
    </row>
    <row r="27" spans="1:9" ht="13.5">
      <c r="A27" s="58"/>
      <c r="B27" s="58"/>
      <c r="C27" s="58" t="s">
        <v>40</v>
      </c>
      <c r="D27" s="58"/>
      <c r="E27" s="58"/>
      <c r="F27" s="58"/>
      <c r="G27" s="53">
        <v>1112500</v>
      </c>
      <c r="H27" s="52"/>
      <c r="I27" s="9">
        <f t="shared" ref="I27:I32" si="0">SUM(G27:H27)</f>
        <v>1112500</v>
      </c>
    </row>
    <row r="28" spans="1:9" ht="13.5">
      <c r="A28" s="58"/>
      <c r="B28" s="58"/>
      <c r="C28" s="58" t="s">
        <v>188</v>
      </c>
      <c r="D28" s="58"/>
      <c r="E28" s="58"/>
      <c r="F28" s="58"/>
      <c r="G28" s="53">
        <v>480000</v>
      </c>
      <c r="H28" s="52"/>
      <c r="I28" s="57">
        <f t="shared" si="0"/>
        <v>480000</v>
      </c>
    </row>
    <row r="29" spans="1:9" ht="13.5">
      <c r="A29" s="58"/>
      <c r="B29" s="58"/>
      <c r="C29" s="58" t="s">
        <v>42</v>
      </c>
      <c r="D29" s="58"/>
      <c r="E29" s="58"/>
      <c r="F29" s="58"/>
      <c r="G29" s="53">
        <v>81200</v>
      </c>
      <c r="H29" s="52"/>
      <c r="I29" s="9">
        <f t="shared" si="0"/>
        <v>81200</v>
      </c>
    </row>
    <row r="30" spans="1:9" ht="13.5">
      <c r="A30" s="58"/>
      <c r="B30" s="58"/>
      <c r="C30" s="58" t="s">
        <v>44</v>
      </c>
      <c r="D30" s="58"/>
      <c r="E30" s="58"/>
      <c r="F30" s="58"/>
      <c r="G30" s="53">
        <v>0</v>
      </c>
      <c r="H30" s="52"/>
      <c r="I30" s="9">
        <f t="shared" si="0"/>
        <v>0</v>
      </c>
    </row>
    <row r="31" spans="1:9" ht="13.5">
      <c r="A31" s="58"/>
      <c r="B31" s="58"/>
      <c r="C31" s="58" t="s">
        <v>45</v>
      </c>
      <c r="D31" s="58"/>
      <c r="E31" s="58"/>
      <c r="F31" s="58"/>
      <c r="G31" s="53">
        <v>861000</v>
      </c>
      <c r="H31" s="52"/>
      <c r="I31" s="9">
        <f t="shared" si="0"/>
        <v>861000</v>
      </c>
    </row>
    <row r="32" spans="1:9" ht="13.5">
      <c r="A32" s="58" t="s">
        <v>178</v>
      </c>
      <c r="B32" s="58"/>
      <c r="C32" s="58" t="s">
        <v>43</v>
      </c>
      <c r="D32" s="58"/>
      <c r="E32" s="58"/>
      <c r="F32" s="58"/>
      <c r="G32" s="53"/>
      <c r="H32" s="54">
        <v>19885095</v>
      </c>
      <c r="I32" s="9">
        <f t="shared" si="0"/>
        <v>19885095</v>
      </c>
    </row>
    <row r="33" spans="1:11" ht="13.5">
      <c r="A33" s="58"/>
      <c r="B33" s="58"/>
      <c r="C33" s="58"/>
      <c r="D33" s="58"/>
      <c r="E33" s="58"/>
      <c r="F33" s="58"/>
      <c r="G33" s="53"/>
      <c r="H33" s="52"/>
      <c r="I33" s="74"/>
    </row>
    <row r="34" spans="1:11" ht="13.5">
      <c r="A34" s="58"/>
      <c r="B34" s="58" t="s">
        <v>80</v>
      </c>
      <c r="C34" s="58" t="s">
        <v>28</v>
      </c>
      <c r="D34" s="58"/>
      <c r="E34" s="58"/>
      <c r="F34" s="58"/>
      <c r="G34" s="53"/>
      <c r="H34" s="52"/>
      <c r="I34" s="74"/>
      <c r="K34" s="10"/>
    </row>
    <row r="35" spans="1:11" ht="13.5">
      <c r="A35" s="58"/>
      <c r="B35" s="58"/>
      <c r="C35" s="58" t="s">
        <v>1</v>
      </c>
      <c r="D35" s="58"/>
      <c r="E35" s="58"/>
      <c r="F35" s="58"/>
      <c r="G35" s="53">
        <v>17</v>
      </c>
      <c r="H35" s="52"/>
      <c r="I35" s="57">
        <f>SUM(G35:H35)</f>
        <v>17</v>
      </c>
      <c r="K35" s="10"/>
    </row>
    <row r="36" spans="1:11" ht="13.5">
      <c r="A36" s="58"/>
      <c r="B36" s="58"/>
      <c r="C36" s="58" t="s">
        <v>29</v>
      </c>
      <c r="D36" s="58"/>
      <c r="E36" s="58"/>
      <c r="F36" s="58"/>
      <c r="G36" s="53"/>
      <c r="H36" s="53">
        <v>9648</v>
      </c>
      <c r="I36" s="9">
        <f>SUM(G36:H36)</f>
        <v>9648</v>
      </c>
    </row>
    <row r="37" spans="1:11" ht="13.5">
      <c r="A37" s="58"/>
      <c r="B37" s="58"/>
      <c r="C37" s="60"/>
      <c r="D37" s="60"/>
      <c r="E37" s="60"/>
      <c r="F37" s="60"/>
      <c r="G37" s="52"/>
      <c r="H37" s="52"/>
      <c r="I37" s="74"/>
    </row>
    <row r="38" spans="1:11" ht="13.5">
      <c r="A38" s="58"/>
      <c r="B38" s="61"/>
      <c r="C38" s="58" t="s">
        <v>30</v>
      </c>
      <c r="D38" s="58"/>
      <c r="E38" s="58"/>
      <c r="F38" s="58"/>
      <c r="G38" s="9">
        <f>SUM(G16:G37)</f>
        <v>2621717</v>
      </c>
      <c r="H38" s="9">
        <f>SUM(H16:H37)</f>
        <v>19894743</v>
      </c>
      <c r="I38" s="9">
        <f>SUM(I16:I37)</f>
        <v>22516460</v>
      </c>
    </row>
    <row r="39" spans="1:11" ht="13.5">
      <c r="A39" s="58" t="s">
        <v>81</v>
      </c>
      <c r="B39" s="58" t="s">
        <v>31</v>
      </c>
      <c r="C39" s="58"/>
      <c r="D39" s="58"/>
      <c r="E39" s="58"/>
      <c r="F39" s="58"/>
      <c r="G39" s="52"/>
      <c r="H39" s="54"/>
      <c r="I39" s="74"/>
    </row>
    <row r="40" spans="1:11" ht="13.5">
      <c r="A40" s="58"/>
      <c r="B40" s="58" t="s">
        <v>82</v>
      </c>
      <c r="C40" s="58" t="s">
        <v>32</v>
      </c>
      <c r="D40" s="58"/>
      <c r="E40" s="58"/>
      <c r="F40" s="58"/>
      <c r="G40" s="52"/>
      <c r="H40" s="54"/>
      <c r="I40" s="74"/>
    </row>
    <row r="41" spans="1:11" ht="13.5">
      <c r="A41" s="58"/>
      <c r="B41" s="58"/>
      <c r="C41" s="58" t="s">
        <v>83</v>
      </c>
      <c r="D41" s="58"/>
      <c r="E41" s="58"/>
      <c r="F41" s="58" t="s">
        <v>33</v>
      </c>
      <c r="G41" s="52"/>
      <c r="H41" s="52"/>
      <c r="I41" s="74"/>
    </row>
    <row r="42" spans="1:11" ht="13.5">
      <c r="A42" s="58"/>
      <c r="B42" s="58"/>
      <c r="C42" s="58"/>
      <c r="D42" s="58"/>
      <c r="E42" s="58"/>
      <c r="F42" s="58" t="s">
        <v>4</v>
      </c>
      <c r="G42" s="53">
        <v>272487</v>
      </c>
      <c r="H42" s="53">
        <v>13351831</v>
      </c>
      <c r="I42" s="56">
        <f t="shared" ref="I42:I47" si="1">SUM(G42:H42)</f>
        <v>13624318</v>
      </c>
    </row>
    <row r="43" spans="1:11" ht="13.5">
      <c r="A43" s="58"/>
      <c r="B43" s="58"/>
      <c r="C43" s="58"/>
      <c r="D43" s="58"/>
      <c r="E43" s="58"/>
      <c r="F43" s="58" t="s">
        <v>5</v>
      </c>
      <c r="G43" s="53">
        <v>0</v>
      </c>
      <c r="H43" s="53">
        <v>1279047</v>
      </c>
      <c r="I43" s="56">
        <f t="shared" si="1"/>
        <v>1279047</v>
      </c>
    </row>
    <row r="44" spans="1:11" ht="13.5">
      <c r="A44" s="58"/>
      <c r="B44" s="58"/>
      <c r="C44" s="58"/>
      <c r="D44" s="58"/>
      <c r="E44" s="58"/>
      <c r="F44" s="58" t="s">
        <v>6</v>
      </c>
      <c r="G44" s="53">
        <v>0</v>
      </c>
      <c r="H44" s="53">
        <v>13530</v>
      </c>
      <c r="I44" s="56">
        <f t="shared" si="1"/>
        <v>13530</v>
      </c>
    </row>
    <row r="45" spans="1:11" ht="13.5">
      <c r="A45" s="58"/>
      <c r="B45" s="58"/>
      <c r="C45" s="58"/>
      <c r="D45" s="58"/>
      <c r="E45" s="58"/>
      <c r="F45" s="58" t="s">
        <v>47</v>
      </c>
      <c r="G45" s="53"/>
      <c r="H45" s="53">
        <v>4800</v>
      </c>
      <c r="I45" s="56">
        <f t="shared" si="1"/>
        <v>4800</v>
      </c>
    </row>
    <row r="46" spans="1:11" ht="13.5">
      <c r="A46" s="58"/>
      <c r="B46" s="58"/>
      <c r="C46" s="58"/>
      <c r="D46" s="58"/>
      <c r="E46" s="58"/>
      <c r="F46" s="58" t="s">
        <v>99</v>
      </c>
      <c r="G46" s="53">
        <v>545000</v>
      </c>
      <c r="H46" s="53"/>
      <c r="I46" s="56">
        <f t="shared" si="1"/>
        <v>545000</v>
      </c>
    </row>
    <row r="47" spans="1:11" ht="13.5">
      <c r="A47" s="58"/>
      <c r="B47" s="58"/>
      <c r="C47" s="58"/>
      <c r="D47" s="58"/>
      <c r="E47" s="58"/>
      <c r="F47" s="58" t="s">
        <v>100</v>
      </c>
      <c r="G47" s="53">
        <v>587700</v>
      </c>
      <c r="H47" s="53"/>
      <c r="I47" s="56">
        <f t="shared" si="1"/>
        <v>587700</v>
      </c>
    </row>
    <row r="48" spans="1:11" ht="13.5">
      <c r="A48" s="58"/>
      <c r="B48" s="58"/>
      <c r="C48" s="58"/>
      <c r="D48" s="58"/>
      <c r="E48" s="58"/>
      <c r="F48" s="58"/>
      <c r="G48" s="53"/>
      <c r="H48" s="53"/>
      <c r="I48" s="56"/>
    </row>
    <row r="49" spans="1:9" ht="13.5">
      <c r="A49" s="58"/>
      <c r="B49" s="58"/>
      <c r="C49" s="58"/>
      <c r="D49" s="58"/>
      <c r="E49" s="58"/>
      <c r="F49" s="62" t="s">
        <v>34</v>
      </c>
      <c r="G49" s="9">
        <f>SUM(G42:G48)</f>
        <v>1405187</v>
      </c>
      <c r="H49" s="54">
        <f>SUM(H42:H48)</f>
        <v>14649208</v>
      </c>
      <c r="I49" s="56">
        <f>SUM(I42:I48)</f>
        <v>16054395</v>
      </c>
    </row>
    <row r="50" spans="1:9" ht="13.5">
      <c r="A50" s="58"/>
      <c r="B50" s="58"/>
      <c r="C50" s="58" t="s">
        <v>84</v>
      </c>
      <c r="D50" s="58"/>
      <c r="E50" s="58"/>
      <c r="F50" s="58" t="s">
        <v>35</v>
      </c>
      <c r="G50" s="54"/>
      <c r="H50" s="52"/>
      <c r="I50" s="74"/>
    </row>
    <row r="51" spans="1:9" ht="13.5">
      <c r="A51" s="58"/>
      <c r="B51" s="58"/>
      <c r="C51" s="58"/>
      <c r="D51" s="58"/>
      <c r="E51" s="58"/>
      <c r="F51" s="58" t="s">
        <v>46</v>
      </c>
      <c r="G51" s="54">
        <v>140000</v>
      </c>
      <c r="H51" s="53">
        <v>700000</v>
      </c>
      <c r="I51" s="56">
        <v>840000</v>
      </c>
    </row>
    <row r="52" spans="1:9" ht="13.5">
      <c r="A52" s="58"/>
      <c r="B52" s="58"/>
      <c r="C52" s="58"/>
      <c r="D52" s="58"/>
      <c r="E52" s="58"/>
      <c r="F52" s="58" t="s">
        <v>8</v>
      </c>
      <c r="G52" s="54">
        <v>10000</v>
      </c>
      <c r="H52" s="53">
        <v>11407</v>
      </c>
      <c r="I52" s="56">
        <f t="shared" ref="I52:I59" si="2">SUM(G52:H52)</f>
        <v>21407</v>
      </c>
    </row>
    <row r="53" spans="1:9" ht="13.5">
      <c r="A53" s="58"/>
      <c r="B53" s="58"/>
      <c r="C53" s="58"/>
      <c r="D53" s="58"/>
      <c r="E53" s="58"/>
      <c r="F53" s="58" t="s">
        <v>9</v>
      </c>
      <c r="G53" s="54"/>
      <c r="H53" s="53">
        <v>10000</v>
      </c>
      <c r="I53" s="56">
        <f t="shared" si="2"/>
        <v>10000</v>
      </c>
    </row>
    <row r="54" spans="1:9" ht="13.5">
      <c r="A54" s="58"/>
      <c r="B54" s="58"/>
      <c r="C54" s="58"/>
      <c r="D54" s="58"/>
      <c r="E54" s="58"/>
      <c r="F54" s="58" t="s">
        <v>10</v>
      </c>
      <c r="G54" s="53">
        <v>0</v>
      </c>
      <c r="H54" s="53">
        <v>730808</v>
      </c>
      <c r="I54" s="56">
        <f t="shared" si="2"/>
        <v>730808</v>
      </c>
    </row>
    <row r="55" spans="1:9" ht="13.5">
      <c r="A55" s="58"/>
      <c r="B55" s="58"/>
      <c r="C55" s="58"/>
      <c r="D55" s="58"/>
      <c r="E55" s="58"/>
      <c r="F55" s="58" t="s">
        <v>48</v>
      </c>
      <c r="G55" s="53">
        <v>20000</v>
      </c>
      <c r="H55" s="53">
        <v>266112</v>
      </c>
      <c r="I55" s="56">
        <f t="shared" si="2"/>
        <v>286112</v>
      </c>
    </row>
    <row r="56" spans="1:9" ht="13.5">
      <c r="A56" s="58"/>
      <c r="B56" s="58"/>
      <c r="C56" s="58"/>
      <c r="D56" s="58"/>
      <c r="E56" s="58"/>
      <c r="F56" s="58" t="s">
        <v>49</v>
      </c>
      <c r="G56" s="53">
        <v>248718</v>
      </c>
      <c r="H56" s="53">
        <v>954870</v>
      </c>
      <c r="I56" s="56">
        <f t="shared" si="2"/>
        <v>1203588</v>
      </c>
    </row>
    <row r="57" spans="1:9" ht="13.5">
      <c r="A57" s="58"/>
      <c r="B57" s="58"/>
      <c r="C57" s="58"/>
      <c r="D57" s="58"/>
      <c r="E57" s="58"/>
      <c r="F57" s="58" t="s">
        <v>50</v>
      </c>
      <c r="G57" s="53">
        <v>27078</v>
      </c>
      <c r="H57" s="53">
        <v>108312</v>
      </c>
      <c r="I57" s="56">
        <f t="shared" si="2"/>
        <v>135390</v>
      </c>
    </row>
    <row r="58" spans="1:9" ht="13.5">
      <c r="A58" s="58"/>
      <c r="B58" s="58"/>
      <c r="C58" s="58"/>
      <c r="D58" s="58"/>
      <c r="E58" s="58"/>
      <c r="F58" s="58" t="s">
        <v>51</v>
      </c>
      <c r="G58" s="53">
        <v>25152</v>
      </c>
      <c r="H58" s="53">
        <v>477889</v>
      </c>
      <c r="I58" s="56">
        <f t="shared" si="2"/>
        <v>503041</v>
      </c>
    </row>
    <row r="59" spans="1:9" ht="13.5">
      <c r="A59" s="58"/>
      <c r="B59" s="58"/>
      <c r="C59" s="58"/>
      <c r="D59" s="58"/>
      <c r="E59" s="58"/>
      <c r="F59" s="58" t="s">
        <v>60</v>
      </c>
      <c r="G59" s="53">
        <v>195121</v>
      </c>
      <c r="H59" s="53">
        <v>756080</v>
      </c>
      <c r="I59" s="56">
        <f t="shared" si="2"/>
        <v>951201</v>
      </c>
    </row>
    <row r="60" spans="1:9" ht="13.5">
      <c r="A60" s="58"/>
      <c r="B60" s="58"/>
      <c r="C60" s="58"/>
      <c r="D60" s="58"/>
      <c r="E60" s="58"/>
      <c r="F60" s="58" t="s">
        <v>123</v>
      </c>
      <c r="G60" s="53">
        <v>39129</v>
      </c>
      <c r="H60" s="53">
        <v>156513</v>
      </c>
      <c r="I60" s="56">
        <v>195642</v>
      </c>
    </row>
    <row r="61" spans="1:9" ht="13.5">
      <c r="A61" s="58"/>
      <c r="B61" s="58"/>
      <c r="C61" s="58"/>
      <c r="D61" s="58"/>
      <c r="E61" s="58"/>
      <c r="F61" s="58" t="s">
        <v>53</v>
      </c>
      <c r="G61" s="53">
        <v>3000</v>
      </c>
      <c r="H61" s="53">
        <v>5000</v>
      </c>
      <c r="I61" s="56">
        <f>SUM(G61:H61)</f>
        <v>8000</v>
      </c>
    </row>
    <row r="62" spans="1:9" ht="13.5">
      <c r="A62" s="58"/>
      <c r="B62" s="58"/>
      <c r="C62" s="58"/>
      <c r="D62" s="58"/>
      <c r="E62" s="58"/>
      <c r="F62" s="58" t="s">
        <v>55</v>
      </c>
      <c r="G62" s="53">
        <v>29395</v>
      </c>
      <c r="H62" s="53">
        <v>117577</v>
      </c>
      <c r="I62" s="56">
        <v>146972</v>
      </c>
    </row>
    <row r="63" spans="1:9" ht="13.5">
      <c r="A63" s="58"/>
      <c r="B63" s="58"/>
      <c r="C63" s="58"/>
      <c r="D63" s="58"/>
      <c r="E63" s="58"/>
      <c r="F63" s="58" t="s">
        <v>183</v>
      </c>
      <c r="G63" s="53"/>
      <c r="H63" s="53">
        <v>979</v>
      </c>
      <c r="I63" s="56">
        <v>979</v>
      </c>
    </row>
    <row r="64" spans="1:9" ht="13.5">
      <c r="A64" s="58"/>
      <c r="B64" s="58"/>
      <c r="C64" s="58"/>
      <c r="D64" s="58"/>
      <c r="E64" s="58"/>
      <c r="F64" s="58" t="s">
        <v>184</v>
      </c>
      <c r="G64" s="53"/>
      <c r="H64" s="53">
        <v>9000</v>
      </c>
      <c r="I64" s="56">
        <v>9000</v>
      </c>
    </row>
    <row r="65" spans="1:9" ht="13.5">
      <c r="A65" s="58"/>
      <c r="B65" s="58"/>
      <c r="C65" s="58"/>
      <c r="D65" s="58"/>
      <c r="E65" s="58"/>
      <c r="F65" s="58" t="s">
        <v>97</v>
      </c>
      <c r="G65" s="53"/>
      <c r="H65" s="53">
        <v>10938</v>
      </c>
      <c r="I65" s="56">
        <v>10938</v>
      </c>
    </row>
    <row r="66" spans="1:9" ht="13.5">
      <c r="A66" s="58"/>
      <c r="B66" s="58"/>
      <c r="C66" s="58"/>
      <c r="D66" s="58"/>
      <c r="E66" s="58"/>
      <c r="F66" s="58" t="s">
        <v>96</v>
      </c>
      <c r="G66" s="53"/>
      <c r="H66" s="53"/>
      <c r="I66" s="56">
        <f>SUM(G66:H66)</f>
        <v>0</v>
      </c>
    </row>
    <row r="67" spans="1:9" ht="13.5">
      <c r="A67" s="58"/>
      <c r="B67" s="58"/>
      <c r="C67" s="58"/>
      <c r="D67" s="58"/>
      <c r="E67" s="58"/>
      <c r="F67" s="58"/>
      <c r="G67" s="52"/>
      <c r="H67" s="53"/>
      <c r="I67" s="74"/>
    </row>
    <row r="68" spans="1:9" ht="13.5">
      <c r="A68" s="58"/>
      <c r="B68" s="58"/>
      <c r="C68" s="58"/>
      <c r="D68" s="58"/>
      <c r="E68" s="58"/>
      <c r="F68" s="62" t="s">
        <v>11</v>
      </c>
      <c r="G68" s="9">
        <f>SUM(G51:G67)</f>
        <v>737593</v>
      </c>
      <c r="H68" s="53">
        <f>SUM(H51:H67)</f>
        <v>4315485</v>
      </c>
      <c r="I68" s="9">
        <f>SUM(I51:I67)</f>
        <v>5053078</v>
      </c>
    </row>
    <row r="69" spans="1:9" ht="13.5">
      <c r="A69" s="58"/>
      <c r="B69" s="58"/>
      <c r="C69" s="58"/>
      <c r="D69" s="58"/>
      <c r="E69" s="58"/>
      <c r="F69" s="62"/>
      <c r="G69" s="9"/>
      <c r="H69" s="53"/>
      <c r="I69" s="9"/>
    </row>
    <row r="70" spans="1:9" ht="13.5">
      <c r="A70" s="58"/>
      <c r="B70" s="58"/>
      <c r="C70" s="61" t="s">
        <v>36</v>
      </c>
      <c r="D70" s="58"/>
      <c r="E70" s="58"/>
      <c r="F70" s="63"/>
      <c r="G70" s="9">
        <f>G49+G68</f>
        <v>2142780</v>
      </c>
      <c r="H70" s="9">
        <f>H49+H68</f>
        <v>18964693</v>
      </c>
      <c r="I70" s="9">
        <f>I49+I68</f>
        <v>21107473</v>
      </c>
    </row>
    <row r="71" spans="1:9" ht="13.5">
      <c r="A71" s="58"/>
      <c r="B71" s="58" t="s">
        <v>77</v>
      </c>
      <c r="C71" s="58" t="s">
        <v>37</v>
      </c>
      <c r="D71" s="58"/>
      <c r="E71" s="58"/>
      <c r="F71" s="58"/>
      <c r="G71" s="53"/>
      <c r="H71" s="53"/>
      <c r="I71" s="56"/>
    </row>
    <row r="72" spans="1:9" ht="13.5">
      <c r="A72" s="58"/>
      <c r="B72" s="58"/>
      <c r="C72" s="58" t="s">
        <v>83</v>
      </c>
      <c r="D72" s="58"/>
      <c r="E72" s="58"/>
      <c r="F72" s="58" t="s">
        <v>33</v>
      </c>
      <c r="G72" s="53"/>
      <c r="H72" s="53"/>
      <c r="I72" s="56"/>
    </row>
    <row r="73" spans="1:9" ht="13.5">
      <c r="A73" s="58"/>
      <c r="B73" s="58"/>
      <c r="C73" s="58"/>
      <c r="D73" s="58"/>
      <c r="E73" s="58"/>
      <c r="F73" s="58" t="s">
        <v>4</v>
      </c>
      <c r="G73" s="53">
        <v>221293</v>
      </c>
      <c r="H73" s="53">
        <v>498689</v>
      </c>
      <c r="I73" s="56">
        <f>SUM(G73:H73)</f>
        <v>719982</v>
      </c>
    </row>
    <row r="74" spans="1:9" ht="13.5">
      <c r="A74" s="58"/>
      <c r="B74" s="58"/>
      <c r="C74" s="58"/>
      <c r="D74" s="58"/>
      <c r="E74" s="58"/>
      <c r="F74" s="58" t="s">
        <v>6</v>
      </c>
      <c r="G74" s="53">
        <v>2000</v>
      </c>
      <c r="H74" s="53"/>
      <c r="I74" s="56">
        <f>SUM(G74:H74)</f>
        <v>2000</v>
      </c>
    </row>
    <row r="75" spans="1:9" ht="13.5">
      <c r="A75" s="58"/>
      <c r="B75" s="58"/>
      <c r="C75" s="58"/>
      <c r="D75" s="58"/>
      <c r="E75" s="58"/>
      <c r="F75" s="58"/>
      <c r="G75" s="53"/>
      <c r="H75" s="53"/>
      <c r="I75" s="56"/>
    </row>
    <row r="76" spans="1:9" ht="13.5">
      <c r="A76" s="58"/>
      <c r="B76" s="58"/>
      <c r="C76" s="58"/>
      <c r="D76" s="58"/>
      <c r="E76" s="58"/>
      <c r="F76" s="62" t="s">
        <v>34</v>
      </c>
      <c r="G76" s="56">
        <f>SUM(G73:G75)</f>
        <v>223293</v>
      </c>
      <c r="H76" s="53">
        <f>SUM(H73:H75)</f>
        <v>498689</v>
      </c>
      <c r="I76" s="56">
        <f>SUM(G76:H76)</f>
        <v>721982</v>
      </c>
    </row>
    <row r="77" spans="1:9" ht="13.5">
      <c r="A77" s="58"/>
      <c r="B77" s="58"/>
      <c r="C77" s="58"/>
      <c r="D77" s="58"/>
      <c r="E77" s="58"/>
      <c r="F77" s="62"/>
      <c r="G77" s="56"/>
      <c r="H77" s="53"/>
      <c r="I77" s="56"/>
    </row>
    <row r="78" spans="1:9" ht="13.5">
      <c r="A78" s="58"/>
      <c r="B78" s="58"/>
      <c r="C78" s="58" t="s">
        <v>84</v>
      </c>
      <c r="D78" s="58"/>
      <c r="E78" s="58"/>
      <c r="F78" s="58" t="s">
        <v>35</v>
      </c>
      <c r="G78" s="53"/>
      <c r="H78" s="53"/>
      <c r="I78" s="56"/>
    </row>
    <row r="79" spans="1:9" ht="13.5">
      <c r="A79" s="58"/>
      <c r="B79" s="58"/>
      <c r="C79" s="58"/>
      <c r="D79" s="58"/>
      <c r="E79" s="58"/>
      <c r="F79" s="58" t="s">
        <v>8</v>
      </c>
      <c r="G79" s="53">
        <v>30000</v>
      </c>
      <c r="H79" s="53"/>
      <c r="I79" s="56">
        <v>30000</v>
      </c>
    </row>
    <row r="80" spans="1:9" ht="13.5">
      <c r="A80" s="58"/>
      <c r="B80" s="58"/>
      <c r="C80" s="58"/>
      <c r="D80" s="58"/>
      <c r="E80" s="58"/>
      <c r="F80" s="58" t="s">
        <v>56</v>
      </c>
      <c r="G80" s="53">
        <v>30000</v>
      </c>
      <c r="H80" s="53"/>
      <c r="I80" s="56">
        <v>30000</v>
      </c>
    </row>
    <row r="81" spans="1:9" ht="13.5">
      <c r="A81" s="58"/>
      <c r="B81" s="58"/>
      <c r="C81" s="58"/>
      <c r="D81" s="58"/>
      <c r="E81" s="58"/>
      <c r="F81" s="58" t="s">
        <v>9</v>
      </c>
      <c r="G81" s="53">
        <v>1500</v>
      </c>
      <c r="H81" s="53"/>
      <c r="I81" s="56">
        <f>SUM(G81:H81)</f>
        <v>1500</v>
      </c>
    </row>
    <row r="82" spans="1:9" ht="13.5">
      <c r="A82" s="58"/>
      <c r="B82" s="58"/>
      <c r="C82" s="58"/>
      <c r="D82" s="58"/>
      <c r="E82" s="58"/>
      <c r="F82" s="58" t="s">
        <v>52</v>
      </c>
      <c r="G82" s="53">
        <v>0</v>
      </c>
      <c r="H82" s="53">
        <v>81000</v>
      </c>
      <c r="I82" s="56">
        <v>81000</v>
      </c>
    </row>
    <row r="83" spans="1:9" ht="13.5">
      <c r="A83" s="58"/>
      <c r="B83" s="58"/>
      <c r="C83" s="58"/>
      <c r="D83" s="58"/>
      <c r="E83" s="58"/>
      <c r="F83" s="58" t="s">
        <v>50</v>
      </c>
      <c r="G83" s="53">
        <v>10938</v>
      </c>
      <c r="H83" s="53"/>
      <c r="I83" s="56">
        <f t="shared" ref="I83:I89" si="3">SUM(G83:H83)</f>
        <v>10938</v>
      </c>
    </row>
    <row r="84" spans="1:9" ht="13.5">
      <c r="A84" s="58"/>
      <c r="B84" s="58"/>
      <c r="C84" s="58"/>
      <c r="D84" s="58"/>
      <c r="E84" s="58"/>
      <c r="F84" s="58" t="s">
        <v>59</v>
      </c>
      <c r="G84" s="53">
        <v>26350</v>
      </c>
      <c r="H84" s="53">
        <v>20000</v>
      </c>
      <c r="I84" s="56">
        <f t="shared" si="3"/>
        <v>46350</v>
      </c>
    </row>
    <row r="85" spans="1:9" ht="13.5">
      <c r="A85" s="58"/>
      <c r="B85" s="58"/>
      <c r="C85" s="58"/>
      <c r="D85" s="58"/>
      <c r="E85" s="58"/>
      <c r="F85" s="58" t="s">
        <v>55</v>
      </c>
      <c r="G85" s="53">
        <v>39396</v>
      </c>
      <c r="H85" s="53">
        <v>10608</v>
      </c>
      <c r="I85" s="56">
        <f t="shared" si="3"/>
        <v>50004</v>
      </c>
    </row>
    <row r="86" spans="1:9" ht="13.5">
      <c r="A86" s="58"/>
      <c r="B86" s="58"/>
      <c r="C86" s="58"/>
      <c r="D86" s="58"/>
      <c r="E86" s="58"/>
      <c r="F86" s="58" t="s">
        <v>97</v>
      </c>
      <c r="G86" s="53">
        <v>96000</v>
      </c>
      <c r="H86" s="53">
        <v>96000</v>
      </c>
      <c r="I86" s="56">
        <f t="shared" si="3"/>
        <v>192000</v>
      </c>
    </row>
    <row r="87" spans="1:9" ht="13.5">
      <c r="A87" s="58"/>
      <c r="B87" s="58"/>
      <c r="C87" s="58"/>
      <c r="D87" s="58"/>
      <c r="E87" s="58"/>
      <c r="F87" s="58" t="s">
        <v>101</v>
      </c>
      <c r="G87" s="53">
        <v>50000</v>
      </c>
      <c r="H87" s="53"/>
      <c r="I87" s="56">
        <f t="shared" si="3"/>
        <v>50000</v>
      </c>
    </row>
    <row r="88" spans="1:9" ht="13.5">
      <c r="A88" s="58"/>
      <c r="B88" s="58"/>
      <c r="C88" s="58"/>
      <c r="D88" s="58"/>
      <c r="E88" s="58"/>
      <c r="F88" s="58" t="s">
        <v>102</v>
      </c>
      <c r="G88" s="53">
        <v>3000</v>
      </c>
      <c r="H88" s="53"/>
      <c r="I88" s="56">
        <f t="shared" si="3"/>
        <v>3000</v>
      </c>
    </row>
    <row r="89" spans="1:9" ht="13.5">
      <c r="A89" s="58"/>
      <c r="B89" s="58"/>
      <c r="C89" s="58"/>
      <c r="D89" s="58"/>
      <c r="E89" s="58"/>
      <c r="F89" s="58" t="s">
        <v>54</v>
      </c>
      <c r="G89" s="53">
        <v>2150</v>
      </c>
      <c r="H89" s="53"/>
      <c r="I89" s="56">
        <f t="shared" si="3"/>
        <v>2150</v>
      </c>
    </row>
    <row r="90" spans="1:9" ht="13.5">
      <c r="A90" s="58"/>
      <c r="B90" s="58"/>
      <c r="C90" s="58"/>
      <c r="D90" s="58"/>
      <c r="E90" s="58"/>
      <c r="F90" s="62" t="s">
        <v>11</v>
      </c>
      <c r="G90" s="56">
        <f>SUM(G79:G89)</f>
        <v>289334</v>
      </c>
      <c r="H90" s="53">
        <f>SUM(H79:H89)</f>
        <v>207608</v>
      </c>
      <c r="I90" s="56">
        <f>SUM(I79:I89)</f>
        <v>496942</v>
      </c>
    </row>
    <row r="91" spans="1:9" ht="13.5">
      <c r="A91" s="58"/>
      <c r="B91" s="58"/>
      <c r="C91" s="58" t="s">
        <v>12</v>
      </c>
      <c r="D91" s="58"/>
      <c r="E91" s="58"/>
      <c r="F91" s="62"/>
      <c r="G91" s="56">
        <f>G76+G90</f>
        <v>512627</v>
      </c>
      <c r="H91" s="56">
        <f>H76+H90</f>
        <v>706297</v>
      </c>
      <c r="I91" s="56">
        <f>I76+I90</f>
        <v>1218924</v>
      </c>
    </row>
    <row r="92" spans="1:9" ht="13.5">
      <c r="A92" s="58"/>
      <c r="B92" s="58"/>
      <c r="C92" s="58"/>
      <c r="D92" s="58"/>
      <c r="E92" s="58"/>
      <c r="F92" s="58"/>
      <c r="G92" s="55"/>
      <c r="H92" s="55"/>
      <c r="I92" s="57"/>
    </row>
    <row r="93" spans="1:9" ht="13.5">
      <c r="A93" s="58"/>
      <c r="B93" s="58" t="s">
        <v>13</v>
      </c>
      <c r="C93" s="58"/>
      <c r="D93" s="58"/>
      <c r="E93" s="58"/>
      <c r="F93" s="58"/>
      <c r="G93" s="56">
        <f>G70+G91</f>
        <v>2655407</v>
      </c>
      <c r="H93" s="56">
        <f>H70+H91</f>
        <v>19670990</v>
      </c>
      <c r="I93" s="56">
        <f>I70+I91</f>
        <v>22326397</v>
      </c>
    </row>
    <row r="94" spans="1:9" ht="13.5">
      <c r="A94" s="58"/>
      <c r="B94" s="58"/>
      <c r="C94" s="58"/>
      <c r="D94" s="58"/>
      <c r="E94" s="58"/>
      <c r="F94" s="58"/>
      <c r="G94" s="53"/>
      <c r="H94" s="53"/>
      <c r="I94" s="57"/>
    </row>
    <row r="95" spans="1:9" ht="13.5">
      <c r="A95" s="58"/>
      <c r="B95" s="58"/>
      <c r="C95" s="58" t="s">
        <v>38</v>
      </c>
      <c r="D95" s="58"/>
      <c r="E95" s="58"/>
      <c r="F95" s="58"/>
      <c r="G95" s="53">
        <f>G38-G93</f>
        <v>-33690</v>
      </c>
      <c r="H95" s="53">
        <f>H38-H93</f>
        <v>223753</v>
      </c>
      <c r="I95" s="53">
        <f>I38-I93</f>
        <v>190063</v>
      </c>
    </row>
    <row r="96" spans="1:9" ht="13.5">
      <c r="A96" s="58" t="s">
        <v>85</v>
      </c>
      <c r="B96" s="85" t="s">
        <v>68</v>
      </c>
      <c r="C96" s="85"/>
      <c r="D96" s="85"/>
      <c r="E96" s="85"/>
      <c r="F96" s="85"/>
      <c r="G96" s="53"/>
      <c r="H96" s="53"/>
      <c r="I96" s="57"/>
    </row>
    <row r="97" spans="1:9" ht="13.5">
      <c r="A97" s="58"/>
      <c r="B97" s="59"/>
      <c r="C97" s="85" t="s">
        <v>69</v>
      </c>
      <c r="D97" s="85"/>
      <c r="E97" s="85"/>
      <c r="F97" s="85"/>
      <c r="G97" s="53">
        <v>0</v>
      </c>
      <c r="H97" s="53">
        <v>0</v>
      </c>
      <c r="I97" s="57">
        <v>0</v>
      </c>
    </row>
    <row r="98" spans="1:9" ht="13.5">
      <c r="A98" s="58" t="s">
        <v>86</v>
      </c>
      <c r="B98" s="85" t="s">
        <v>71</v>
      </c>
      <c r="C98" s="85"/>
      <c r="D98" s="85"/>
      <c r="E98" s="85"/>
      <c r="F98" s="85"/>
      <c r="G98" s="53"/>
      <c r="H98" s="53"/>
      <c r="I98" s="57"/>
    </row>
    <row r="99" spans="1:9" ht="13.5">
      <c r="A99" s="58"/>
      <c r="B99" s="59"/>
      <c r="C99" s="85" t="s">
        <v>72</v>
      </c>
      <c r="D99" s="85"/>
      <c r="E99" s="85"/>
      <c r="F99" s="85"/>
      <c r="G99" s="53">
        <v>0</v>
      </c>
      <c r="H99" s="53">
        <v>0</v>
      </c>
      <c r="I99" s="57">
        <v>0</v>
      </c>
    </row>
    <row r="100" spans="1:9" ht="13.5">
      <c r="A100" s="58"/>
      <c r="B100" s="59"/>
      <c r="C100" s="85" t="s">
        <v>73</v>
      </c>
      <c r="D100" s="85"/>
      <c r="E100" s="85"/>
      <c r="F100" s="85"/>
      <c r="G100" s="53"/>
      <c r="H100" s="53"/>
      <c r="I100" s="57"/>
    </row>
    <row r="101" spans="1:9" ht="13.5">
      <c r="A101" s="58"/>
      <c r="B101" s="59"/>
      <c r="C101" s="85" t="s">
        <v>74</v>
      </c>
      <c r="D101" s="85"/>
      <c r="E101" s="85"/>
      <c r="F101" s="85"/>
      <c r="G101" s="53"/>
      <c r="H101" s="53"/>
      <c r="I101" s="57"/>
    </row>
    <row r="102" spans="1:9" ht="13.5">
      <c r="A102" s="58"/>
      <c r="B102" s="61"/>
      <c r="C102" s="58" t="s">
        <v>156</v>
      </c>
      <c r="D102" s="58"/>
      <c r="E102" s="58"/>
      <c r="F102" s="58"/>
      <c r="G102" s="52">
        <v>0</v>
      </c>
      <c r="H102" s="53">
        <v>190063</v>
      </c>
      <c r="I102" s="56">
        <v>190063</v>
      </c>
    </row>
    <row r="103" spans="1:9" ht="13.5">
      <c r="A103" s="58"/>
      <c r="B103" s="61"/>
      <c r="C103" s="58" t="s">
        <v>58</v>
      </c>
      <c r="D103" s="58"/>
      <c r="E103" s="58"/>
      <c r="F103" s="58"/>
      <c r="G103" s="52"/>
      <c r="H103" s="52"/>
      <c r="I103" s="56">
        <v>5959359</v>
      </c>
    </row>
    <row r="104" spans="1:9" ht="13.5">
      <c r="A104" s="58"/>
      <c r="B104" s="61"/>
      <c r="C104" s="58" t="s">
        <v>39</v>
      </c>
      <c r="D104" s="58"/>
      <c r="E104" s="58"/>
      <c r="F104" s="58"/>
      <c r="G104" s="52"/>
      <c r="H104" s="52"/>
      <c r="I104" s="56">
        <v>6149422</v>
      </c>
    </row>
    <row r="105" spans="1:9" ht="13.5">
      <c r="A105" s="3"/>
      <c r="B105" s="2"/>
      <c r="C105" s="3"/>
      <c r="D105" s="3"/>
      <c r="E105" s="3"/>
      <c r="F105" s="3"/>
      <c r="G105" s="7"/>
      <c r="H105" s="7"/>
      <c r="I105" s="8"/>
    </row>
    <row r="106" spans="1:9" ht="5.85" customHeight="1">
      <c r="F106" s="3"/>
      <c r="G106" s="13"/>
    </row>
    <row r="107" spans="1:9" ht="5.85" customHeight="1">
      <c r="F107" s="3"/>
      <c r="G107" s="13"/>
    </row>
    <row r="108" spans="1:9" ht="5.85" customHeight="1">
      <c r="F108" s="3"/>
      <c r="G108" s="13"/>
    </row>
    <row r="109" spans="1:9" ht="5.85" customHeight="1">
      <c r="F109" s="3"/>
      <c r="G109" s="13"/>
    </row>
    <row r="110" spans="1:9" ht="5.85" customHeight="1">
      <c r="F110" s="3"/>
      <c r="G110" s="13"/>
    </row>
    <row r="111" spans="1:9" ht="5.85" customHeight="1">
      <c r="F111" s="3"/>
      <c r="G111" s="13"/>
    </row>
    <row r="112" spans="1:9" ht="5.85" customHeight="1">
      <c r="F112" s="3"/>
      <c r="G112" s="13"/>
    </row>
    <row r="113" spans="6:7" ht="5.85" customHeight="1">
      <c r="F113" s="3"/>
      <c r="G113" s="13"/>
    </row>
    <row r="114" spans="6:7" ht="5.85" customHeight="1">
      <c r="F114" s="3"/>
      <c r="G114" s="13"/>
    </row>
    <row r="115" spans="6:7" ht="5.85" customHeight="1">
      <c r="F115" s="3"/>
      <c r="G115" s="13"/>
    </row>
    <row r="116" spans="6:7" ht="5.85" customHeight="1">
      <c r="F116" s="3"/>
      <c r="G116" s="13"/>
    </row>
    <row r="117" spans="6:7" ht="5.85" customHeight="1">
      <c r="F117" s="3"/>
      <c r="G117" s="13"/>
    </row>
    <row r="118" spans="6:7" ht="5.85" customHeight="1">
      <c r="F118" s="3"/>
      <c r="G118" s="13"/>
    </row>
    <row r="119" spans="6:7" ht="5.85" customHeight="1">
      <c r="F119" s="3"/>
      <c r="G119" s="13"/>
    </row>
    <row r="120" spans="6:7" ht="5.85" customHeight="1">
      <c r="F120" s="3"/>
      <c r="G120" s="13"/>
    </row>
    <row r="121" spans="6:7" ht="5.85" customHeight="1">
      <c r="F121" s="3"/>
      <c r="G121" s="13"/>
    </row>
    <row r="122" spans="6:7" ht="5.85" customHeight="1">
      <c r="F122" s="3"/>
      <c r="G122" s="13"/>
    </row>
    <row r="123" spans="6:7" ht="5.85" customHeight="1">
      <c r="F123" s="3"/>
      <c r="G123" s="13"/>
    </row>
    <row r="124" spans="6:7" ht="5.85" customHeight="1">
      <c r="F124" s="3"/>
      <c r="G124" s="13"/>
    </row>
    <row r="125" spans="6:7" ht="5.85" customHeight="1">
      <c r="F125" s="3"/>
      <c r="G125" s="13"/>
    </row>
    <row r="126" spans="6:7" ht="5.85" customHeight="1">
      <c r="F126" s="3"/>
      <c r="G126" s="13"/>
    </row>
    <row r="127" spans="6:7" ht="5.85" customHeight="1">
      <c r="F127" s="3"/>
      <c r="G127" s="13"/>
    </row>
    <row r="128" spans="6:7" ht="5.85" customHeight="1">
      <c r="F128" s="3"/>
      <c r="G128" s="13"/>
    </row>
    <row r="129" spans="6:7" ht="5.85" customHeight="1">
      <c r="F129" s="3"/>
      <c r="G129" s="13"/>
    </row>
    <row r="130" spans="6:7" ht="5.85" customHeight="1">
      <c r="F130" s="3"/>
      <c r="G130" s="13"/>
    </row>
    <row r="131" spans="6:7" ht="5.85" customHeight="1">
      <c r="F131" s="3"/>
      <c r="G131" s="13"/>
    </row>
    <row r="132" spans="6:7" ht="5.85" customHeight="1">
      <c r="F132" s="3"/>
      <c r="G132" s="13"/>
    </row>
    <row r="133" spans="6:7" ht="5.85" customHeight="1">
      <c r="F133" s="3"/>
      <c r="G133" s="13"/>
    </row>
    <row r="134" spans="6:7" ht="5.85" customHeight="1">
      <c r="F134" s="3"/>
      <c r="G134" s="13"/>
    </row>
    <row r="135" spans="6:7" ht="5.85" customHeight="1">
      <c r="F135" s="3"/>
      <c r="G135" s="13"/>
    </row>
    <row r="136" spans="6:7" ht="5.85" customHeight="1">
      <c r="F136" s="3"/>
      <c r="G136" s="13"/>
    </row>
    <row r="137" spans="6:7" ht="5.85" customHeight="1">
      <c r="F137" s="3"/>
      <c r="G137" s="13"/>
    </row>
    <row r="138" spans="6:7" ht="5.85" customHeight="1">
      <c r="F138" s="3"/>
      <c r="G138" s="13"/>
    </row>
    <row r="139" spans="6:7" ht="5.85" customHeight="1">
      <c r="F139" s="3"/>
      <c r="G139" s="13"/>
    </row>
    <row r="140" spans="6:7" ht="5.85" customHeight="1">
      <c r="F140" s="3"/>
      <c r="G140" s="13"/>
    </row>
    <row r="141" spans="6:7" ht="5.85" customHeight="1">
      <c r="F141" s="3"/>
      <c r="G141" s="13"/>
    </row>
    <row r="142" spans="6:7" ht="5.85" customHeight="1">
      <c r="F142" s="3"/>
      <c r="G142" s="13"/>
    </row>
    <row r="143" spans="6:7" ht="5.85" customHeight="1">
      <c r="F143" s="3"/>
      <c r="G143" s="13"/>
    </row>
    <row r="144" spans="6:7" ht="5.85" customHeight="1">
      <c r="F144" s="3"/>
      <c r="G144" s="13"/>
    </row>
    <row r="145" spans="6:7" ht="5.85" customHeight="1">
      <c r="F145" s="3"/>
      <c r="G145" s="13"/>
    </row>
    <row r="146" spans="6:7" ht="5.85" customHeight="1">
      <c r="F146" s="3"/>
      <c r="G146" s="13"/>
    </row>
    <row r="147" spans="6:7" ht="5.85" customHeight="1">
      <c r="F147" s="3"/>
      <c r="G147" s="13"/>
    </row>
    <row r="148" spans="6:7" ht="5.85" customHeight="1">
      <c r="F148" s="3"/>
      <c r="G148" s="13"/>
    </row>
    <row r="149" spans="6:7" ht="5.85" customHeight="1">
      <c r="F149" s="3"/>
      <c r="G149" s="13"/>
    </row>
    <row r="150" spans="6:7" ht="5.85" customHeight="1">
      <c r="F150" s="3"/>
      <c r="G150" s="13"/>
    </row>
    <row r="151" spans="6:7" ht="5.85" customHeight="1">
      <c r="F151" s="3"/>
      <c r="G151" s="13"/>
    </row>
    <row r="152" spans="6:7" ht="5.85" customHeight="1">
      <c r="F152" s="3"/>
      <c r="G152" s="13"/>
    </row>
    <row r="153" spans="6:7" ht="5.85" customHeight="1">
      <c r="F153" s="3"/>
      <c r="G153" s="13"/>
    </row>
    <row r="154" spans="6:7" ht="5.85" customHeight="1">
      <c r="F154" s="3"/>
      <c r="G154" s="13"/>
    </row>
    <row r="155" spans="6:7" ht="5.85" customHeight="1">
      <c r="F155" s="3"/>
      <c r="G155" s="13"/>
    </row>
    <row r="156" spans="6:7" ht="5.85" customHeight="1">
      <c r="F156" s="3"/>
      <c r="G156" s="13"/>
    </row>
    <row r="157" spans="6:7" ht="5.85" customHeight="1">
      <c r="F157" s="3"/>
      <c r="G157" s="13"/>
    </row>
    <row r="158" spans="6:7" ht="5.85" customHeight="1">
      <c r="F158" s="3"/>
      <c r="G158" s="13"/>
    </row>
    <row r="159" spans="6:7" ht="5.85" customHeight="1">
      <c r="F159" s="3"/>
      <c r="G159" s="13"/>
    </row>
    <row r="160" spans="6:7" ht="5.85" customHeight="1">
      <c r="F160" s="3"/>
      <c r="G160" s="13"/>
    </row>
    <row r="161" spans="6:7" ht="5.85" customHeight="1">
      <c r="F161" s="3"/>
      <c r="G161" s="13"/>
    </row>
    <row r="162" spans="6:7" ht="5.85" customHeight="1">
      <c r="F162" s="3"/>
      <c r="G162" s="13"/>
    </row>
    <row r="163" spans="6:7" ht="5.85" customHeight="1">
      <c r="F163" s="3"/>
      <c r="G163" s="13"/>
    </row>
    <row r="164" spans="6:7" ht="5.85" customHeight="1">
      <c r="F164" s="3"/>
      <c r="G164" s="13"/>
    </row>
    <row r="165" spans="6:7" ht="5.85" customHeight="1">
      <c r="F165" s="3"/>
      <c r="G165" s="13"/>
    </row>
    <row r="166" spans="6:7" ht="5.85" customHeight="1">
      <c r="F166" s="3"/>
      <c r="G166" s="13"/>
    </row>
    <row r="167" spans="6:7" ht="5.85" customHeight="1">
      <c r="F167" s="3"/>
      <c r="G167" s="13"/>
    </row>
    <row r="168" spans="6:7" ht="5.85" customHeight="1">
      <c r="F168" s="3"/>
      <c r="G168" s="13"/>
    </row>
    <row r="169" spans="6:7" ht="5.85" customHeight="1">
      <c r="F169" s="3"/>
      <c r="G169" s="13"/>
    </row>
    <row r="170" spans="6:7" ht="5.85" customHeight="1">
      <c r="F170" s="3"/>
      <c r="G170" s="13"/>
    </row>
    <row r="171" spans="6:7" ht="5.85" customHeight="1">
      <c r="F171" s="3"/>
      <c r="G171" s="13"/>
    </row>
    <row r="172" spans="6:7" ht="5.85" customHeight="1">
      <c r="F172" s="3"/>
      <c r="G172" s="13"/>
    </row>
    <row r="173" spans="6:7" ht="5.85" customHeight="1">
      <c r="F173" s="3"/>
      <c r="G173" s="13"/>
    </row>
    <row r="174" spans="6:7" ht="5.85" customHeight="1">
      <c r="F174" s="3"/>
      <c r="G174" s="13"/>
    </row>
    <row r="175" spans="6:7" ht="5.85" customHeight="1">
      <c r="F175" s="3"/>
      <c r="G175" s="13"/>
    </row>
    <row r="176" spans="6:7" ht="5.85" customHeight="1">
      <c r="F176" s="3"/>
      <c r="G176" s="13"/>
    </row>
    <row r="177" spans="6:7" ht="5.85" customHeight="1">
      <c r="F177" s="3"/>
      <c r="G177" s="13"/>
    </row>
    <row r="178" spans="6:7" ht="5.85" customHeight="1">
      <c r="F178" s="3"/>
      <c r="G178" s="13"/>
    </row>
    <row r="179" spans="6:7" ht="5.85" customHeight="1">
      <c r="F179" s="3"/>
      <c r="G179" s="13"/>
    </row>
    <row r="180" spans="6:7" ht="5.85" customHeight="1">
      <c r="F180" s="3"/>
      <c r="G180" s="13"/>
    </row>
    <row r="181" spans="6:7" ht="5.85" customHeight="1">
      <c r="F181" s="3"/>
      <c r="G181" s="13"/>
    </row>
    <row r="182" spans="6:7" ht="5.85" customHeight="1">
      <c r="F182" s="3"/>
      <c r="G182" s="13"/>
    </row>
    <row r="183" spans="6:7" ht="5.85" customHeight="1">
      <c r="F183" s="3"/>
      <c r="G183" s="13"/>
    </row>
    <row r="184" spans="6:7" ht="5.85" customHeight="1">
      <c r="F184" s="3"/>
      <c r="G184" s="13"/>
    </row>
    <row r="185" spans="6:7" ht="5.85" customHeight="1">
      <c r="F185" s="3"/>
      <c r="G185" s="13"/>
    </row>
    <row r="186" spans="6:7" ht="5.85" customHeight="1">
      <c r="F186" s="3"/>
      <c r="G186" s="13"/>
    </row>
    <row r="187" spans="6:7" ht="5.85" customHeight="1">
      <c r="F187" s="3"/>
      <c r="G187" s="13"/>
    </row>
    <row r="188" spans="6:7" ht="5.85" customHeight="1">
      <c r="F188" s="3"/>
      <c r="G188" s="13"/>
    </row>
    <row r="189" spans="6:7" ht="5.85" customHeight="1">
      <c r="F189" s="3"/>
      <c r="G189" s="13"/>
    </row>
    <row r="190" spans="6:7" ht="5.85" customHeight="1">
      <c r="F190" s="3"/>
      <c r="G190" s="13"/>
    </row>
    <row r="191" spans="6:7" ht="5.85" customHeight="1">
      <c r="F191" s="3"/>
      <c r="G191" s="13"/>
    </row>
    <row r="192" spans="6:7" ht="5.85" customHeight="1">
      <c r="F192" s="3"/>
      <c r="G192" s="13"/>
    </row>
    <row r="193" spans="6:7" ht="5.85" customHeight="1">
      <c r="F193" s="3"/>
      <c r="G193" s="13"/>
    </row>
    <row r="194" spans="6:7" ht="5.85" customHeight="1">
      <c r="F194" s="3"/>
      <c r="G194" s="13"/>
    </row>
    <row r="195" spans="6:7" ht="5.85" customHeight="1">
      <c r="F195" s="3"/>
    </row>
    <row r="196" spans="6:7" ht="5.85" customHeight="1">
      <c r="F196" s="3"/>
    </row>
    <row r="197" spans="6:7" ht="5.85" customHeight="1">
      <c r="F197" s="3"/>
    </row>
    <row r="198" spans="6:7" ht="5.85" customHeight="1">
      <c r="F198" s="3"/>
    </row>
    <row r="199" spans="6:7" ht="5.85" customHeight="1">
      <c r="F199" s="3"/>
    </row>
    <row r="200" spans="6:7" ht="5.85" customHeight="1">
      <c r="F200" s="3"/>
    </row>
    <row r="201" spans="6:7" ht="5.85" customHeight="1">
      <c r="F201" s="3"/>
    </row>
    <row r="202" spans="6:7" ht="5.85" customHeight="1">
      <c r="F202" s="3"/>
    </row>
  </sheetData>
  <mergeCells count="15">
    <mergeCell ref="C18:F18"/>
    <mergeCell ref="C100:F100"/>
    <mergeCell ref="C101:F101"/>
    <mergeCell ref="B96:F96"/>
    <mergeCell ref="C97:F97"/>
    <mergeCell ref="B98:F98"/>
    <mergeCell ref="C99:F99"/>
    <mergeCell ref="C24:F24"/>
    <mergeCell ref="A5:I5"/>
    <mergeCell ref="A7:I7"/>
    <mergeCell ref="A11:F13"/>
    <mergeCell ref="G12:G14"/>
    <mergeCell ref="G11:I11"/>
    <mergeCell ref="G8:I8"/>
    <mergeCell ref="H9:I10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3"/>
  <sheetViews>
    <sheetView zoomScaleNormal="100" zoomScaleSheetLayoutView="100" workbookViewId="0">
      <selection activeCell="I65" sqref="I65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1.375" style="1" customWidth="1"/>
    <col min="8" max="8" width="14.625" style="2" customWidth="1"/>
    <col min="9" max="9" width="14.25" style="2" customWidth="1"/>
    <col min="10" max="10" width="14.625" style="2" customWidth="1"/>
    <col min="11" max="11" width="10.5" style="2" customWidth="1"/>
    <col min="12" max="16384" width="9" style="2"/>
  </cols>
  <sheetData>
    <row r="3" spans="1:11" ht="13.5">
      <c r="A3" s="1" t="s">
        <v>65</v>
      </c>
    </row>
    <row r="4" spans="1:11" ht="13.5"/>
    <row r="5" spans="1:11" ht="17.25">
      <c r="A5" s="89" t="s">
        <v>181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13.5">
      <c r="A7" s="90" t="s">
        <v>182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ht="14.25">
      <c r="F8" s="5"/>
      <c r="G8" s="5"/>
      <c r="H8" s="91"/>
      <c r="I8" s="91"/>
      <c r="J8" s="91"/>
    </row>
    <row r="9" spans="1:11" ht="13.5">
      <c r="F9" s="5"/>
      <c r="G9" s="5"/>
      <c r="I9" s="92" t="s">
        <v>185</v>
      </c>
      <c r="J9" s="92"/>
      <c r="K9" s="92"/>
    </row>
    <row r="10" spans="1:11" ht="13.5">
      <c r="F10" s="5"/>
      <c r="G10" s="5"/>
      <c r="I10" s="93"/>
      <c r="J10" s="93"/>
      <c r="K10" s="93"/>
    </row>
    <row r="11" spans="1:11" ht="13.5">
      <c r="A11" s="94" t="s">
        <v>0</v>
      </c>
      <c r="B11" s="94"/>
      <c r="C11" s="94"/>
      <c r="D11" s="94"/>
      <c r="E11" s="94"/>
      <c r="F11" s="94"/>
      <c r="G11" s="95" t="s">
        <v>87</v>
      </c>
      <c r="H11" s="95"/>
      <c r="I11" s="95"/>
      <c r="J11" s="96"/>
      <c r="K11" s="78"/>
    </row>
    <row r="12" spans="1:11" ht="11.1" customHeight="1">
      <c r="A12" s="94"/>
      <c r="B12" s="94"/>
      <c r="C12" s="94"/>
      <c r="D12" s="94"/>
      <c r="E12" s="94"/>
      <c r="F12" s="94"/>
      <c r="G12" s="97" t="s">
        <v>105</v>
      </c>
      <c r="H12" s="100" t="s">
        <v>89</v>
      </c>
      <c r="I12" s="46"/>
      <c r="J12" s="47"/>
      <c r="K12" s="103" t="s">
        <v>108</v>
      </c>
    </row>
    <row r="13" spans="1:11" ht="9.9499999999999993" customHeight="1">
      <c r="A13" s="94"/>
      <c r="B13" s="94"/>
      <c r="C13" s="94"/>
      <c r="D13" s="94"/>
      <c r="E13" s="94"/>
      <c r="F13" s="94"/>
      <c r="G13" s="98"/>
      <c r="H13" s="101"/>
      <c r="I13" s="11" t="s">
        <v>90</v>
      </c>
      <c r="J13" s="48" t="s">
        <v>88</v>
      </c>
      <c r="K13" s="104"/>
    </row>
    <row r="14" spans="1:11" ht="13.5">
      <c r="A14" s="58" t="s">
        <v>103</v>
      </c>
      <c r="B14" s="58" t="s">
        <v>15</v>
      </c>
      <c r="C14" s="58"/>
      <c r="D14" s="58"/>
      <c r="E14" s="58"/>
      <c r="F14" s="58"/>
      <c r="G14" s="99"/>
      <c r="H14" s="102"/>
      <c r="I14" s="35"/>
      <c r="J14" s="34"/>
      <c r="K14" s="105"/>
    </row>
    <row r="15" spans="1:11" ht="13.5">
      <c r="A15" s="58"/>
      <c r="B15" s="58" t="s">
        <v>76</v>
      </c>
      <c r="C15" s="58" t="s">
        <v>17</v>
      </c>
      <c r="D15" s="58"/>
      <c r="E15" s="58"/>
      <c r="F15" s="58"/>
      <c r="G15" s="53"/>
      <c r="H15" s="52"/>
      <c r="I15" s="52"/>
      <c r="J15" s="74"/>
      <c r="K15" s="61"/>
    </row>
    <row r="16" spans="1:11" ht="13.5">
      <c r="A16" s="58"/>
      <c r="B16" s="58"/>
      <c r="C16" s="58" t="s">
        <v>18</v>
      </c>
      <c r="D16" s="58"/>
      <c r="E16" s="58"/>
      <c r="F16" s="58"/>
      <c r="G16" s="53">
        <v>34000</v>
      </c>
      <c r="H16" s="53">
        <v>32000</v>
      </c>
      <c r="I16" s="52"/>
      <c r="J16" s="9">
        <f>SUM(H16:I16)</f>
        <v>32000</v>
      </c>
      <c r="K16" s="53">
        <f>J16-G16</f>
        <v>-2000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53">
        <v>5000</v>
      </c>
      <c r="H17" s="53">
        <v>0</v>
      </c>
      <c r="I17" s="52"/>
      <c r="J17" s="9">
        <f>SUM(H17:I17)</f>
        <v>0</v>
      </c>
      <c r="K17" s="53">
        <f>J17-G17</f>
        <v>-5000</v>
      </c>
    </row>
    <row r="18" spans="1:11" ht="13.5">
      <c r="A18" s="58"/>
      <c r="B18" s="58"/>
      <c r="C18" s="85" t="s">
        <v>93</v>
      </c>
      <c r="D18" s="85"/>
      <c r="E18" s="85"/>
      <c r="F18" s="85"/>
      <c r="G18" s="53">
        <v>40000</v>
      </c>
      <c r="H18" s="53">
        <v>55000</v>
      </c>
      <c r="I18" s="52"/>
      <c r="J18" s="57">
        <f>SUM(H18:I18)</f>
        <v>55000</v>
      </c>
      <c r="K18" s="53">
        <f>J18-G18</f>
        <v>15000</v>
      </c>
    </row>
    <row r="19" spans="1:11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3"/>
      <c r="I19" s="52"/>
      <c r="J19" s="74"/>
      <c r="K19" s="53">
        <f>J19-G19</f>
        <v>0</v>
      </c>
    </row>
    <row r="20" spans="1:11" ht="13.5">
      <c r="A20" s="58"/>
      <c r="B20" s="58"/>
      <c r="C20" s="58" t="s">
        <v>21</v>
      </c>
      <c r="D20" s="58"/>
      <c r="E20" s="58"/>
      <c r="F20" s="58"/>
      <c r="G20" s="53">
        <v>1000</v>
      </c>
      <c r="H20" s="53">
        <v>0</v>
      </c>
      <c r="I20" s="52"/>
      <c r="J20" s="9">
        <v>0</v>
      </c>
      <c r="K20" s="53">
        <f>J20-G20</f>
        <v>-1000</v>
      </c>
    </row>
    <row r="21" spans="1:11" ht="13.5">
      <c r="A21" s="58"/>
      <c r="B21" s="58"/>
      <c r="C21" s="58"/>
      <c r="D21" s="58"/>
      <c r="E21" s="58"/>
      <c r="F21" s="58"/>
      <c r="G21" s="53"/>
      <c r="H21" s="53"/>
      <c r="I21" s="52"/>
      <c r="J21" s="74"/>
      <c r="K21" s="53"/>
    </row>
    <row r="22" spans="1:11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3"/>
      <c r="I22" s="52"/>
      <c r="J22" s="74"/>
      <c r="K22" s="53"/>
    </row>
    <row r="23" spans="1:11" ht="13.5">
      <c r="A23" s="58"/>
      <c r="B23" s="58"/>
      <c r="C23" s="58" t="s">
        <v>24</v>
      </c>
      <c r="D23" s="58"/>
      <c r="E23" s="58"/>
      <c r="F23" s="58"/>
      <c r="G23" s="53">
        <v>1000</v>
      </c>
      <c r="H23" s="53">
        <v>0</v>
      </c>
      <c r="I23" s="52"/>
      <c r="J23" s="57">
        <v>0</v>
      </c>
      <c r="K23" s="53">
        <f>J23-G23</f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53"/>
      <c r="H24" s="53"/>
      <c r="I24" s="53"/>
      <c r="J24" s="57"/>
      <c r="K24" s="53"/>
    </row>
    <row r="25" spans="1:11" ht="13.5">
      <c r="A25" s="58"/>
      <c r="B25" s="58"/>
      <c r="C25" s="58"/>
      <c r="D25" s="58"/>
      <c r="E25" s="58"/>
      <c r="F25" s="58"/>
      <c r="G25" s="53"/>
      <c r="H25" s="53"/>
      <c r="I25" s="52"/>
      <c r="J25" s="74"/>
      <c r="K25" s="53"/>
    </row>
    <row r="26" spans="1:11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3"/>
      <c r="I26" s="52"/>
      <c r="J26" s="74"/>
      <c r="K26" s="53"/>
    </row>
    <row r="27" spans="1:11" ht="13.5">
      <c r="A27" s="58"/>
      <c r="B27" s="58"/>
      <c r="C27" s="58" t="s">
        <v>40</v>
      </c>
      <c r="D27" s="58"/>
      <c r="E27" s="58"/>
      <c r="F27" s="58"/>
      <c r="G27" s="53">
        <v>500000</v>
      </c>
      <c r="H27" s="53">
        <v>499000</v>
      </c>
      <c r="I27" s="52"/>
      <c r="J27" s="9">
        <f t="shared" ref="J27:J33" si="0">SUM(H27:I27)</f>
        <v>499000</v>
      </c>
      <c r="K27" s="53">
        <f t="shared" ref="K27:K33" si="1">J27-G27</f>
        <v>-1000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53">
        <v>528000</v>
      </c>
      <c r="H28" s="53">
        <v>480000</v>
      </c>
      <c r="I28" s="52"/>
      <c r="J28" s="57">
        <f t="shared" si="0"/>
        <v>480000</v>
      </c>
      <c r="K28" s="53">
        <f t="shared" si="1"/>
        <v>-48000</v>
      </c>
    </row>
    <row r="29" spans="1:11" ht="13.5">
      <c r="A29" s="58"/>
      <c r="B29" s="58"/>
      <c r="C29" s="58" t="s">
        <v>42</v>
      </c>
      <c r="D29" s="58"/>
      <c r="E29" s="58"/>
      <c r="F29" s="58"/>
      <c r="G29" s="53">
        <v>3000</v>
      </c>
      <c r="H29" s="53">
        <v>81200</v>
      </c>
      <c r="I29" s="52"/>
      <c r="J29" s="9">
        <f t="shared" si="0"/>
        <v>81200</v>
      </c>
      <c r="K29" s="53">
        <f t="shared" si="1"/>
        <v>78200</v>
      </c>
    </row>
    <row r="30" spans="1:11" ht="13.5">
      <c r="A30" s="58"/>
      <c r="B30" s="58"/>
      <c r="C30" s="58" t="s">
        <v>44</v>
      </c>
      <c r="D30" s="58"/>
      <c r="E30" s="58"/>
      <c r="F30" s="58"/>
      <c r="G30" s="53">
        <v>1000</v>
      </c>
      <c r="H30" s="53">
        <v>0</v>
      </c>
      <c r="I30" s="52"/>
      <c r="J30" s="9">
        <f t="shared" si="0"/>
        <v>0</v>
      </c>
      <c r="K30" s="53">
        <f t="shared" si="1"/>
        <v>-1000</v>
      </c>
    </row>
    <row r="31" spans="1:11" ht="13.5">
      <c r="A31" s="58"/>
      <c r="B31" s="58"/>
      <c r="C31" s="58" t="s">
        <v>45</v>
      </c>
      <c r="D31" s="58"/>
      <c r="E31" s="58"/>
      <c r="F31" s="58"/>
      <c r="G31" s="53">
        <v>1050000</v>
      </c>
      <c r="H31" s="53">
        <v>861000</v>
      </c>
      <c r="I31" s="52"/>
      <c r="J31" s="9">
        <f t="shared" si="0"/>
        <v>861000</v>
      </c>
      <c r="K31" s="53">
        <f t="shared" si="1"/>
        <v>-189000</v>
      </c>
    </row>
    <row r="32" spans="1:11" ht="13.5">
      <c r="A32" s="58"/>
      <c r="B32" s="58"/>
      <c r="C32" s="86" t="s">
        <v>94</v>
      </c>
      <c r="D32" s="87"/>
      <c r="E32" s="87"/>
      <c r="F32" s="88"/>
      <c r="G32" s="81">
        <v>400000</v>
      </c>
      <c r="H32" s="53">
        <v>613500</v>
      </c>
      <c r="I32" s="52"/>
      <c r="J32" s="9">
        <f t="shared" si="0"/>
        <v>613500</v>
      </c>
      <c r="K32" s="53">
        <f t="shared" si="1"/>
        <v>213500</v>
      </c>
    </row>
    <row r="33" spans="1:13" ht="13.5">
      <c r="A33" s="58" t="s">
        <v>178</v>
      </c>
      <c r="B33" s="58"/>
      <c r="C33" s="58" t="s">
        <v>43</v>
      </c>
      <c r="D33" s="58"/>
      <c r="E33" s="58"/>
      <c r="F33" s="58"/>
      <c r="G33" s="53">
        <v>18700000</v>
      </c>
      <c r="H33" s="53"/>
      <c r="I33" s="54">
        <v>19885095</v>
      </c>
      <c r="J33" s="9">
        <f t="shared" si="0"/>
        <v>19885095</v>
      </c>
      <c r="K33" s="53">
        <f t="shared" si="1"/>
        <v>1185095</v>
      </c>
    </row>
    <row r="34" spans="1:13" ht="13.5">
      <c r="A34" s="58"/>
      <c r="B34" s="58"/>
      <c r="C34" s="58"/>
      <c r="D34" s="58"/>
      <c r="E34" s="58"/>
      <c r="F34" s="58"/>
      <c r="G34" s="53"/>
      <c r="H34" s="53"/>
      <c r="I34" s="52"/>
      <c r="J34" s="74"/>
      <c r="K34" s="53"/>
    </row>
    <row r="35" spans="1:13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3"/>
      <c r="I35" s="52"/>
      <c r="J35" s="74"/>
      <c r="K35" s="53"/>
      <c r="M35" s="10"/>
    </row>
    <row r="36" spans="1:13" ht="13.5">
      <c r="A36" s="58"/>
      <c r="B36" s="58"/>
      <c r="C36" s="58" t="s">
        <v>1</v>
      </c>
      <c r="D36" s="58"/>
      <c r="E36" s="58"/>
      <c r="F36" s="58"/>
      <c r="G36" s="53">
        <v>1000</v>
      </c>
      <c r="H36" s="53">
        <v>17</v>
      </c>
      <c r="I36" s="52"/>
      <c r="J36" s="57">
        <f>SUM(H36:I36)</f>
        <v>17</v>
      </c>
      <c r="K36" s="53">
        <f>J36-G36</f>
        <v>-983</v>
      </c>
      <c r="M36" s="10"/>
    </row>
    <row r="37" spans="1:13" ht="13.5">
      <c r="A37" s="58"/>
      <c r="B37" s="58"/>
      <c r="C37" s="58" t="s">
        <v>29</v>
      </c>
      <c r="D37" s="58"/>
      <c r="E37" s="58"/>
      <c r="F37" s="58"/>
      <c r="G37" s="53">
        <v>10000</v>
      </c>
      <c r="H37" s="53"/>
      <c r="I37" s="53">
        <v>9648</v>
      </c>
      <c r="J37" s="9">
        <f>SUM(H37:I37)</f>
        <v>9648</v>
      </c>
      <c r="K37" s="53">
        <f>J37-G37</f>
        <v>-352</v>
      </c>
    </row>
    <row r="38" spans="1:13" ht="13.5">
      <c r="A38" s="58"/>
      <c r="B38" s="58"/>
      <c r="C38" s="60"/>
      <c r="D38" s="60"/>
      <c r="E38" s="60"/>
      <c r="F38" s="60"/>
      <c r="G38" s="53"/>
      <c r="H38" s="52"/>
      <c r="I38" s="52"/>
      <c r="J38" s="74"/>
      <c r="K38" s="53">
        <f>J38-G38</f>
        <v>0</v>
      </c>
    </row>
    <row r="39" spans="1:13" ht="13.5">
      <c r="A39" s="58"/>
      <c r="B39" s="61"/>
      <c r="C39" s="58" t="s">
        <v>30</v>
      </c>
      <c r="D39" s="58"/>
      <c r="E39" s="58"/>
      <c r="F39" s="58"/>
      <c r="G39" s="56">
        <f>SUM(G16:G38)</f>
        <v>21274000</v>
      </c>
      <c r="H39" s="9">
        <f>SUM(H16:H38)</f>
        <v>2621717</v>
      </c>
      <c r="I39" s="9">
        <f>SUM(I16:I38)</f>
        <v>19894743</v>
      </c>
      <c r="J39" s="9">
        <f>SUM(J16:J38)</f>
        <v>22516460</v>
      </c>
      <c r="K39" s="53">
        <f>SUM(K16:K38)</f>
        <v>1242460</v>
      </c>
    </row>
    <row r="40" spans="1:13" ht="13.5">
      <c r="A40" s="58" t="s">
        <v>81</v>
      </c>
      <c r="B40" s="58" t="s">
        <v>31</v>
      </c>
      <c r="C40" s="58"/>
      <c r="D40" s="58"/>
      <c r="E40" s="58"/>
      <c r="F40" s="58"/>
      <c r="G40" s="75"/>
      <c r="H40" s="52"/>
      <c r="I40" s="54"/>
      <c r="J40" s="74"/>
      <c r="K40" s="53"/>
    </row>
    <row r="41" spans="1:13" ht="13.5">
      <c r="A41" s="58"/>
      <c r="B41" s="58" t="s">
        <v>82</v>
      </c>
      <c r="C41" s="58" t="s">
        <v>32</v>
      </c>
      <c r="D41" s="58"/>
      <c r="E41" s="58"/>
      <c r="F41" s="58"/>
      <c r="G41" s="75"/>
      <c r="H41" s="52"/>
      <c r="I41" s="54"/>
      <c r="J41" s="74"/>
      <c r="K41" s="53"/>
    </row>
    <row r="42" spans="1:13" ht="13.5">
      <c r="A42" s="58"/>
      <c r="B42" s="58"/>
      <c r="C42" s="58" t="s">
        <v>83</v>
      </c>
      <c r="D42" s="58"/>
      <c r="E42" s="58"/>
      <c r="F42" s="58" t="s">
        <v>33</v>
      </c>
      <c r="G42" s="75"/>
      <c r="H42" s="52"/>
      <c r="I42" s="52"/>
      <c r="J42" s="74"/>
      <c r="K42" s="53"/>
    </row>
    <row r="43" spans="1:13" ht="13.5">
      <c r="A43" s="58"/>
      <c r="B43" s="58"/>
      <c r="C43" s="58"/>
      <c r="D43" s="58"/>
      <c r="E43" s="58"/>
      <c r="F43" s="58" t="s">
        <v>4</v>
      </c>
      <c r="G43" s="53">
        <v>13650000</v>
      </c>
      <c r="H43" s="53">
        <v>272487</v>
      </c>
      <c r="I43" s="53">
        <v>13351831</v>
      </c>
      <c r="J43" s="56">
        <f t="shared" ref="J43:J48" si="2">SUM(H43:I43)</f>
        <v>13624318</v>
      </c>
      <c r="K43" s="53">
        <f t="shared" ref="K43:K48" si="3">J43-G43</f>
        <v>-25682</v>
      </c>
    </row>
    <row r="44" spans="1:13" ht="13.5">
      <c r="A44" s="58"/>
      <c r="B44" s="58"/>
      <c r="C44" s="58"/>
      <c r="D44" s="58"/>
      <c r="E44" s="58"/>
      <c r="F44" s="58" t="s">
        <v>5</v>
      </c>
      <c r="G44" s="53">
        <v>1200000</v>
      </c>
      <c r="H44" s="53">
        <v>0</v>
      </c>
      <c r="I44" s="53">
        <v>1279047</v>
      </c>
      <c r="J44" s="56">
        <f t="shared" si="2"/>
        <v>1279047</v>
      </c>
      <c r="K44" s="53">
        <f t="shared" si="3"/>
        <v>79047</v>
      </c>
    </row>
    <row r="45" spans="1:13" ht="13.5">
      <c r="A45" s="58"/>
      <c r="B45" s="58"/>
      <c r="C45" s="58"/>
      <c r="D45" s="58"/>
      <c r="E45" s="58"/>
      <c r="F45" s="58" t="s">
        <v>6</v>
      </c>
      <c r="G45" s="53">
        <v>50000</v>
      </c>
      <c r="H45" s="53">
        <v>0</v>
      </c>
      <c r="I45" s="53">
        <v>13530</v>
      </c>
      <c r="J45" s="56">
        <f t="shared" si="2"/>
        <v>13530</v>
      </c>
      <c r="K45" s="53">
        <f t="shared" si="3"/>
        <v>-36470</v>
      </c>
    </row>
    <row r="46" spans="1:13" ht="13.5">
      <c r="A46" s="58"/>
      <c r="B46" s="58"/>
      <c r="C46" s="58"/>
      <c r="D46" s="58"/>
      <c r="E46" s="58"/>
      <c r="F46" s="58" t="s">
        <v>47</v>
      </c>
      <c r="G46" s="53">
        <v>15000</v>
      </c>
      <c r="H46" s="53"/>
      <c r="I46" s="53">
        <v>4800</v>
      </c>
      <c r="J46" s="56">
        <f t="shared" si="2"/>
        <v>4800</v>
      </c>
      <c r="K46" s="53">
        <f t="shared" si="3"/>
        <v>-10200</v>
      </c>
    </row>
    <row r="47" spans="1:13" ht="13.5">
      <c r="A47" s="58"/>
      <c r="B47" s="58"/>
      <c r="C47" s="58"/>
      <c r="D47" s="58"/>
      <c r="E47" s="58"/>
      <c r="F47" s="58" t="s">
        <v>99</v>
      </c>
      <c r="G47" s="53">
        <v>150000</v>
      </c>
      <c r="H47" s="53">
        <v>545000</v>
      </c>
      <c r="I47" s="53"/>
      <c r="J47" s="56">
        <f t="shared" si="2"/>
        <v>545000</v>
      </c>
      <c r="K47" s="53">
        <f t="shared" si="3"/>
        <v>395000</v>
      </c>
    </row>
    <row r="48" spans="1:13" ht="13.5">
      <c r="A48" s="58"/>
      <c r="B48" s="58"/>
      <c r="C48" s="58"/>
      <c r="D48" s="58"/>
      <c r="E48" s="58"/>
      <c r="F48" s="58" t="s">
        <v>100</v>
      </c>
      <c r="G48" s="53">
        <v>400000</v>
      </c>
      <c r="H48" s="53">
        <v>587700</v>
      </c>
      <c r="I48" s="53"/>
      <c r="J48" s="56">
        <f t="shared" si="2"/>
        <v>587700</v>
      </c>
      <c r="K48" s="53">
        <f t="shared" si="3"/>
        <v>187700</v>
      </c>
    </row>
    <row r="49" spans="1:11" ht="13.5">
      <c r="A49" s="58"/>
      <c r="B49" s="58"/>
      <c r="C49" s="58"/>
      <c r="D49" s="58"/>
      <c r="E49" s="58"/>
      <c r="F49" s="58"/>
      <c r="G49" s="53"/>
      <c r="H49" s="53"/>
      <c r="I49" s="53"/>
      <c r="J49" s="56"/>
      <c r="K49" s="53"/>
    </row>
    <row r="50" spans="1:11" ht="13.5">
      <c r="A50" s="58"/>
      <c r="B50" s="58"/>
      <c r="C50" s="58"/>
      <c r="D50" s="58"/>
      <c r="E50" s="58"/>
      <c r="F50" s="62" t="s">
        <v>34</v>
      </c>
      <c r="G50" s="56">
        <f>SUM(G43:G49)</f>
        <v>15465000</v>
      </c>
      <c r="H50" s="9">
        <f>SUM(H43:H49)</f>
        <v>1405187</v>
      </c>
      <c r="I50" s="54">
        <f>SUM(I43:I49)</f>
        <v>14649208</v>
      </c>
      <c r="J50" s="56">
        <f>SUM(J43:J49)</f>
        <v>16054395</v>
      </c>
      <c r="K50" s="53">
        <f>SUM(K43:K49)</f>
        <v>589395</v>
      </c>
    </row>
    <row r="51" spans="1:11" ht="13.5">
      <c r="A51" s="58"/>
      <c r="B51" s="58"/>
      <c r="C51" s="58" t="s">
        <v>84</v>
      </c>
      <c r="D51" s="58"/>
      <c r="E51" s="58"/>
      <c r="F51" s="58" t="s">
        <v>35</v>
      </c>
      <c r="G51" s="75"/>
      <c r="H51" s="54"/>
      <c r="I51" s="52"/>
      <c r="J51" s="74"/>
      <c r="K51" s="53"/>
    </row>
    <row r="52" spans="1:11" ht="13.5">
      <c r="A52" s="58"/>
      <c r="B52" s="58"/>
      <c r="C52" s="58"/>
      <c r="D52" s="58"/>
      <c r="E52" s="58"/>
      <c r="F52" s="58" t="s">
        <v>46</v>
      </c>
      <c r="G52" s="53">
        <v>840000</v>
      </c>
      <c r="H52" s="54">
        <v>140000</v>
      </c>
      <c r="I52" s="53">
        <v>700000</v>
      </c>
      <c r="J52" s="56">
        <v>840000</v>
      </c>
      <c r="K52" s="53">
        <f t="shared" ref="K52:K67" si="4">J52-G52</f>
        <v>0</v>
      </c>
    </row>
    <row r="53" spans="1:11" ht="13.5">
      <c r="A53" s="58"/>
      <c r="B53" s="58"/>
      <c r="C53" s="58"/>
      <c r="D53" s="58"/>
      <c r="E53" s="58"/>
      <c r="F53" s="58" t="s">
        <v>8</v>
      </c>
      <c r="G53" s="53">
        <v>20000</v>
      </c>
      <c r="H53" s="54">
        <v>10000</v>
      </c>
      <c r="I53" s="53">
        <v>11407</v>
      </c>
      <c r="J53" s="56">
        <f t="shared" ref="J53:J59" si="5">SUM(H53:I53)</f>
        <v>21407</v>
      </c>
      <c r="K53" s="53">
        <f t="shared" si="4"/>
        <v>1407</v>
      </c>
    </row>
    <row r="54" spans="1:11" ht="13.5">
      <c r="A54" s="58"/>
      <c r="B54" s="58"/>
      <c r="C54" s="58"/>
      <c r="D54" s="58"/>
      <c r="E54" s="58"/>
      <c r="F54" s="58" t="s">
        <v>9</v>
      </c>
      <c r="G54" s="53">
        <v>20000</v>
      </c>
      <c r="H54" s="54"/>
      <c r="I54" s="53">
        <v>10000</v>
      </c>
      <c r="J54" s="56">
        <f t="shared" si="5"/>
        <v>10000</v>
      </c>
      <c r="K54" s="53">
        <f t="shared" si="4"/>
        <v>-10000</v>
      </c>
    </row>
    <row r="55" spans="1:11" ht="13.5">
      <c r="A55" s="58"/>
      <c r="B55" s="58"/>
      <c r="C55" s="58"/>
      <c r="D55" s="58"/>
      <c r="E55" s="58"/>
      <c r="F55" s="58" t="s">
        <v>10</v>
      </c>
      <c r="G55" s="53">
        <v>700000</v>
      </c>
      <c r="H55" s="53">
        <v>0</v>
      </c>
      <c r="I55" s="53">
        <v>730808</v>
      </c>
      <c r="J55" s="56">
        <f>SUM(H55:I55)</f>
        <v>730808</v>
      </c>
      <c r="K55" s="53">
        <f t="shared" si="4"/>
        <v>30808</v>
      </c>
    </row>
    <row r="56" spans="1:11" ht="13.5">
      <c r="A56" s="58"/>
      <c r="B56" s="58"/>
      <c r="C56" s="58"/>
      <c r="D56" s="58"/>
      <c r="E56" s="58"/>
      <c r="F56" s="58" t="s">
        <v>48</v>
      </c>
      <c r="G56" s="53">
        <v>260000</v>
      </c>
      <c r="H56" s="53">
        <v>20000</v>
      </c>
      <c r="I56" s="53">
        <v>266112</v>
      </c>
      <c r="J56" s="56">
        <f t="shared" si="5"/>
        <v>286112</v>
      </c>
      <c r="K56" s="53">
        <f t="shared" si="4"/>
        <v>26112</v>
      </c>
    </row>
    <row r="57" spans="1:11" ht="13.5">
      <c r="A57" s="58"/>
      <c r="B57" s="58"/>
      <c r="C57" s="58"/>
      <c r="D57" s="58"/>
      <c r="E57" s="58"/>
      <c r="F57" s="58" t="s">
        <v>49</v>
      </c>
      <c r="G57" s="53">
        <v>830000</v>
      </c>
      <c r="H57" s="53">
        <v>248718</v>
      </c>
      <c r="I57" s="53">
        <v>954870</v>
      </c>
      <c r="J57" s="56">
        <f t="shared" si="5"/>
        <v>1203588</v>
      </c>
      <c r="K57" s="53">
        <f t="shared" si="4"/>
        <v>373588</v>
      </c>
    </row>
    <row r="58" spans="1:11" ht="13.5">
      <c r="A58" s="58"/>
      <c r="B58" s="58"/>
      <c r="C58" s="58"/>
      <c r="D58" s="58"/>
      <c r="E58" s="58"/>
      <c r="F58" s="58" t="s">
        <v>50</v>
      </c>
      <c r="G58" s="53">
        <v>140000</v>
      </c>
      <c r="H58" s="53">
        <v>27078</v>
      </c>
      <c r="I58" s="53">
        <v>108312</v>
      </c>
      <c r="J58" s="56">
        <f t="shared" si="5"/>
        <v>135390</v>
      </c>
      <c r="K58" s="53">
        <f t="shared" si="4"/>
        <v>-4610</v>
      </c>
    </row>
    <row r="59" spans="1:11" ht="13.5">
      <c r="A59" s="58"/>
      <c r="B59" s="58"/>
      <c r="C59" s="58"/>
      <c r="D59" s="58"/>
      <c r="E59" s="58"/>
      <c r="F59" s="58" t="s">
        <v>51</v>
      </c>
      <c r="G59" s="53">
        <v>500000</v>
      </c>
      <c r="H59" s="53">
        <v>25152</v>
      </c>
      <c r="I59" s="53">
        <v>477889</v>
      </c>
      <c r="J59" s="56">
        <f t="shared" si="5"/>
        <v>503041</v>
      </c>
      <c r="K59" s="53">
        <f t="shared" si="4"/>
        <v>3041</v>
      </c>
    </row>
    <row r="60" spans="1:11" ht="13.5">
      <c r="A60" s="58"/>
      <c r="B60" s="58"/>
      <c r="C60" s="58"/>
      <c r="D60" s="58"/>
      <c r="E60" s="58"/>
      <c r="F60" s="58" t="s">
        <v>60</v>
      </c>
      <c r="G60" s="53">
        <v>900000</v>
      </c>
      <c r="H60" s="53">
        <v>195121</v>
      </c>
      <c r="I60" s="53">
        <v>756080</v>
      </c>
      <c r="J60" s="56">
        <f>SUM(H60:I60)</f>
        <v>951201</v>
      </c>
      <c r="K60" s="53">
        <f t="shared" si="4"/>
        <v>51201</v>
      </c>
    </row>
    <row r="61" spans="1:11" ht="13.5">
      <c r="A61" s="58"/>
      <c r="B61" s="58"/>
      <c r="C61" s="58"/>
      <c r="D61" s="58"/>
      <c r="E61" s="58"/>
      <c r="F61" s="58" t="s">
        <v>123</v>
      </c>
      <c r="G61" s="53">
        <v>130000</v>
      </c>
      <c r="H61" s="53">
        <v>39129</v>
      </c>
      <c r="I61" s="53">
        <v>156513</v>
      </c>
      <c r="J61" s="56">
        <v>195642</v>
      </c>
      <c r="K61" s="53">
        <f t="shared" si="4"/>
        <v>65642</v>
      </c>
    </row>
    <row r="62" spans="1:11" ht="13.5">
      <c r="A62" s="58"/>
      <c r="B62" s="58"/>
      <c r="C62" s="58"/>
      <c r="D62" s="58"/>
      <c r="E62" s="58"/>
      <c r="F62" s="58" t="s">
        <v>53</v>
      </c>
      <c r="G62" s="53">
        <v>10000</v>
      </c>
      <c r="H62" s="53">
        <v>3000</v>
      </c>
      <c r="I62" s="53">
        <v>5000</v>
      </c>
      <c r="J62" s="56">
        <f>SUM(H62:I62)</f>
        <v>8000</v>
      </c>
      <c r="K62" s="53">
        <f t="shared" si="4"/>
        <v>-2000</v>
      </c>
    </row>
    <row r="63" spans="1:11" ht="13.5">
      <c r="A63" s="58"/>
      <c r="B63" s="58"/>
      <c r="C63" s="58"/>
      <c r="D63" s="58"/>
      <c r="E63" s="58"/>
      <c r="F63" s="58" t="s">
        <v>55</v>
      </c>
      <c r="G63" s="56">
        <v>210000</v>
      </c>
      <c r="H63" s="53">
        <v>29395</v>
      </c>
      <c r="I63" s="53">
        <v>117577</v>
      </c>
      <c r="J63" s="56">
        <v>146972</v>
      </c>
      <c r="K63" s="53">
        <f t="shared" si="4"/>
        <v>-63028</v>
      </c>
    </row>
    <row r="64" spans="1:11" ht="13.5">
      <c r="A64" s="58"/>
      <c r="B64" s="58"/>
      <c r="C64" s="58"/>
      <c r="D64" s="58"/>
      <c r="E64" s="58"/>
      <c r="F64" s="58" t="s">
        <v>183</v>
      </c>
      <c r="G64" s="56">
        <v>0</v>
      </c>
      <c r="H64" s="53"/>
      <c r="I64" s="53">
        <v>979</v>
      </c>
      <c r="J64" s="56">
        <v>979</v>
      </c>
      <c r="K64" s="53">
        <v>979</v>
      </c>
    </row>
    <row r="65" spans="1:11" ht="13.5">
      <c r="A65" s="58"/>
      <c r="B65" s="58"/>
      <c r="C65" s="58"/>
      <c r="D65" s="58"/>
      <c r="E65" s="58"/>
      <c r="F65" s="58" t="s">
        <v>184</v>
      </c>
      <c r="G65" s="56">
        <v>0</v>
      </c>
      <c r="H65" s="53"/>
      <c r="I65" s="53">
        <v>9000</v>
      </c>
      <c r="J65" s="56">
        <v>9000</v>
      </c>
      <c r="K65" s="53">
        <v>9000</v>
      </c>
    </row>
    <row r="66" spans="1:11" ht="13.5">
      <c r="A66" s="58"/>
      <c r="B66" s="58"/>
      <c r="C66" s="58"/>
      <c r="D66" s="58"/>
      <c r="E66" s="58"/>
      <c r="F66" s="58" t="s">
        <v>97</v>
      </c>
      <c r="G66" s="56">
        <v>0</v>
      </c>
      <c r="H66" s="53"/>
      <c r="I66" s="53">
        <v>10938</v>
      </c>
      <c r="J66" s="56">
        <v>10938</v>
      </c>
      <c r="K66" s="53">
        <v>10938</v>
      </c>
    </row>
    <row r="67" spans="1:11" ht="13.5">
      <c r="A67" s="58"/>
      <c r="B67" s="58"/>
      <c r="C67" s="58"/>
      <c r="D67" s="58"/>
      <c r="E67" s="58"/>
      <c r="F67" s="58" t="s">
        <v>96</v>
      </c>
      <c r="G67" s="56">
        <v>40000</v>
      </c>
      <c r="H67" s="53"/>
      <c r="I67" s="53"/>
      <c r="J67" s="56">
        <f>SUM(H67:I67)</f>
        <v>0</v>
      </c>
      <c r="K67" s="53">
        <f t="shared" si="4"/>
        <v>-40000</v>
      </c>
    </row>
    <row r="68" spans="1:11" ht="13.5">
      <c r="A68" s="58"/>
      <c r="B68" s="58"/>
      <c r="C68" s="58"/>
      <c r="D68" s="58"/>
      <c r="E68" s="58"/>
      <c r="F68" s="58"/>
      <c r="G68" s="77"/>
      <c r="H68" s="52"/>
      <c r="I68" s="53"/>
      <c r="J68" s="74"/>
      <c r="K68" s="53"/>
    </row>
    <row r="69" spans="1:11" ht="13.5">
      <c r="A69" s="58"/>
      <c r="B69" s="58"/>
      <c r="C69" s="58"/>
      <c r="D69" s="58"/>
      <c r="E69" s="58"/>
      <c r="F69" s="62" t="s">
        <v>11</v>
      </c>
      <c r="G69" s="56">
        <f>SUM(G52:G68)</f>
        <v>4600000</v>
      </c>
      <c r="H69" s="9">
        <f>SUM(H52:H68)</f>
        <v>737593</v>
      </c>
      <c r="I69" s="53">
        <f>SUM(I52:I68)</f>
        <v>4315485</v>
      </c>
      <c r="J69" s="9">
        <f>SUM(J52:J68)</f>
        <v>5053078</v>
      </c>
      <c r="K69" s="53">
        <f>SUM(K52:K68)</f>
        <v>453078</v>
      </c>
    </row>
    <row r="70" spans="1:11" ht="13.5">
      <c r="A70" s="58"/>
      <c r="B70" s="58"/>
      <c r="C70" s="58"/>
      <c r="D70" s="58"/>
      <c r="E70" s="58"/>
      <c r="F70" s="62"/>
      <c r="G70" s="56"/>
      <c r="H70" s="9"/>
      <c r="I70" s="53"/>
      <c r="J70" s="9"/>
      <c r="K70" s="53"/>
    </row>
    <row r="71" spans="1:11" ht="13.5">
      <c r="A71" s="58"/>
      <c r="B71" s="58"/>
      <c r="C71" s="61" t="s">
        <v>36</v>
      </c>
      <c r="D71" s="58"/>
      <c r="E71" s="58"/>
      <c r="F71" s="63"/>
      <c r="G71" s="9">
        <f>G50+G69</f>
        <v>20065000</v>
      </c>
      <c r="H71" s="9">
        <f>H50+H69</f>
        <v>2142780</v>
      </c>
      <c r="I71" s="9">
        <f>I50+I69</f>
        <v>18964693</v>
      </c>
      <c r="J71" s="9">
        <f>J50+J69</f>
        <v>21107473</v>
      </c>
      <c r="K71" s="9">
        <f>K50+K69</f>
        <v>1042473</v>
      </c>
    </row>
    <row r="72" spans="1:11" ht="13.5">
      <c r="A72" s="58"/>
      <c r="B72" s="58" t="s">
        <v>77</v>
      </c>
      <c r="C72" s="58" t="s">
        <v>37</v>
      </c>
      <c r="D72" s="58"/>
      <c r="E72" s="58"/>
      <c r="F72" s="58"/>
      <c r="G72" s="75"/>
      <c r="H72" s="53"/>
      <c r="I72" s="53"/>
      <c r="J72" s="56"/>
      <c r="K72" s="53"/>
    </row>
    <row r="73" spans="1:11" ht="13.5">
      <c r="A73" s="58"/>
      <c r="B73" s="58"/>
      <c r="C73" s="58" t="s">
        <v>83</v>
      </c>
      <c r="D73" s="58"/>
      <c r="E73" s="58"/>
      <c r="F73" s="58" t="s">
        <v>33</v>
      </c>
      <c r="G73" s="75"/>
      <c r="H73" s="53"/>
      <c r="I73" s="53"/>
      <c r="J73" s="56"/>
      <c r="K73" s="53"/>
    </row>
    <row r="74" spans="1:11" ht="13.5">
      <c r="A74" s="58"/>
      <c r="B74" s="58"/>
      <c r="C74" s="58"/>
      <c r="D74" s="58"/>
      <c r="E74" s="58"/>
      <c r="F74" s="58" t="s">
        <v>4</v>
      </c>
      <c r="G74" s="53">
        <v>640000</v>
      </c>
      <c r="H74" s="53">
        <v>221293</v>
      </c>
      <c r="I74" s="53">
        <v>498689</v>
      </c>
      <c r="J74" s="56">
        <f>SUM(H74:I74)</f>
        <v>719982</v>
      </c>
      <c r="K74" s="53">
        <f>J74-G74</f>
        <v>79982</v>
      </c>
    </row>
    <row r="75" spans="1:11" ht="13.5">
      <c r="A75" s="58"/>
      <c r="B75" s="58"/>
      <c r="C75" s="58"/>
      <c r="D75" s="58"/>
      <c r="E75" s="58"/>
      <c r="F75" s="58" t="s">
        <v>6</v>
      </c>
      <c r="G75" s="53">
        <v>10000</v>
      </c>
      <c r="H75" s="53">
        <v>2000</v>
      </c>
      <c r="I75" s="53"/>
      <c r="J75" s="56">
        <f>SUM(H75:I75)</f>
        <v>2000</v>
      </c>
      <c r="K75" s="53">
        <f>J75-G75</f>
        <v>-8000</v>
      </c>
    </row>
    <row r="76" spans="1:11" ht="13.5">
      <c r="A76" s="58"/>
      <c r="B76" s="58"/>
      <c r="C76" s="58"/>
      <c r="D76" s="58"/>
      <c r="E76" s="58"/>
      <c r="F76" s="58"/>
      <c r="G76" s="75"/>
      <c r="H76" s="53"/>
      <c r="I76" s="53"/>
      <c r="J76" s="56"/>
      <c r="K76" s="53"/>
    </row>
    <row r="77" spans="1:11" ht="13.5">
      <c r="A77" s="58"/>
      <c r="B77" s="58"/>
      <c r="C77" s="58"/>
      <c r="D77" s="58"/>
      <c r="E77" s="58"/>
      <c r="F77" s="62" t="s">
        <v>34</v>
      </c>
      <c r="G77" s="53">
        <f>SUM(G74:G76)</f>
        <v>650000</v>
      </c>
      <c r="H77" s="56">
        <f>SUM(H74:H76)</f>
        <v>223293</v>
      </c>
      <c r="I77" s="53">
        <f>SUM(I74:I76)</f>
        <v>498689</v>
      </c>
      <c r="J77" s="56">
        <f>SUM(H77:I77)</f>
        <v>721982</v>
      </c>
      <c r="K77" s="53">
        <f>J77-G77</f>
        <v>71982</v>
      </c>
    </row>
    <row r="78" spans="1:11" ht="13.5">
      <c r="A78" s="58"/>
      <c r="B78" s="58"/>
      <c r="C78" s="58"/>
      <c r="D78" s="58"/>
      <c r="E78" s="58"/>
      <c r="F78" s="62"/>
      <c r="G78" s="75"/>
      <c r="H78" s="56"/>
      <c r="I78" s="53"/>
      <c r="J78" s="56"/>
      <c r="K78" s="53"/>
    </row>
    <row r="79" spans="1:11" ht="13.5">
      <c r="A79" s="58"/>
      <c r="B79" s="58"/>
      <c r="C79" s="58" t="s">
        <v>84</v>
      </c>
      <c r="D79" s="58"/>
      <c r="E79" s="58"/>
      <c r="F79" s="58" t="s">
        <v>35</v>
      </c>
      <c r="G79" s="77"/>
      <c r="H79" s="53"/>
      <c r="I79" s="53"/>
      <c r="J79" s="56"/>
      <c r="K79" s="53"/>
    </row>
    <row r="80" spans="1:11" ht="13.5">
      <c r="A80" s="58"/>
      <c r="B80" s="58"/>
      <c r="C80" s="58"/>
      <c r="D80" s="58"/>
      <c r="E80" s="58"/>
      <c r="F80" s="58" t="s">
        <v>8</v>
      </c>
      <c r="G80" s="53">
        <v>3000</v>
      </c>
      <c r="H80" s="53">
        <v>30000</v>
      </c>
      <c r="I80" s="53"/>
      <c r="J80" s="56">
        <v>30000</v>
      </c>
      <c r="K80" s="53">
        <f t="shared" ref="K80:K90" si="6">J80-G80</f>
        <v>27000</v>
      </c>
    </row>
    <row r="81" spans="1:11" ht="13.5">
      <c r="A81" s="58"/>
      <c r="B81" s="58"/>
      <c r="C81" s="58"/>
      <c r="D81" s="58"/>
      <c r="E81" s="58"/>
      <c r="F81" s="58" t="s">
        <v>56</v>
      </c>
      <c r="G81" s="53">
        <v>10000</v>
      </c>
      <c r="H81" s="53">
        <v>30000</v>
      </c>
      <c r="I81" s="53"/>
      <c r="J81" s="56">
        <v>30000</v>
      </c>
      <c r="K81" s="53"/>
    </row>
    <row r="82" spans="1:11" ht="13.5">
      <c r="A82" s="58"/>
      <c r="B82" s="58"/>
      <c r="C82" s="58"/>
      <c r="D82" s="58"/>
      <c r="E82" s="58"/>
      <c r="F82" s="58" t="s">
        <v>9</v>
      </c>
      <c r="G82" s="53">
        <v>2000</v>
      </c>
      <c r="H82" s="53">
        <v>1500</v>
      </c>
      <c r="I82" s="53"/>
      <c r="J82" s="56">
        <f>SUM(H82:I82)</f>
        <v>1500</v>
      </c>
      <c r="K82" s="53">
        <f t="shared" si="6"/>
        <v>-500</v>
      </c>
    </row>
    <row r="83" spans="1:11" ht="13.5">
      <c r="A83" s="58"/>
      <c r="B83" s="58"/>
      <c r="C83" s="58"/>
      <c r="D83" s="58"/>
      <c r="E83" s="58"/>
      <c r="F83" s="58" t="s">
        <v>52</v>
      </c>
      <c r="G83" s="53">
        <v>81000</v>
      </c>
      <c r="H83" s="53">
        <v>0</v>
      </c>
      <c r="I83" s="53">
        <v>81000</v>
      </c>
      <c r="J83" s="56">
        <v>81000</v>
      </c>
      <c r="K83" s="53"/>
    </row>
    <row r="84" spans="1:11" ht="13.5">
      <c r="A84" s="58"/>
      <c r="B84" s="58"/>
      <c r="C84" s="58"/>
      <c r="D84" s="58"/>
      <c r="E84" s="58"/>
      <c r="F84" s="58" t="s">
        <v>50</v>
      </c>
      <c r="G84" s="53">
        <v>10000</v>
      </c>
      <c r="H84" s="53">
        <v>10938</v>
      </c>
      <c r="I84" s="53"/>
      <c r="J84" s="56">
        <f t="shared" ref="J84:J90" si="7">SUM(H84:I84)</f>
        <v>10938</v>
      </c>
      <c r="K84" s="53">
        <f t="shared" si="6"/>
        <v>938</v>
      </c>
    </row>
    <row r="85" spans="1:11" ht="13.5">
      <c r="A85" s="58"/>
      <c r="B85" s="58"/>
      <c r="C85" s="58"/>
      <c r="D85" s="58"/>
      <c r="E85" s="58"/>
      <c r="F85" s="58" t="s">
        <v>59</v>
      </c>
      <c r="G85" s="53">
        <v>48000</v>
      </c>
      <c r="H85" s="53">
        <v>26350</v>
      </c>
      <c r="I85" s="53">
        <v>20000</v>
      </c>
      <c r="J85" s="56">
        <f t="shared" si="7"/>
        <v>46350</v>
      </c>
      <c r="K85" s="53">
        <f t="shared" si="6"/>
        <v>-1650</v>
      </c>
    </row>
    <row r="86" spans="1:11" ht="13.5">
      <c r="A86" s="58"/>
      <c r="B86" s="58"/>
      <c r="C86" s="58"/>
      <c r="D86" s="58"/>
      <c r="E86" s="58"/>
      <c r="F86" s="58" t="s">
        <v>55</v>
      </c>
      <c r="G86" s="53">
        <v>50000</v>
      </c>
      <c r="H86" s="53">
        <v>39396</v>
      </c>
      <c r="I86" s="53">
        <v>10608</v>
      </c>
      <c r="J86" s="56">
        <f t="shared" si="7"/>
        <v>50004</v>
      </c>
      <c r="K86" s="53">
        <f t="shared" si="6"/>
        <v>4</v>
      </c>
    </row>
    <row r="87" spans="1:11" ht="13.5">
      <c r="A87" s="58"/>
      <c r="B87" s="58"/>
      <c r="C87" s="58"/>
      <c r="D87" s="58"/>
      <c r="E87" s="58"/>
      <c r="F87" s="58" t="s">
        <v>97</v>
      </c>
      <c r="G87" s="53">
        <v>192000</v>
      </c>
      <c r="H87" s="53">
        <v>96000</v>
      </c>
      <c r="I87" s="53">
        <v>96000</v>
      </c>
      <c r="J87" s="56">
        <f t="shared" si="7"/>
        <v>192000</v>
      </c>
      <c r="K87" s="53">
        <f t="shared" si="6"/>
        <v>0</v>
      </c>
    </row>
    <row r="88" spans="1:11" ht="13.5">
      <c r="A88" s="58"/>
      <c r="B88" s="58"/>
      <c r="C88" s="58"/>
      <c r="D88" s="58"/>
      <c r="E88" s="58"/>
      <c r="F88" s="58" t="s">
        <v>101</v>
      </c>
      <c r="G88" s="53">
        <v>50000</v>
      </c>
      <c r="H88" s="53">
        <v>50000</v>
      </c>
      <c r="I88" s="53"/>
      <c r="J88" s="56">
        <f t="shared" si="7"/>
        <v>50000</v>
      </c>
      <c r="K88" s="53">
        <f t="shared" si="6"/>
        <v>0</v>
      </c>
    </row>
    <row r="89" spans="1:11" ht="13.5">
      <c r="A89" s="58"/>
      <c r="B89" s="58"/>
      <c r="C89" s="58"/>
      <c r="D89" s="58"/>
      <c r="E89" s="58"/>
      <c r="F89" s="58" t="s">
        <v>102</v>
      </c>
      <c r="G89" s="53">
        <v>3000</v>
      </c>
      <c r="H89" s="53">
        <v>3000</v>
      </c>
      <c r="I89" s="53"/>
      <c r="J89" s="56">
        <f t="shared" si="7"/>
        <v>3000</v>
      </c>
      <c r="K89" s="53">
        <f t="shared" si="6"/>
        <v>0</v>
      </c>
    </row>
    <row r="90" spans="1:11" ht="13.5">
      <c r="A90" s="58"/>
      <c r="B90" s="58"/>
      <c r="C90" s="58"/>
      <c r="D90" s="58"/>
      <c r="E90" s="58"/>
      <c r="F90" s="58" t="s">
        <v>54</v>
      </c>
      <c r="G90" s="53">
        <v>10000</v>
      </c>
      <c r="H90" s="53">
        <v>2150</v>
      </c>
      <c r="I90" s="53"/>
      <c r="J90" s="56">
        <f t="shared" si="7"/>
        <v>2150</v>
      </c>
      <c r="K90" s="53">
        <f t="shared" si="6"/>
        <v>-7850</v>
      </c>
    </row>
    <row r="91" spans="1:11" ht="13.5">
      <c r="A91" s="58"/>
      <c r="B91" s="58"/>
      <c r="C91" s="58"/>
      <c r="D91" s="58"/>
      <c r="E91" s="58"/>
      <c r="F91" s="62" t="s">
        <v>11</v>
      </c>
      <c r="G91" s="56">
        <v>559000</v>
      </c>
      <c r="H91" s="56">
        <f>SUM(H80:H90)</f>
        <v>289334</v>
      </c>
      <c r="I91" s="53">
        <f>SUM(I80:I90)</f>
        <v>207608</v>
      </c>
      <c r="J91" s="56">
        <f>SUM(J80:J90)</f>
        <v>496942</v>
      </c>
      <c r="K91" s="53">
        <f>J91-G91</f>
        <v>-62058</v>
      </c>
    </row>
    <row r="92" spans="1:11" ht="13.5">
      <c r="A92" s="58"/>
      <c r="B92" s="58"/>
      <c r="C92" s="58" t="s">
        <v>12</v>
      </c>
      <c r="D92" s="58"/>
      <c r="E92" s="58"/>
      <c r="F92" s="62"/>
      <c r="G92" s="56">
        <f>G77+G91</f>
        <v>1209000</v>
      </c>
      <c r="H92" s="56">
        <f>H77+H91</f>
        <v>512627</v>
      </c>
      <c r="I92" s="56">
        <f>I77+I91</f>
        <v>706297</v>
      </c>
      <c r="J92" s="56">
        <f>J77+J91</f>
        <v>1218924</v>
      </c>
      <c r="K92" s="56">
        <f>K77+K91</f>
        <v>9924</v>
      </c>
    </row>
    <row r="93" spans="1:11" ht="13.5">
      <c r="A93" s="58"/>
      <c r="B93" s="58"/>
      <c r="C93" s="58"/>
      <c r="D93" s="58"/>
      <c r="E93" s="58"/>
      <c r="F93" s="58"/>
      <c r="G93" s="56"/>
      <c r="H93" s="55"/>
      <c r="I93" s="55"/>
      <c r="J93" s="57"/>
      <c r="K93" s="53"/>
    </row>
    <row r="94" spans="1:11" ht="13.5">
      <c r="A94" s="58"/>
      <c r="B94" s="58" t="s">
        <v>13</v>
      </c>
      <c r="C94" s="58"/>
      <c r="D94" s="58"/>
      <c r="E94" s="58"/>
      <c r="F94" s="58"/>
      <c r="G94" s="56">
        <f>G71+G92</f>
        <v>21274000</v>
      </c>
      <c r="H94" s="56">
        <f>H71+H92</f>
        <v>2655407</v>
      </c>
      <c r="I94" s="56">
        <f>I71+I92</f>
        <v>19670990</v>
      </c>
      <c r="J94" s="56">
        <f>J71+J92</f>
        <v>22326397</v>
      </c>
      <c r="K94" s="56">
        <f>K71+K92</f>
        <v>1052397</v>
      </c>
    </row>
    <row r="95" spans="1:11" ht="13.5">
      <c r="A95" s="58"/>
      <c r="B95" s="58"/>
      <c r="C95" s="58"/>
      <c r="D95" s="58"/>
      <c r="E95" s="58"/>
      <c r="F95" s="58"/>
      <c r="G95" s="75"/>
      <c r="H95" s="53"/>
      <c r="I95" s="53"/>
      <c r="J95" s="57"/>
      <c r="K95" s="53"/>
    </row>
    <row r="96" spans="1:11" ht="13.5">
      <c r="A96" s="58"/>
      <c r="B96" s="58"/>
      <c r="C96" s="58" t="s">
        <v>38</v>
      </c>
      <c r="D96" s="58"/>
      <c r="E96" s="58"/>
      <c r="F96" s="58"/>
      <c r="G96" s="75" t="s">
        <v>150</v>
      </c>
      <c r="H96" s="53">
        <f>H39-H94</f>
        <v>-33690</v>
      </c>
      <c r="I96" s="53">
        <f>I39-I94</f>
        <v>223753</v>
      </c>
      <c r="J96" s="53">
        <f>J39-J94</f>
        <v>190063</v>
      </c>
      <c r="K96" s="53">
        <f>K39-K94</f>
        <v>190063</v>
      </c>
    </row>
    <row r="97" spans="1:11" ht="13.5">
      <c r="A97" s="58" t="s">
        <v>85</v>
      </c>
      <c r="B97" s="85" t="s">
        <v>68</v>
      </c>
      <c r="C97" s="85"/>
      <c r="D97" s="85"/>
      <c r="E97" s="85"/>
      <c r="F97" s="85"/>
      <c r="G97" s="75"/>
      <c r="H97" s="53"/>
      <c r="I97" s="53"/>
      <c r="J97" s="57"/>
      <c r="K97" s="53"/>
    </row>
    <row r="98" spans="1:11" ht="13.5">
      <c r="A98" s="58"/>
      <c r="B98" s="59"/>
      <c r="C98" s="85" t="s">
        <v>69</v>
      </c>
      <c r="D98" s="85"/>
      <c r="E98" s="85"/>
      <c r="F98" s="85"/>
      <c r="G98" s="75" t="s">
        <v>150</v>
      </c>
      <c r="H98" s="53">
        <v>0</v>
      </c>
      <c r="I98" s="53">
        <v>0</v>
      </c>
      <c r="J98" s="57">
        <v>0</v>
      </c>
      <c r="K98" s="53">
        <v>0</v>
      </c>
    </row>
    <row r="99" spans="1:11" ht="13.5">
      <c r="A99" s="58" t="s">
        <v>86</v>
      </c>
      <c r="B99" s="85" t="s">
        <v>71</v>
      </c>
      <c r="C99" s="85"/>
      <c r="D99" s="85"/>
      <c r="E99" s="85"/>
      <c r="F99" s="85"/>
      <c r="G99" s="75"/>
      <c r="H99" s="53"/>
      <c r="I99" s="53"/>
      <c r="J99" s="57"/>
      <c r="K99" s="61"/>
    </row>
    <row r="100" spans="1:11" ht="13.5">
      <c r="A100" s="58"/>
      <c r="B100" s="59"/>
      <c r="C100" s="85" t="s">
        <v>72</v>
      </c>
      <c r="D100" s="85"/>
      <c r="E100" s="85"/>
      <c r="F100" s="85"/>
      <c r="G100" s="75"/>
      <c r="H100" s="53"/>
      <c r="I100" s="53"/>
      <c r="J100" s="57"/>
      <c r="K100" s="61"/>
    </row>
    <row r="101" spans="1:11" ht="13.5">
      <c r="A101" s="58"/>
      <c r="B101" s="59"/>
      <c r="C101" s="85" t="s">
        <v>73</v>
      </c>
      <c r="D101" s="85"/>
      <c r="E101" s="85"/>
      <c r="F101" s="85"/>
      <c r="G101" s="75"/>
      <c r="H101" s="53"/>
      <c r="I101" s="53"/>
      <c r="J101" s="57"/>
      <c r="K101" s="61"/>
    </row>
    <row r="102" spans="1:11" ht="13.5">
      <c r="A102" s="58"/>
      <c r="B102" s="59"/>
      <c r="C102" s="85" t="s">
        <v>74</v>
      </c>
      <c r="D102" s="85"/>
      <c r="E102" s="85"/>
      <c r="F102" s="85"/>
      <c r="G102" s="75"/>
      <c r="H102" s="53"/>
      <c r="I102" s="53"/>
      <c r="J102" s="57"/>
      <c r="K102" s="60"/>
    </row>
    <row r="103" spans="1:11" ht="13.5">
      <c r="A103" s="58"/>
      <c r="B103" s="61"/>
      <c r="C103" s="58" t="s">
        <v>156</v>
      </c>
      <c r="D103" s="58"/>
      <c r="E103" s="58"/>
      <c r="F103" s="58"/>
      <c r="G103" s="75"/>
      <c r="H103" s="52"/>
      <c r="I103" s="52"/>
      <c r="J103" s="56"/>
      <c r="K103" s="60"/>
    </row>
    <row r="104" spans="1:11" ht="13.5">
      <c r="A104" s="58"/>
      <c r="B104" s="61"/>
      <c r="C104" s="58" t="s">
        <v>58</v>
      </c>
      <c r="D104" s="58"/>
      <c r="E104" s="58"/>
      <c r="F104" s="58"/>
      <c r="G104" s="75"/>
      <c r="H104" s="52"/>
      <c r="I104" s="52"/>
      <c r="J104" s="56"/>
      <c r="K104" s="60"/>
    </row>
    <row r="105" spans="1:11" ht="13.5">
      <c r="A105" s="58"/>
      <c r="B105" s="61"/>
      <c r="C105" s="58" t="s">
        <v>39</v>
      </c>
      <c r="D105" s="58"/>
      <c r="E105" s="58"/>
      <c r="F105" s="58"/>
      <c r="G105" s="75"/>
      <c r="H105" s="52"/>
      <c r="I105" s="52"/>
      <c r="J105" s="56"/>
      <c r="K105" s="60"/>
    </row>
    <row r="106" spans="1:11" ht="13.5">
      <c r="A106" s="3"/>
      <c r="B106" s="2"/>
      <c r="C106" s="3"/>
      <c r="D106" s="3"/>
      <c r="E106" s="3"/>
      <c r="F106" s="3"/>
      <c r="G106" s="3"/>
      <c r="H106" s="7"/>
      <c r="I106" s="7"/>
      <c r="J106" s="8"/>
    </row>
    <row r="107" spans="1:11" ht="5.85" customHeight="1">
      <c r="F107" s="3"/>
      <c r="G107" s="3"/>
      <c r="H107" s="13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  <c r="H194" s="13"/>
    </row>
    <row r="195" spans="6:8" ht="5.85" customHeight="1">
      <c r="F195" s="3"/>
      <c r="G195" s="3"/>
      <c r="H195" s="13"/>
    </row>
    <row r="196" spans="6:8" ht="5.85" customHeight="1">
      <c r="F196" s="3"/>
      <c r="G196" s="3"/>
    </row>
    <row r="197" spans="6:8" ht="5.85" customHeight="1">
      <c r="F197" s="3"/>
      <c r="G197" s="3"/>
    </row>
    <row r="198" spans="6:8" ht="5.85" customHeight="1">
      <c r="F198" s="3"/>
      <c r="G198" s="3"/>
    </row>
    <row r="199" spans="6:8" ht="5.85" customHeight="1">
      <c r="F199" s="3"/>
      <c r="G199" s="3"/>
    </row>
    <row r="200" spans="6:8" ht="5.85" customHeight="1">
      <c r="F200" s="3"/>
      <c r="G200" s="3"/>
    </row>
    <row r="201" spans="6:8" ht="5.85" customHeight="1">
      <c r="F201" s="3"/>
      <c r="G201" s="3"/>
    </row>
    <row r="202" spans="6:8" ht="5.85" customHeight="1">
      <c r="F202" s="3"/>
      <c r="G202" s="3"/>
    </row>
    <row r="203" spans="6:8" ht="5.85" customHeight="1">
      <c r="F203" s="3"/>
      <c r="G203" s="3"/>
    </row>
  </sheetData>
  <mergeCells count="18">
    <mergeCell ref="K12:K14"/>
    <mergeCell ref="H8:J8"/>
    <mergeCell ref="I9:K10"/>
    <mergeCell ref="A5:J5"/>
    <mergeCell ref="A7:J7"/>
    <mergeCell ref="A11:F13"/>
    <mergeCell ref="H12:H14"/>
    <mergeCell ref="G11:J11"/>
    <mergeCell ref="G12:G14"/>
    <mergeCell ref="C24:F24"/>
    <mergeCell ref="C18:F18"/>
    <mergeCell ref="C32:F32"/>
    <mergeCell ref="C101:F101"/>
    <mergeCell ref="C102:F102"/>
    <mergeCell ref="B97:F97"/>
    <mergeCell ref="C98:F98"/>
    <mergeCell ref="B99:F99"/>
    <mergeCell ref="C100:F100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1"/>
  <sheetViews>
    <sheetView topLeftCell="A10" zoomScaleNormal="100" zoomScaleSheetLayoutView="100" workbookViewId="0">
      <selection activeCell="F40" sqref="F40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4.625" style="2" customWidth="1"/>
    <col min="8" max="8" width="14.25" style="2" customWidth="1"/>
    <col min="9" max="9" width="14.625" style="2" customWidth="1"/>
    <col min="10" max="16384" width="9" style="2"/>
  </cols>
  <sheetData>
    <row r="3" spans="1:9" ht="13.5">
      <c r="A3" s="1" t="s">
        <v>65</v>
      </c>
    </row>
    <row r="4" spans="1:9" ht="13.5"/>
    <row r="5" spans="1:9" ht="17.25">
      <c r="A5" s="89" t="s">
        <v>179</v>
      </c>
      <c r="B5" s="89"/>
      <c r="C5" s="89"/>
      <c r="D5" s="89"/>
      <c r="E5" s="89"/>
      <c r="F5" s="89"/>
      <c r="G5" s="89"/>
      <c r="H5" s="89"/>
      <c r="I5" s="89"/>
    </row>
    <row r="6" spans="1:9" ht="14.25">
      <c r="A6" s="4"/>
      <c r="B6" s="4"/>
      <c r="C6" s="4"/>
      <c r="D6" s="4"/>
      <c r="E6" s="4"/>
      <c r="F6" s="4"/>
      <c r="G6" s="4"/>
      <c r="H6" s="4"/>
      <c r="I6" s="4"/>
    </row>
    <row r="7" spans="1:9" ht="13.5">
      <c r="A7" s="90" t="s">
        <v>163</v>
      </c>
      <c r="B7" s="90"/>
      <c r="C7" s="90"/>
      <c r="D7" s="90"/>
      <c r="E7" s="90"/>
      <c r="F7" s="90"/>
      <c r="G7" s="90"/>
      <c r="H7" s="90"/>
      <c r="I7" s="90"/>
    </row>
    <row r="8" spans="1:9" ht="14.25">
      <c r="F8" s="5"/>
      <c r="G8" s="91"/>
      <c r="H8" s="91"/>
      <c r="I8" s="91"/>
    </row>
    <row r="9" spans="1:9" ht="13.5">
      <c r="F9" s="5"/>
      <c r="I9" s="6"/>
    </row>
    <row r="10" spans="1:9" ht="13.5">
      <c r="F10" s="5"/>
      <c r="H10" s="13"/>
      <c r="I10" s="80"/>
    </row>
    <row r="11" spans="1:9" ht="13.5">
      <c r="A11" s="94" t="s">
        <v>0</v>
      </c>
      <c r="B11" s="94"/>
      <c r="C11" s="94"/>
      <c r="D11" s="94"/>
      <c r="E11" s="94"/>
      <c r="F11" s="94"/>
      <c r="G11" s="95" t="s">
        <v>180</v>
      </c>
      <c r="H11" s="95"/>
      <c r="I11" s="95"/>
    </row>
    <row r="12" spans="1:9" ht="11.1" customHeight="1">
      <c r="A12" s="94"/>
      <c r="B12" s="94"/>
      <c r="C12" s="94"/>
      <c r="D12" s="94"/>
      <c r="E12" s="94"/>
      <c r="F12" s="94"/>
      <c r="G12" s="100" t="s">
        <v>89</v>
      </c>
      <c r="H12" s="46"/>
      <c r="I12" s="47"/>
    </row>
    <row r="13" spans="1:9" ht="9.9499999999999993" customHeight="1">
      <c r="A13" s="94"/>
      <c r="B13" s="94"/>
      <c r="C13" s="94"/>
      <c r="D13" s="94"/>
      <c r="E13" s="94"/>
      <c r="F13" s="94"/>
      <c r="G13" s="101"/>
      <c r="H13" s="11" t="s">
        <v>90</v>
      </c>
      <c r="I13" s="48" t="s">
        <v>88</v>
      </c>
    </row>
    <row r="14" spans="1:9" ht="13.5">
      <c r="A14" s="58" t="s">
        <v>103</v>
      </c>
      <c r="B14" s="58" t="s">
        <v>15</v>
      </c>
      <c r="C14" s="58"/>
      <c r="D14" s="58"/>
      <c r="E14" s="58"/>
      <c r="F14" s="58"/>
      <c r="G14" s="102"/>
      <c r="H14" s="35"/>
      <c r="I14" s="34"/>
    </row>
    <row r="15" spans="1:9" ht="13.5">
      <c r="A15" s="58"/>
      <c r="B15" s="58" t="s">
        <v>76</v>
      </c>
      <c r="C15" s="58" t="s">
        <v>17</v>
      </c>
      <c r="D15" s="58"/>
      <c r="E15" s="58"/>
      <c r="F15" s="58"/>
      <c r="G15" s="52"/>
      <c r="H15" s="52"/>
      <c r="I15" s="74"/>
    </row>
    <row r="16" spans="1:9" ht="13.5">
      <c r="A16" s="58"/>
      <c r="B16" s="58"/>
      <c r="C16" s="58" t="s">
        <v>18</v>
      </c>
      <c r="D16" s="58"/>
      <c r="E16" s="58"/>
      <c r="F16" s="58"/>
      <c r="G16" s="53">
        <v>24000</v>
      </c>
      <c r="H16" s="52"/>
      <c r="I16" s="9">
        <f>SUM(G16:H16)</f>
        <v>24000</v>
      </c>
    </row>
    <row r="17" spans="1:9" ht="13.5">
      <c r="A17" s="58"/>
      <c r="B17" s="58"/>
      <c r="C17" s="58" t="s">
        <v>19</v>
      </c>
      <c r="D17" s="58"/>
      <c r="E17" s="58"/>
      <c r="F17" s="58"/>
      <c r="G17" s="53">
        <v>0</v>
      </c>
      <c r="H17" s="52"/>
      <c r="I17" s="9">
        <f>SUM(G17:H17)</f>
        <v>0</v>
      </c>
    </row>
    <row r="18" spans="1:9" ht="13.5">
      <c r="A18" s="58"/>
      <c r="B18" s="58"/>
      <c r="C18" s="85" t="s">
        <v>93</v>
      </c>
      <c r="D18" s="85"/>
      <c r="E18" s="85"/>
      <c r="F18" s="85"/>
      <c r="G18" s="53">
        <v>33000</v>
      </c>
      <c r="H18" s="52"/>
      <c r="I18" s="57">
        <f>SUM(G18:H18)</f>
        <v>33000</v>
      </c>
    </row>
    <row r="19" spans="1:9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2"/>
      <c r="I19" s="74"/>
    </row>
    <row r="20" spans="1:9" ht="13.5">
      <c r="A20" s="58"/>
      <c r="B20" s="58"/>
      <c r="C20" s="58" t="s">
        <v>21</v>
      </c>
      <c r="D20" s="58"/>
      <c r="E20" s="58"/>
      <c r="F20" s="58"/>
      <c r="G20" s="53">
        <v>7000</v>
      </c>
      <c r="H20" s="52"/>
      <c r="I20" s="9">
        <v>7000</v>
      </c>
    </row>
    <row r="21" spans="1:9" ht="13.5">
      <c r="A21" s="58"/>
      <c r="B21" s="58"/>
      <c r="C21" s="58"/>
      <c r="D21" s="58"/>
      <c r="E21" s="58"/>
      <c r="F21" s="58"/>
      <c r="G21" s="53"/>
      <c r="H21" s="52"/>
      <c r="I21" s="74"/>
    </row>
    <row r="22" spans="1:9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2"/>
      <c r="I22" s="74"/>
    </row>
    <row r="23" spans="1:9" ht="13.5">
      <c r="A23" s="58"/>
      <c r="B23" s="58"/>
      <c r="C23" s="58" t="s">
        <v>24</v>
      </c>
      <c r="D23" s="58"/>
      <c r="E23" s="58"/>
      <c r="F23" s="58"/>
      <c r="G23" s="53">
        <v>0</v>
      </c>
      <c r="H23" s="52"/>
      <c r="I23" s="57">
        <v>0</v>
      </c>
    </row>
    <row r="24" spans="1:9" ht="13.5">
      <c r="A24" s="58"/>
      <c r="B24" s="58"/>
      <c r="C24" s="85" t="s">
        <v>62</v>
      </c>
      <c r="D24" s="85"/>
      <c r="E24" s="85"/>
      <c r="F24" s="85"/>
      <c r="G24" s="53">
        <v>205000</v>
      </c>
      <c r="H24" s="53"/>
      <c r="I24" s="57">
        <v>205000</v>
      </c>
    </row>
    <row r="25" spans="1:9" ht="13.5">
      <c r="A25" s="58"/>
      <c r="B25" s="58"/>
      <c r="C25" s="58"/>
      <c r="D25" s="58"/>
      <c r="E25" s="58"/>
      <c r="F25" s="58"/>
      <c r="G25" s="53"/>
      <c r="H25" s="52"/>
      <c r="I25" s="74"/>
    </row>
    <row r="26" spans="1:9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2"/>
      <c r="I26" s="74"/>
    </row>
    <row r="27" spans="1:9" ht="13.5">
      <c r="A27" s="58"/>
      <c r="B27" s="58"/>
      <c r="C27" s="58" t="s">
        <v>40</v>
      </c>
      <c r="D27" s="58"/>
      <c r="E27" s="58"/>
      <c r="F27" s="58"/>
      <c r="G27" s="53">
        <v>530000</v>
      </c>
      <c r="H27" s="52"/>
      <c r="I27" s="9">
        <f t="shared" ref="I27:I33" si="0">SUM(G27:H27)</f>
        <v>530000</v>
      </c>
    </row>
    <row r="28" spans="1:9" ht="13.5">
      <c r="A28" s="58"/>
      <c r="B28" s="58"/>
      <c r="C28" s="58" t="s">
        <v>95</v>
      </c>
      <c r="D28" s="58"/>
      <c r="E28" s="58"/>
      <c r="F28" s="58"/>
      <c r="G28" s="53">
        <v>541700</v>
      </c>
      <c r="H28" s="52"/>
      <c r="I28" s="57">
        <f t="shared" si="0"/>
        <v>541700</v>
      </c>
    </row>
    <row r="29" spans="1:9" ht="13.5">
      <c r="A29" s="58"/>
      <c r="B29" s="58"/>
      <c r="C29" s="58" t="s">
        <v>42</v>
      </c>
      <c r="D29" s="58"/>
      <c r="E29" s="58"/>
      <c r="F29" s="58"/>
      <c r="G29" s="53">
        <v>1150</v>
      </c>
      <c r="H29" s="52"/>
      <c r="I29" s="9">
        <f t="shared" si="0"/>
        <v>1150</v>
      </c>
    </row>
    <row r="30" spans="1:9" ht="13.5">
      <c r="A30" s="58"/>
      <c r="B30" s="58"/>
      <c r="C30" s="58" t="s">
        <v>44</v>
      </c>
      <c r="D30" s="58"/>
      <c r="E30" s="58"/>
      <c r="F30" s="58"/>
      <c r="G30" s="53">
        <v>0</v>
      </c>
      <c r="H30" s="52"/>
      <c r="I30" s="9">
        <f t="shared" si="0"/>
        <v>0</v>
      </c>
    </row>
    <row r="31" spans="1:9" ht="13.5">
      <c r="A31" s="58"/>
      <c r="B31" s="58"/>
      <c r="C31" s="58" t="s">
        <v>45</v>
      </c>
      <c r="D31" s="58"/>
      <c r="E31" s="58"/>
      <c r="F31" s="58"/>
      <c r="G31" s="53">
        <v>940900</v>
      </c>
      <c r="H31" s="52"/>
      <c r="I31" s="9">
        <f t="shared" si="0"/>
        <v>940900</v>
      </c>
    </row>
    <row r="32" spans="1:9" ht="13.5">
      <c r="A32" s="58"/>
      <c r="B32" s="58"/>
      <c r="C32" s="86" t="s">
        <v>94</v>
      </c>
      <c r="D32" s="87"/>
      <c r="E32" s="87"/>
      <c r="F32" s="88"/>
      <c r="G32" s="53">
        <v>403200</v>
      </c>
      <c r="H32" s="52"/>
      <c r="I32" s="9">
        <f t="shared" si="0"/>
        <v>403200</v>
      </c>
    </row>
    <row r="33" spans="1:11" ht="13.5">
      <c r="A33" s="58" t="s">
        <v>178</v>
      </c>
      <c r="B33" s="58"/>
      <c r="C33" s="58" t="s">
        <v>43</v>
      </c>
      <c r="D33" s="58"/>
      <c r="E33" s="58"/>
      <c r="F33" s="58"/>
      <c r="G33" s="53">
        <v>0</v>
      </c>
      <c r="H33" s="54">
        <v>19140814</v>
      </c>
      <c r="I33" s="9">
        <f t="shared" si="0"/>
        <v>19140814</v>
      </c>
    </row>
    <row r="34" spans="1:11" ht="13.5">
      <c r="A34" s="58"/>
      <c r="B34" s="58"/>
      <c r="C34" s="58"/>
      <c r="D34" s="58"/>
      <c r="E34" s="58"/>
      <c r="F34" s="58"/>
      <c r="G34" s="53"/>
      <c r="H34" s="52"/>
      <c r="I34" s="74"/>
    </row>
    <row r="35" spans="1:11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2"/>
      <c r="I35" s="74"/>
      <c r="K35" s="10"/>
    </row>
    <row r="36" spans="1:11" ht="13.5">
      <c r="A36" s="58"/>
      <c r="B36" s="58"/>
      <c r="C36" s="58" t="s">
        <v>1</v>
      </c>
      <c r="D36" s="58"/>
      <c r="E36" s="58"/>
      <c r="F36" s="58"/>
      <c r="G36" s="53">
        <v>274</v>
      </c>
      <c r="H36" s="52"/>
      <c r="I36" s="57">
        <f>SUM(G36:H36)</f>
        <v>274</v>
      </c>
      <c r="K36" s="10"/>
    </row>
    <row r="37" spans="1:11" ht="13.5">
      <c r="A37" s="58"/>
      <c r="B37" s="58"/>
      <c r="C37" s="58" t="s">
        <v>29</v>
      </c>
      <c r="D37" s="58"/>
      <c r="E37" s="58"/>
      <c r="F37" s="58"/>
      <c r="G37" s="53">
        <v>0</v>
      </c>
      <c r="H37" s="53">
        <v>18493</v>
      </c>
      <c r="I37" s="9">
        <f>SUM(G37:H37)</f>
        <v>18493</v>
      </c>
    </row>
    <row r="38" spans="1:11" ht="13.5">
      <c r="A38" s="58"/>
      <c r="B38" s="58"/>
      <c r="C38" s="60"/>
      <c r="D38" s="60"/>
      <c r="E38" s="60"/>
      <c r="F38" s="60"/>
      <c r="G38" s="52"/>
      <c r="H38" s="52"/>
      <c r="I38" s="74"/>
    </row>
    <row r="39" spans="1:11" ht="13.5">
      <c r="A39" s="58"/>
      <c r="B39" s="61"/>
      <c r="C39" s="58" t="s">
        <v>30</v>
      </c>
      <c r="D39" s="58"/>
      <c r="E39" s="58"/>
      <c r="F39" s="58"/>
      <c r="G39" s="9">
        <f>SUM(G16:G38)</f>
        <v>2686224</v>
      </c>
      <c r="H39" s="9">
        <f>SUM(H24:H38)</f>
        <v>19159307</v>
      </c>
      <c r="I39" s="9">
        <f>SUM(G39:H39)</f>
        <v>21845531</v>
      </c>
    </row>
    <row r="40" spans="1:11" ht="13.5">
      <c r="A40" s="58" t="s">
        <v>81</v>
      </c>
      <c r="B40" s="58" t="s">
        <v>31</v>
      </c>
      <c r="C40" s="58"/>
      <c r="D40" s="58"/>
      <c r="E40" s="58"/>
      <c r="F40" s="58"/>
      <c r="G40" s="52"/>
      <c r="H40" s="54"/>
      <c r="I40" s="74"/>
    </row>
    <row r="41" spans="1:11" ht="13.5">
      <c r="A41" s="58"/>
      <c r="B41" s="58" t="s">
        <v>82</v>
      </c>
      <c r="C41" s="58" t="s">
        <v>32</v>
      </c>
      <c r="D41" s="58"/>
      <c r="E41" s="58"/>
      <c r="F41" s="58"/>
      <c r="G41" s="52"/>
      <c r="H41" s="54"/>
      <c r="I41" s="74"/>
    </row>
    <row r="42" spans="1:11" ht="13.5">
      <c r="A42" s="58"/>
      <c r="B42" s="58"/>
      <c r="C42" s="58" t="s">
        <v>83</v>
      </c>
      <c r="D42" s="58"/>
      <c r="E42" s="58"/>
      <c r="F42" s="58" t="s">
        <v>33</v>
      </c>
      <c r="G42" s="52"/>
      <c r="H42" s="52"/>
      <c r="I42" s="74"/>
    </row>
    <row r="43" spans="1:11" ht="13.5">
      <c r="A43" s="58"/>
      <c r="B43" s="58"/>
      <c r="C43" s="58"/>
      <c r="D43" s="58"/>
      <c r="E43" s="58"/>
      <c r="F43" s="58" t="s">
        <v>4</v>
      </c>
      <c r="G43" s="53">
        <v>583150</v>
      </c>
      <c r="H43" s="53">
        <v>13064000</v>
      </c>
      <c r="I43" s="56">
        <f>SUM(G43:H43)</f>
        <v>13647150</v>
      </c>
    </row>
    <row r="44" spans="1:11" ht="13.5">
      <c r="A44" s="58"/>
      <c r="B44" s="58"/>
      <c r="C44" s="58"/>
      <c r="D44" s="58"/>
      <c r="E44" s="58"/>
      <c r="F44" s="58" t="s">
        <v>5</v>
      </c>
      <c r="G44" s="53">
        <v>0</v>
      </c>
      <c r="H44" s="53">
        <v>1180856</v>
      </c>
      <c r="I44" s="56">
        <f>SUM(G44:H44)</f>
        <v>1180856</v>
      </c>
    </row>
    <row r="45" spans="1:11" ht="13.5">
      <c r="A45" s="58"/>
      <c r="B45" s="58"/>
      <c r="C45" s="58"/>
      <c r="D45" s="58"/>
      <c r="E45" s="58"/>
      <c r="F45" s="58" t="s">
        <v>6</v>
      </c>
      <c r="G45" s="53">
        <v>0</v>
      </c>
      <c r="H45" s="53">
        <v>51452</v>
      </c>
      <c r="I45" s="56">
        <f>SUM(G45:H45)</f>
        <v>51452</v>
      </c>
    </row>
    <row r="46" spans="1:11" ht="13.5">
      <c r="A46" s="58"/>
      <c r="B46" s="58"/>
      <c r="C46" s="58"/>
      <c r="D46" s="58"/>
      <c r="E46" s="58"/>
      <c r="F46" s="58" t="s">
        <v>47</v>
      </c>
      <c r="G46" s="53">
        <v>0</v>
      </c>
      <c r="H46" s="53">
        <v>14700</v>
      </c>
      <c r="I46" s="56">
        <f>SUM(G46:H46)</f>
        <v>14700</v>
      </c>
    </row>
    <row r="47" spans="1:11" ht="13.5">
      <c r="A47" s="58"/>
      <c r="B47" s="58"/>
      <c r="C47" s="58"/>
      <c r="D47" s="58"/>
      <c r="E47" s="58"/>
      <c r="F47" s="58" t="s">
        <v>99</v>
      </c>
      <c r="G47" s="53">
        <v>496000</v>
      </c>
      <c r="H47" s="53"/>
      <c r="I47" s="56">
        <v>496000</v>
      </c>
    </row>
    <row r="48" spans="1:11" ht="13.5">
      <c r="A48" s="58"/>
      <c r="B48" s="58"/>
      <c r="C48" s="58"/>
      <c r="D48" s="58"/>
      <c r="E48" s="58"/>
      <c r="F48" s="58" t="s">
        <v>100</v>
      </c>
      <c r="G48" s="53">
        <v>406800</v>
      </c>
      <c r="H48" s="53"/>
      <c r="I48" s="56">
        <v>406800</v>
      </c>
    </row>
    <row r="49" spans="1:9" ht="13.5">
      <c r="A49" s="58"/>
      <c r="B49" s="58"/>
      <c r="C49" s="58"/>
      <c r="D49" s="58"/>
      <c r="E49" s="58"/>
      <c r="F49" s="58"/>
      <c r="G49" s="53"/>
      <c r="H49" s="53"/>
      <c r="I49" s="56"/>
    </row>
    <row r="50" spans="1:9" ht="13.5">
      <c r="A50" s="58"/>
      <c r="B50" s="58"/>
      <c r="C50" s="58"/>
      <c r="D50" s="58"/>
      <c r="E50" s="58"/>
      <c r="F50" s="62" t="s">
        <v>34</v>
      </c>
      <c r="G50" s="9">
        <f>SUM(G43:G49)</f>
        <v>1485950</v>
      </c>
      <c r="H50" s="54">
        <f>SUM(H43:H49)</f>
        <v>14311008</v>
      </c>
      <c r="I50" s="56">
        <f>SUM(I43:I49)</f>
        <v>15796958</v>
      </c>
    </row>
    <row r="51" spans="1:9" ht="13.5">
      <c r="A51" s="58"/>
      <c r="B51" s="58"/>
      <c r="C51" s="58" t="s">
        <v>84</v>
      </c>
      <c r="D51" s="58"/>
      <c r="E51" s="58"/>
      <c r="F51" s="58" t="s">
        <v>35</v>
      </c>
      <c r="G51" s="54"/>
      <c r="H51" s="52"/>
      <c r="I51" s="74"/>
    </row>
    <row r="52" spans="1:9" ht="13.5">
      <c r="A52" s="58"/>
      <c r="B52" s="58"/>
      <c r="C52" s="58"/>
      <c r="D52" s="58"/>
      <c r="E52" s="58"/>
      <c r="F52" s="58" t="s">
        <v>46</v>
      </c>
      <c r="G52" s="54">
        <v>84000</v>
      </c>
      <c r="H52" s="53">
        <v>756000</v>
      </c>
      <c r="I52" s="56">
        <f t="shared" ref="I52:I57" si="1">SUM(G52:H52)</f>
        <v>840000</v>
      </c>
    </row>
    <row r="53" spans="1:9" ht="13.5">
      <c r="A53" s="58"/>
      <c r="B53" s="58"/>
      <c r="C53" s="58"/>
      <c r="D53" s="58"/>
      <c r="E53" s="58"/>
      <c r="F53" s="58" t="s">
        <v>8</v>
      </c>
      <c r="G53" s="54">
        <v>0</v>
      </c>
      <c r="H53" s="53">
        <v>9300</v>
      </c>
      <c r="I53" s="56">
        <f t="shared" si="1"/>
        <v>9300</v>
      </c>
    </row>
    <row r="54" spans="1:9" ht="13.5">
      <c r="A54" s="58"/>
      <c r="B54" s="58"/>
      <c r="C54" s="58"/>
      <c r="D54" s="58"/>
      <c r="E54" s="58"/>
      <c r="F54" s="58" t="s">
        <v>9</v>
      </c>
      <c r="G54" s="54">
        <v>1000</v>
      </c>
      <c r="H54" s="53">
        <v>9000</v>
      </c>
      <c r="I54" s="56">
        <f t="shared" si="1"/>
        <v>10000</v>
      </c>
    </row>
    <row r="55" spans="1:9" ht="13.5">
      <c r="A55" s="58"/>
      <c r="B55" s="58"/>
      <c r="C55" s="58"/>
      <c r="D55" s="58"/>
      <c r="E55" s="58"/>
      <c r="F55" s="58" t="s">
        <v>10</v>
      </c>
      <c r="G55" s="53">
        <v>0</v>
      </c>
      <c r="H55" s="53">
        <v>1121022</v>
      </c>
      <c r="I55" s="56">
        <f t="shared" si="1"/>
        <v>1121022</v>
      </c>
    </row>
    <row r="56" spans="1:9" ht="13.5">
      <c r="A56" s="58"/>
      <c r="B56" s="58"/>
      <c r="C56" s="58"/>
      <c r="D56" s="58"/>
      <c r="E56" s="58"/>
      <c r="F56" s="58" t="s">
        <v>48</v>
      </c>
      <c r="G56" s="53">
        <v>0</v>
      </c>
      <c r="H56" s="53">
        <v>287060</v>
      </c>
      <c r="I56" s="56">
        <f t="shared" si="1"/>
        <v>287060</v>
      </c>
    </row>
    <row r="57" spans="1:9" ht="13.5">
      <c r="A57" s="58"/>
      <c r="B57" s="58"/>
      <c r="C57" s="58"/>
      <c r="D57" s="58"/>
      <c r="E57" s="58"/>
      <c r="F57" s="58" t="s">
        <v>49</v>
      </c>
      <c r="G57" s="53">
        <v>361607</v>
      </c>
      <c r="H57" s="53">
        <v>470107</v>
      </c>
      <c r="I57" s="56">
        <f t="shared" si="1"/>
        <v>831714</v>
      </c>
    </row>
    <row r="58" spans="1:9" ht="13.5">
      <c r="A58" s="58"/>
      <c r="B58" s="58"/>
      <c r="C58" s="58"/>
      <c r="D58" s="58"/>
      <c r="E58" s="58"/>
      <c r="F58" s="58" t="s">
        <v>50</v>
      </c>
      <c r="G58" s="53">
        <v>25183</v>
      </c>
      <c r="H58" s="53">
        <v>112138</v>
      </c>
      <c r="I58" s="56">
        <v>137321</v>
      </c>
    </row>
    <row r="59" spans="1:9" ht="13.5">
      <c r="A59" s="58"/>
      <c r="B59" s="58"/>
      <c r="C59" s="58"/>
      <c r="D59" s="58"/>
      <c r="E59" s="58"/>
      <c r="F59" s="58" t="s">
        <v>51</v>
      </c>
      <c r="G59" s="53">
        <v>46965</v>
      </c>
      <c r="H59" s="53">
        <v>455620</v>
      </c>
      <c r="I59" s="56">
        <f t="shared" ref="I59:I64" si="2">SUM(G59:H59)</f>
        <v>502585</v>
      </c>
    </row>
    <row r="60" spans="1:9" ht="13.5">
      <c r="A60" s="58"/>
      <c r="B60" s="58"/>
      <c r="C60" s="58"/>
      <c r="D60" s="58"/>
      <c r="E60" s="58"/>
      <c r="F60" s="58" t="s">
        <v>60</v>
      </c>
      <c r="G60" s="53">
        <v>86247</v>
      </c>
      <c r="H60" s="53">
        <v>776150</v>
      </c>
      <c r="I60" s="56">
        <f t="shared" si="2"/>
        <v>862397</v>
      </c>
    </row>
    <row r="61" spans="1:9" ht="13.5">
      <c r="A61" s="58"/>
      <c r="B61" s="58"/>
      <c r="C61" s="58"/>
      <c r="D61" s="58"/>
      <c r="E61" s="58"/>
      <c r="F61" s="58" t="s">
        <v>123</v>
      </c>
      <c r="G61" s="53">
        <v>20875</v>
      </c>
      <c r="H61" s="53">
        <v>134603</v>
      </c>
      <c r="I61" s="56">
        <f t="shared" si="2"/>
        <v>155478</v>
      </c>
    </row>
    <row r="62" spans="1:9" ht="13.5">
      <c r="A62" s="58"/>
      <c r="B62" s="58"/>
      <c r="C62" s="58"/>
      <c r="D62" s="58"/>
      <c r="E62" s="58"/>
      <c r="F62" s="58" t="s">
        <v>53</v>
      </c>
      <c r="G62" s="53">
        <v>0</v>
      </c>
      <c r="H62" s="53">
        <v>0</v>
      </c>
      <c r="I62" s="56">
        <f t="shared" si="2"/>
        <v>0</v>
      </c>
    </row>
    <row r="63" spans="1:9" ht="13.5">
      <c r="A63" s="58"/>
      <c r="B63" s="58"/>
      <c r="C63" s="58"/>
      <c r="D63" s="58"/>
      <c r="E63" s="58"/>
      <c r="F63" s="58" t="s">
        <v>55</v>
      </c>
      <c r="G63" s="53">
        <v>28073</v>
      </c>
      <c r="H63" s="53">
        <v>182542</v>
      </c>
      <c r="I63" s="56">
        <f t="shared" si="2"/>
        <v>210615</v>
      </c>
    </row>
    <row r="64" spans="1:9" ht="13.5">
      <c r="A64" s="58"/>
      <c r="B64" s="58"/>
      <c r="C64" s="58"/>
      <c r="D64" s="58"/>
      <c r="E64" s="58"/>
      <c r="F64" s="58" t="s">
        <v>96</v>
      </c>
      <c r="G64" s="53">
        <v>10000</v>
      </c>
      <c r="H64" s="53">
        <v>25856</v>
      </c>
      <c r="I64" s="56">
        <f t="shared" si="2"/>
        <v>35856</v>
      </c>
    </row>
    <row r="65" spans="1:9" ht="13.5">
      <c r="A65" s="58"/>
      <c r="B65" s="58"/>
      <c r="C65" s="58"/>
      <c r="D65" s="58"/>
      <c r="E65" s="58"/>
      <c r="F65" s="58"/>
      <c r="G65" s="52"/>
      <c r="H65" s="53"/>
      <c r="I65" s="74"/>
    </row>
    <row r="66" spans="1:9" ht="13.5">
      <c r="A66" s="58"/>
      <c r="B66" s="58"/>
      <c r="C66" s="58"/>
      <c r="D66" s="58"/>
      <c r="E66" s="58"/>
      <c r="F66" s="62" t="s">
        <v>11</v>
      </c>
      <c r="G66" s="9">
        <f>SUM(G52:G65)</f>
        <v>663950</v>
      </c>
      <c r="H66" s="53">
        <f>SUM(H52:H65)</f>
        <v>4339398</v>
      </c>
      <c r="I66" s="9">
        <f>SUM(G66:H66)</f>
        <v>5003348</v>
      </c>
    </row>
    <row r="67" spans="1:9" ht="13.5">
      <c r="A67" s="58"/>
      <c r="B67" s="58"/>
      <c r="C67" s="61" t="s">
        <v>36</v>
      </c>
      <c r="D67" s="58"/>
      <c r="E67" s="58"/>
      <c r="F67" s="63"/>
      <c r="G67" s="56">
        <f>G50+G66</f>
        <v>2149900</v>
      </c>
      <c r="H67" s="56">
        <f>H50+H66</f>
        <v>18650406</v>
      </c>
      <c r="I67" s="56">
        <f>SUM(G67:H67)</f>
        <v>20800306</v>
      </c>
    </row>
    <row r="68" spans="1:9" ht="13.5">
      <c r="A68" s="58"/>
      <c r="B68" s="58"/>
      <c r="C68" s="61"/>
      <c r="D68" s="58"/>
      <c r="E68" s="58"/>
      <c r="F68" s="63"/>
      <c r="G68" s="56"/>
      <c r="H68" s="56"/>
      <c r="I68" s="56"/>
    </row>
    <row r="69" spans="1:9" ht="13.5">
      <c r="A69" s="58"/>
      <c r="B69" s="58" t="s">
        <v>77</v>
      </c>
      <c r="C69" s="58" t="s">
        <v>37</v>
      </c>
      <c r="D69" s="58"/>
      <c r="E69" s="58"/>
      <c r="F69" s="58"/>
      <c r="G69" s="53"/>
      <c r="H69" s="53"/>
      <c r="I69" s="56"/>
    </row>
    <row r="70" spans="1:9" ht="13.5">
      <c r="A70" s="58"/>
      <c r="B70" s="58"/>
      <c r="C70" s="58" t="s">
        <v>83</v>
      </c>
      <c r="D70" s="58"/>
      <c r="E70" s="58"/>
      <c r="F70" s="58" t="s">
        <v>33</v>
      </c>
      <c r="G70" s="53"/>
      <c r="H70" s="53"/>
      <c r="I70" s="56"/>
    </row>
    <row r="71" spans="1:9" ht="13.5">
      <c r="A71" s="58"/>
      <c r="B71" s="58"/>
      <c r="C71" s="58"/>
      <c r="D71" s="58"/>
      <c r="E71" s="58"/>
      <c r="F71" s="58" t="s">
        <v>4</v>
      </c>
      <c r="G71" s="53">
        <v>419610</v>
      </c>
      <c r="H71" s="53">
        <v>212000</v>
      </c>
      <c r="I71" s="56">
        <f>SUM(G71:H71)</f>
        <v>631610</v>
      </c>
    </row>
    <row r="72" spans="1:9" ht="13.5">
      <c r="A72" s="58"/>
      <c r="B72" s="58"/>
      <c r="C72" s="58"/>
      <c r="D72" s="58"/>
      <c r="E72" s="58"/>
      <c r="F72" s="58" t="s">
        <v>6</v>
      </c>
      <c r="G72" s="53">
        <v>6000</v>
      </c>
      <c r="H72" s="53"/>
      <c r="I72" s="56">
        <f>SUM(G72:H72)</f>
        <v>6000</v>
      </c>
    </row>
    <row r="73" spans="1:9" ht="13.5">
      <c r="A73" s="58"/>
      <c r="B73" s="58"/>
      <c r="C73" s="58"/>
      <c r="D73" s="58"/>
      <c r="E73" s="58"/>
      <c r="F73" s="58"/>
      <c r="G73" s="53"/>
      <c r="H73" s="53"/>
      <c r="I73" s="56"/>
    </row>
    <row r="74" spans="1:9" ht="13.5">
      <c r="A74" s="58"/>
      <c r="B74" s="58"/>
      <c r="C74" s="58"/>
      <c r="D74" s="58"/>
      <c r="E74" s="58"/>
      <c r="F74" s="62" t="s">
        <v>34</v>
      </c>
      <c r="G74" s="56">
        <f>SUM(G71:G73)</f>
        <v>425610</v>
      </c>
      <c r="H74" s="53">
        <f>SUM(H71:H73)</f>
        <v>212000</v>
      </c>
      <c r="I74" s="56">
        <f>SUM(G74:H74)</f>
        <v>637610</v>
      </c>
    </row>
    <row r="75" spans="1:9" ht="13.5">
      <c r="A75" s="58"/>
      <c r="B75" s="58"/>
      <c r="C75" s="58"/>
      <c r="D75" s="58"/>
      <c r="E75" s="58"/>
      <c r="F75" s="62"/>
      <c r="G75" s="56"/>
      <c r="H75" s="53"/>
      <c r="I75" s="56"/>
    </row>
    <row r="76" spans="1:9" ht="13.5">
      <c r="A76" s="58"/>
      <c r="B76" s="58"/>
      <c r="C76" s="58" t="s">
        <v>84</v>
      </c>
      <c r="D76" s="58"/>
      <c r="E76" s="58"/>
      <c r="F76" s="58" t="s">
        <v>35</v>
      </c>
      <c r="G76" s="53"/>
      <c r="H76" s="53"/>
      <c r="I76" s="56"/>
    </row>
    <row r="77" spans="1:9" ht="13.5">
      <c r="A77" s="58"/>
      <c r="B77" s="58"/>
      <c r="C77" s="58"/>
      <c r="D77" s="58"/>
      <c r="E77" s="58"/>
      <c r="F77" s="58" t="s">
        <v>8</v>
      </c>
      <c r="G77" s="53">
        <v>0</v>
      </c>
      <c r="H77" s="53"/>
      <c r="I77" s="56">
        <v>0</v>
      </c>
    </row>
    <row r="78" spans="1:9" ht="13.5">
      <c r="A78" s="58"/>
      <c r="B78" s="58"/>
      <c r="C78" s="58"/>
      <c r="D78" s="58"/>
      <c r="E78" s="58"/>
      <c r="F78" s="58" t="s">
        <v>56</v>
      </c>
      <c r="G78" s="53"/>
      <c r="H78" s="53"/>
      <c r="I78" s="56"/>
    </row>
    <row r="79" spans="1:9" ht="13.5">
      <c r="A79" s="58"/>
      <c r="B79" s="58"/>
      <c r="C79" s="58"/>
      <c r="D79" s="58"/>
      <c r="E79" s="58"/>
      <c r="F79" s="58" t="s">
        <v>9</v>
      </c>
      <c r="G79" s="53">
        <v>0</v>
      </c>
      <c r="H79" s="53">
        <v>1000</v>
      </c>
      <c r="I79" s="56">
        <f>SUM(G79:H79)</f>
        <v>1000</v>
      </c>
    </row>
    <row r="80" spans="1:9" ht="13.5">
      <c r="A80" s="58"/>
      <c r="B80" s="58"/>
      <c r="C80" s="58"/>
      <c r="D80" s="58"/>
      <c r="E80" s="58"/>
      <c r="F80" s="58" t="s">
        <v>52</v>
      </c>
      <c r="G80" s="53">
        <v>0</v>
      </c>
      <c r="H80" s="53">
        <v>81000</v>
      </c>
      <c r="I80" s="56">
        <v>81000</v>
      </c>
    </row>
    <row r="81" spans="1:9" ht="13.5">
      <c r="A81" s="58"/>
      <c r="B81" s="58"/>
      <c r="C81" s="58"/>
      <c r="D81" s="58"/>
      <c r="E81" s="58"/>
      <c r="F81" s="58" t="s">
        <v>57</v>
      </c>
      <c r="G81" s="53">
        <v>10000</v>
      </c>
      <c r="H81" s="53">
        <v>4817</v>
      </c>
      <c r="I81" s="56">
        <f>SUM(G81:H81)</f>
        <v>14817</v>
      </c>
    </row>
    <row r="82" spans="1:9" ht="13.5">
      <c r="A82" s="58"/>
      <c r="B82" s="58"/>
      <c r="C82" s="58"/>
      <c r="D82" s="58"/>
      <c r="E82" s="58"/>
      <c r="F82" s="58" t="s">
        <v>59</v>
      </c>
      <c r="G82" s="53">
        <v>26350</v>
      </c>
      <c r="H82" s="53">
        <v>20000</v>
      </c>
      <c r="I82" s="56">
        <f>SUM(G82:H82)</f>
        <v>46350</v>
      </c>
    </row>
    <row r="83" spans="1:9" ht="13.5">
      <c r="A83" s="58"/>
      <c r="B83" s="58"/>
      <c r="C83" s="58"/>
      <c r="D83" s="58"/>
      <c r="E83" s="58"/>
      <c r="F83" s="58" t="s">
        <v>54</v>
      </c>
      <c r="G83" s="53">
        <v>7896</v>
      </c>
      <c r="H83" s="53"/>
      <c r="I83" s="56">
        <f>SUM(G83:H83)</f>
        <v>7896</v>
      </c>
    </row>
    <row r="84" spans="1:9" ht="13.5">
      <c r="A84" s="58"/>
      <c r="B84" s="58"/>
      <c r="C84" s="58"/>
      <c r="D84" s="58"/>
      <c r="E84" s="58"/>
      <c r="F84" s="58" t="s">
        <v>55</v>
      </c>
      <c r="G84" s="53">
        <v>20000</v>
      </c>
      <c r="H84" s="53">
        <v>30000</v>
      </c>
      <c r="I84" s="56">
        <f>SUM(G84:H84)</f>
        <v>50000</v>
      </c>
    </row>
    <row r="85" spans="1:9" ht="13.5">
      <c r="A85" s="58"/>
      <c r="B85" s="58"/>
      <c r="C85" s="58"/>
      <c r="D85" s="58"/>
      <c r="E85" s="58"/>
      <c r="F85" s="58" t="s">
        <v>97</v>
      </c>
      <c r="G85" s="53">
        <v>42000</v>
      </c>
      <c r="H85" s="53">
        <v>150000</v>
      </c>
      <c r="I85" s="56">
        <f>SUM(G85:H85)</f>
        <v>192000</v>
      </c>
    </row>
    <row r="86" spans="1:9" ht="13.5">
      <c r="A86" s="58"/>
      <c r="B86" s="58"/>
      <c r="C86" s="58"/>
      <c r="D86" s="58"/>
      <c r="E86" s="58"/>
      <c r="F86" s="58" t="s">
        <v>101</v>
      </c>
      <c r="G86" s="53">
        <v>20000</v>
      </c>
      <c r="H86" s="53">
        <v>20000</v>
      </c>
      <c r="I86" s="56">
        <v>40000</v>
      </c>
    </row>
    <row r="87" spans="1:9" ht="13.5">
      <c r="A87" s="58"/>
      <c r="B87" s="58"/>
      <c r="C87" s="58"/>
      <c r="D87" s="58"/>
      <c r="E87" s="58"/>
      <c r="F87" s="58" t="s">
        <v>102</v>
      </c>
      <c r="G87" s="53">
        <v>3000</v>
      </c>
      <c r="H87" s="53"/>
      <c r="I87" s="56">
        <v>3000</v>
      </c>
    </row>
    <row r="88" spans="1:9" ht="13.5">
      <c r="A88" s="58"/>
      <c r="B88" s="58"/>
      <c r="C88" s="58"/>
      <c r="D88" s="58"/>
      <c r="E88" s="58"/>
      <c r="F88" s="58"/>
      <c r="G88" s="53"/>
      <c r="H88" s="53"/>
      <c r="I88" s="56"/>
    </row>
    <row r="89" spans="1:9" ht="13.5">
      <c r="A89" s="58"/>
      <c r="B89" s="58"/>
      <c r="C89" s="58"/>
      <c r="D89" s="58"/>
      <c r="E89" s="58"/>
      <c r="F89" s="62" t="s">
        <v>11</v>
      </c>
      <c r="G89" s="56">
        <f>SUM(G77:G88)</f>
        <v>129246</v>
      </c>
      <c r="H89" s="53">
        <f>SUM(H78:H88)</f>
        <v>306817</v>
      </c>
      <c r="I89" s="56">
        <f>SUM(I77:I88)</f>
        <v>436063</v>
      </c>
    </row>
    <row r="90" spans="1:9" ht="13.5">
      <c r="A90" s="58"/>
      <c r="B90" s="58"/>
      <c r="C90" s="58" t="s">
        <v>12</v>
      </c>
      <c r="D90" s="58"/>
      <c r="E90" s="58"/>
      <c r="F90" s="62"/>
      <c r="G90" s="56">
        <f>G74+G89</f>
        <v>554856</v>
      </c>
      <c r="H90" s="57">
        <f>H71+H89</f>
        <v>518817</v>
      </c>
      <c r="I90" s="57">
        <f>I74+I89</f>
        <v>1073673</v>
      </c>
    </row>
    <row r="91" spans="1:9" ht="13.5">
      <c r="A91" s="58"/>
      <c r="B91" s="58"/>
      <c r="C91" s="58"/>
      <c r="D91" s="58"/>
      <c r="E91" s="58"/>
      <c r="F91" s="58"/>
      <c r="G91" s="55"/>
      <c r="H91" s="55"/>
      <c r="I91" s="74"/>
    </row>
    <row r="92" spans="1:9" ht="13.5">
      <c r="A92" s="58"/>
      <c r="B92" s="58" t="s">
        <v>13</v>
      </c>
      <c r="C92" s="58"/>
      <c r="D92" s="58"/>
      <c r="E92" s="58"/>
      <c r="F92" s="58"/>
      <c r="G92" s="56">
        <f>G67+G90</f>
        <v>2704756</v>
      </c>
      <c r="H92" s="56">
        <f>H67+H90</f>
        <v>19169223</v>
      </c>
      <c r="I92" s="56">
        <f>I67+I90</f>
        <v>21873979</v>
      </c>
    </row>
    <row r="93" spans="1:9" ht="13.5">
      <c r="A93" s="58"/>
      <c r="B93" s="58"/>
      <c r="C93" s="58"/>
      <c r="D93" s="58"/>
      <c r="E93" s="58"/>
      <c r="F93" s="58"/>
      <c r="G93" s="53"/>
      <c r="H93" s="53"/>
      <c r="I93" s="57"/>
    </row>
    <row r="94" spans="1:9" ht="13.5">
      <c r="A94" s="58"/>
      <c r="B94" s="58"/>
      <c r="C94" s="58" t="s">
        <v>38</v>
      </c>
      <c r="D94" s="58"/>
      <c r="E94" s="58"/>
      <c r="F94" s="58"/>
      <c r="G94" s="53">
        <f>G39-G92</f>
        <v>-18532</v>
      </c>
      <c r="H94" s="53">
        <f>H39-H92</f>
        <v>-9916</v>
      </c>
      <c r="I94" s="53">
        <f>I39-I92</f>
        <v>-28448</v>
      </c>
    </row>
    <row r="95" spans="1:9" ht="13.5">
      <c r="A95" s="58" t="s">
        <v>85</v>
      </c>
      <c r="B95" s="85" t="s">
        <v>68</v>
      </c>
      <c r="C95" s="85"/>
      <c r="D95" s="85"/>
      <c r="E95" s="85"/>
      <c r="F95" s="85"/>
      <c r="G95" s="53"/>
      <c r="H95" s="53"/>
      <c r="I95" s="57"/>
    </row>
    <row r="96" spans="1:9" ht="13.5">
      <c r="A96" s="58"/>
      <c r="B96" s="59"/>
      <c r="C96" s="85" t="s">
        <v>69</v>
      </c>
      <c r="D96" s="85"/>
      <c r="E96" s="85"/>
      <c r="F96" s="85"/>
      <c r="G96" s="53">
        <v>0</v>
      </c>
      <c r="H96" s="53">
        <v>0</v>
      </c>
      <c r="I96" s="57">
        <v>0</v>
      </c>
    </row>
    <row r="97" spans="1:9" ht="13.5">
      <c r="A97" s="58" t="s">
        <v>86</v>
      </c>
      <c r="B97" s="85" t="s">
        <v>71</v>
      </c>
      <c r="C97" s="85"/>
      <c r="D97" s="85"/>
      <c r="E97" s="85"/>
      <c r="F97" s="85"/>
      <c r="G97" s="53"/>
      <c r="H97" s="53"/>
      <c r="I97" s="57"/>
    </row>
    <row r="98" spans="1:9" ht="13.5">
      <c r="A98" s="58"/>
      <c r="B98" s="59"/>
      <c r="C98" s="85" t="s">
        <v>72</v>
      </c>
      <c r="D98" s="85"/>
      <c r="E98" s="85"/>
      <c r="F98" s="85"/>
      <c r="G98" s="53">
        <v>0</v>
      </c>
      <c r="H98" s="53">
        <v>0</v>
      </c>
      <c r="I98" s="57">
        <v>0</v>
      </c>
    </row>
    <row r="99" spans="1:9" ht="13.5">
      <c r="A99" s="58"/>
      <c r="B99" s="59"/>
      <c r="C99" s="85" t="s">
        <v>73</v>
      </c>
      <c r="D99" s="85"/>
      <c r="E99" s="85"/>
      <c r="F99" s="85"/>
      <c r="G99" s="53"/>
      <c r="H99" s="53"/>
      <c r="I99" s="57">
        <v>-28448</v>
      </c>
    </row>
    <row r="100" spans="1:9" ht="13.5">
      <c r="A100" s="58"/>
      <c r="B100" s="59"/>
      <c r="C100" s="85" t="s">
        <v>74</v>
      </c>
      <c r="D100" s="85"/>
      <c r="E100" s="85"/>
      <c r="F100" s="85"/>
      <c r="G100" s="53"/>
      <c r="H100" s="53"/>
      <c r="I100" s="57">
        <v>81000</v>
      </c>
    </row>
    <row r="101" spans="1:9" ht="13.5">
      <c r="A101" s="58"/>
      <c r="B101" s="61"/>
      <c r="C101" s="58" t="s">
        <v>63</v>
      </c>
      <c r="D101" s="58"/>
      <c r="E101" s="58"/>
      <c r="F101" s="58"/>
      <c r="G101" s="52"/>
      <c r="H101" s="52"/>
      <c r="I101" s="56">
        <v>109448</v>
      </c>
    </row>
    <row r="102" spans="1:9" ht="13.5">
      <c r="A102" s="58"/>
      <c r="B102" s="61"/>
      <c r="C102" s="58" t="s">
        <v>58</v>
      </c>
      <c r="D102" s="58"/>
      <c r="E102" s="58"/>
      <c r="F102" s="58"/>
      <c r="G102" s="52"/>
      <c r="H102" s="52"/>
      <c r="I102" s="56">
        <v>5987807</v>
      </c>
    </row>
    <row r="103" spans="1:9" ht="13.5">
      <c r="A103" s="58"/>
      <c r="B103" s="61"/>
      <c r="C103" s="58" t="s">
        <v>39</v>
      </c>
      <c r="D103" s="58"/>
      <c r="E103" s="58"/>
      <c r="F103" s="58"/>
      <c r="G103" s="52"/>
      <c r="H103" s="52"/>
      <c r="I103" s="56">
        <v>5959359</v>
      </c>
    </row>
    <row r="104" spans="1:9" ht="13.5">
      <c r="A104" s="3"/>
      <c r="B104" s="2"/>
      <c r="C104" s="3"/>
      <c r="D104" s="3"/>
      <c r="E104" s="3"/>
      <c r="F104" s="3"/>
      <c r="G104" s="7"/>
      <c r="H104" s="7"/>
      <c r="I104" s="8"/>
    </row>
    <row r="105" spans="1:9" ht="5.85" customHeight="1">
      <c r="F105" s="3"/>
      <c r="G105" s="13"/>
    </row>
    <row r="106" spans="1:9" ht="5.85" customHeight="1">
      <c r="F106" s="3"/>
      <c r="G106" s="13"/>
    </row>
    <row r="107" spans="1:9" ht="5.85" customHeight="1">
      <c r="F107" s="3"/>
      <c r="G107" s="13"/>
    </row>
    <row r="108" spans="1:9" ht="5.85" customHeight="1">
      <c r="F108" s="3"/>
      <c r="G108" s="13"/>
    </row>
    <row r="109" spans="1:9" ht="5.85" customHeight="1">
      <c r="F109" s="3"/>
      <c r="G109" s="13"/>
    </row>
    <row r="110" spans="1:9" ht="5.85" customHeight="1">
      <c r="F110" s="3"/>
      <c r="G110" s="13"/>
    </row>
    <row r="111" spans="1:9" ht="5.85" customHeight="1">
      <c r="F111" s="3"/>
      <c r="G111" s="13"/>
    </row>
    <row r="112" spans="1:9" ht="5.85" customHeight="1">
      <c r="F112" s="3"/>
      <c r="G112" s="13"/>
    </row>
    <row r="113" spans="6:7" ht="5.85" customHeight="1">
      <c r="F113" s="3"/>
      <c r="G113" s="13"/>
    </row>
    <row r="114" spans="6:7" ht="5.85" customHeight="1">
      <c r="F114" s="3"/>
      <c r="G114" s="13"/>
    </row>
    <row r="115" spans="6:7" ht="5.85" customHeight="1">
      <c r="F115" s="3"/>
      <c r="G115" s="13"/>
    </row>
    <row r="116" spans="6:7" ht="5.85" customHeight="1">
      <c r="F116" s="3"/>
      <c r="G116" s="13"/>
    </row>
    <row r="117" spans="6:7" ht="5.85" customHeight="1">
      <c r="F117" s="3"/>
      <c r="G117" s="13"/>
    </row>
    <row r="118" spans="6:7" ht="5.85" customHeight="1">
      <c r="F118" s="3"/>
      <c r="G118" s="13"/>
    </row>
    <row r="119" spans="6:7" ht="5.85" customHeight="1">
      <c r="F119" s="3"/>
      <c r="G119" s="13"/>
    </row>
    <row r="120" spans="6:7" ht="5.85" customHeight="1">
      <c r="F120" s="3"/>
      <c r="G120" s="13"/>
    </row>
    <row r="121" spans="6:7" ht="5.85" customHeight="1">
      <c r="F121" s="3"/>
      <c r="G121" s="13"/>
    </row>
    <row r="122" spans="6:7" ht="5.85" customHeight="1">
      <c r="F122" s="3"/>
      <c r="G122" s="13"/>
    </row>
    <row r="123" spans="6:7" ht="5.85" customHeight="1">
      <c r="F123" s="3"/>
      <c r="G123" s="13"/>
    </row>
    <row r="124" spans="6:7" ht="5.85" customHeight="1">
      <c r="F124" s="3"/>
      <c r="G124" s="13"/>
    </row>
    <row r="125" spans="6:7" ht="5.85" customHeight="1">
      <c r="F125" s="3"/>
      <c r="G125" s="13"/>
    </row>
    <row r="126" spans="6:7" ht="5.85" customHeight="1">
      <c r="F126" s="3"/>
      <c r="G126" s="13"/>
    </row>
    <row r="127" spans="6:7" ht="5.85" customHeight="1">
      <c r="F127" s="3"/>
      <c r="G127" s="13"/>
    </row>
    <row r="128" spans="6:7" ht="5.85" customHeight="1">
      <c r="F128" s="3"/>
      <c r="G128" s="13"/>
    </row>
    <row r="129" spans="6:7" ht="5.85" customHeight="1">
      <c r="F129" s="3"/>
      <c r="G129" s="13"/>
    </row>
    <row r="130" spans="6:7" ht="5.85" customHeight="1">
      <c r="F130" s="3"/>
      <c r="G130" s="13"/>
    </row>
    <row r="131" spans="6:7" ht="5.85" customHeight="1">
      <c r="F131" s="3"/>
      <c r="G131" s="13"/>
    </row>
    <row r="132" spans="6:7" ht="5.85" customHeight="1">
      <c r="F132" s="3"/>
      <c r="G132" s="13"/>
    </row>
    <row r="133" spans="6:7" ht="5.85" customHeight="1">
      <c r="F133" s="3"/>
      <c r="G133" s="13"/>
    </row>
    <row r="134" spans="6:7" ht="5.85" customHeight="1">
      <c r="F134" s="3"/>
      <c r="G134" s="13"/>
    </row>
    <row r="135" spans="6:7" ht="5.85" customHeight="1">
      <c r="F135" s="3"/>
      <c r="G135" s="13"/>
    </row>
    <row r="136" spans="6:7" ht="5.85" customHeight="1">
      <c r="F136" s="3"/>
      <c r="G136" s="13"/>
    </row>
    <row r="137" spans="6:7" ht="5.85" customHeight="1">
      <c r="F137" s="3"/>
      <c r="G137" s="13"/>
    </row>
    <row r="138" spans="6:7" ht="5.85" customHeight="1">
      <c r="F138" s="3"/>
      <c r="G138" s="13"/>
    </row>
    <row r="139" spans="6:7" ht="5.85" customHeight="1">
      <c r="F139" s="3"/>
      <c r="G139" s="13"/>
    </row>
    <row r="140" spans="6:7" ht="5.85" customHeight="1">
      <c r="F140" s="3"/>
      <c r="G140" s="13"/>
    </row>
    <row r="141" spans="6:7" ht="5.85" customHeight="1">
      <c r="F141" s="3"/>
      <c r="G141" s="13"/>
    </row>
    <row r="142" spans="6:7" ht="5.85" customHeight="1">
      <c r="F142" s="3"/>
      <c r="G142" s="13"/>
    </row>
    <row r="143" spans="6:7" ht="5.85" customHeight="1">
      <c r="F143" s="3"/>
      <c r="G143" s="13"/>
    </row>
    <row r="144" spans="6:7" ht="5.85" customHeight="1">
      <c r="F144" s="3"/>
      <c r="G144" s="13"/>
    </row>
    <row r="145" spans="6:7" ht="5.85" customHeight="1">
      <c r="F145" s="3"/>
      <c r="G145" s="13"/>
    </row>
    <row r="146" spans="6:7" ht="5.85" customHeight="1">
      <c r="F146" s="3"/>
      <c r="G146" s="13"/>
    </row>
    <row r="147" spans="6:7" ht="5.85" customHeight="1">
      <c r="F147" s="3"/>
      <c r="G147" s="13"/>
    </row>
    <row r="148" spans="6:7" ht="5.85" customHeight="1">
      <c r="F148" s="3"/>
      <c r="G148" s="13"/>
    </row>
    <row r="149" spans="6:7" ht="5.85" customHeight="1">
      <c r="F149" s="3"/>
      <c r="G149" s="13"/>
    </row>
    <row r="150" spans="6:7" ht="5.85" customHeight="1">
      <c r="F150" s="3"/>
      <c r="G150" s="13"/>
    </row>
    <row r="151" spans="6:7" ht="5.85" customHeight="1">
      <c r="F151" s="3"/>
      <c r="G151" s="13"/>
    </row>
    <row r="152" spans="6:7" ht="5.85" customHeight="1">
      <c r="F152" s="3"/>
      <c r="G152" s="13"/>
    </row>
    <row r="153" spans="6:7" ht="5.85" customHeight="1">
      <c r="F153" s="3"/>
      <c r="G153" s="13"/>
    </row>
    <row r="154" spans="6:7" ht="5.85" customHeight="1">
      <c r="F154" s="3"/>
      <c r="G154" s="13"/>
    </row>
    <row r="155" spans="6:7" ht="5.85" customHeight="1">
      <c r="F155" s="3"/>
      <c r="G155" s="13"/>
    </row>
    <row r="156" spans="6:7" ht="5.85" customHeight="1">
      <c r="F156" s="3"/>
      <c r="G156" s="13"/>
    </row>
    <row r="157" spans="6:7" ht="5.85" customHeight="1">
      <c r="F157" s="3"/>
      <c r="G157" s="13"/>
    </row>
    <row r="158" spans="6:7" ht="5.85" customHeight="1">
      <c r="F158" s="3"/>
      <c r="G158" s="13"/>
    </row>
    <row r="159" spans="6:7" ht="5.85" customHeight="1">
      <c r="F159" s="3"/>
      <c r="G159" s="13"/>
    </row>
    <row r="160" spans="6:7" ht="5.85" customHeight="1">
      <c r="F160" s="3"/>
      <c r="G160" s="13"/>
    </row>
    <row r="161" spans="6:7" ht="5.85" customHeight="1">
      <c r="F161" s="3"/>
      <c r="G161" s="13"/>
    </row>
    <row r="162" spans="6:7" ht="5.85" customHeight="1">
      <c r="F162" s="3"/>
      <c r="G162" s="13"/>
    </row>
    <row r="163" spans="6:7" ht="5.85" customHeight="1">
      <c r="F163" s="3"/>
      <c r="G163" s="13"/>
    </row>
    <row r="164" spans="6:7" ht="5.85" customHeight="1">
      <c r="F164" s="3"/>
      <c r="G164" s="13"/>
    </row>
    <row r="165" spans="6:7" ht="5.85" customHeight="1">
      <c r="F165" s="3"/>
      <c r="G165" s="13"/>
    </row>
    <row r="166" spans="6:7" ht="5.85" customHeight="1">
      <c r="F166" s="3"/>
      <c r="G166" s="13"/>
    </row>
    <row r="167" spans="6:7" ht="5.85" customHeight="1">
      <c r="F167" s="3"/>
      <c r="G167" s="13"/>
    </row>
    <row r="168" spans="6:7" ht="5.85" customHeight="1">
      <c r="F168" s="3"/>
      <c r="G168" s="13"/>
    </row>
    <row r="169" spans="6:7" ht="5.85" customHeight="1">
      <c r="F169" s="3"/>
      <c r="G169" s="13"/>
    </row>
    <row r="170" spans="6:7" ht="5.85" customHeight="1">
      <c r="F170" s="3"/>
      <c r="G170" s="13"/>
    </row>
    <row r="171" spans="6:7" ht="5.85" customHeight="1">
      <c r="F171" s="3"/>
      <c r="G171" s="13"/>
    </row>
    <row r="172" spans="6:7" ht="5.85" customHeight="1">
      <c r="F172" s="3"/>
      <c r="G172" s="13"/>
    </row>
    <row r="173" spans="6:7" ht="5.85" customHeight="1">
      <c r="F173" s="3"/>
      <c r="G173" s="13"/>
    </row>
    <row r="174" spans="6:7" ht="5.85" customHeight="1">
      <c r="F174" s="3"/>
      <c r="G174" s="13"/>
    </row>
    <row r="175" spans="6:7" ht="5.85" customHeight="1">
      <c r="F175" s="3"/>
      <c r="G175" s="13"/>
    </row>
    <row r="176" spans="6:7" ht="5.85" customHeight="1">
      <c r="F176" s="3"/>
      <c r="G176" s="13"/>
    </row>
    <row r="177" spans="6:7" ht="5.85" customHeight="1">
      <c r="F177" s="3"/>
      <c r="G177" s="13"/>
    </row>
    <row r="178" spans="6:7" ht="5.85" customHeight="1">
      <c r="F178" s="3"/>
      <c r="G178" s="13"/>
    </row>
    <row r="179" spans="6:7" ht="5.85" customHeight="1">
      <c r="F179" s="3"/>
      <c r="G179" s="13"/>
    </row>
    <row r="180" spans="6:7" ht="5.85" customHeight="1">
      <c r="F180" s="3"/>
      <c r="G180" s="13"/>
    </row>
    <row r="181" spans="6:7" ht="5.85" customHeight="1">
      <c r="F181" s="3"/>
      <c r="G181" s="13"/>
    </row>
    <row r="182" spans="6:7" ht="5.85" customHeight="1">
      <c r="F182" s="3"/>
      <c r="G182" s="13"/>
    </row>
    <row r="183" spans="6:7" ht="5.85" customHeight="1">
      <c r="F183" s="3"/>
      <c r="G183" s="13"/>
    </row>
    <row r="184" spans="6:7" ht="5.85" customHeight="1">
      <c r="F184" s="3"/>
      <c r="G184" s="13"/>
    </row>
    <row r="185" spans="6:7" ht="5.85" customHeight="1">
      <c r="F185" s="3"/>
      <c r="G185" s="13"/>
    </row>
    <row r="186" spans="6:7" ht="5.85" customHeight="1">
      <c r="F186" s="3"/>
      <c r="G186" s="13"/>
    </row>
    <row r="187" spans="6:7" ht="5.85" customHeight="1">
      <c r="F187" s="3"/>
      <c r="G187" s="13"/>
    </row>
    <row r="188" spans="6:7" ht="5.85" customHeight="1">
      <c r="F188" s="3"/>
      <c r="G188" s="13"/>
    </row>
    <row r="189" spans="6:7" ht="5.85" customHeight="1">
      <c r="F189" s="3"/>
      <c r="G189" s="13"/>
    </row>
    <row r="190" spans="6:7" ht="5.85" customHeight="1">
      <c r="F190" s="3"/>
      <c r="G190" s="13"/>
    </row>
    <row r="191" spans="6:7" ht="5.85" customHeight="1">
      <c r="F191" s="3"/>
      <c r="G191" s="13"/>
    </row>
    <row r="192" spans="6:7" ht="5.85" customHeight="1">
      <c r="F192" s="3"/>
      <c r="G192" s="13"/>
    </row>
    <row r="193" spans="6:7" ht="5.85" customHeight="1">
      <c r="F193" s="3"/>
      <c r="G193" s="13"/>
    </row>
    <row r="194" spans="6:7" ht="5.85" customHeight="1">
      <c r="F194" s="3"/>
    </row>
    <row r="195" spans="6:7" ht="5.85" customHeight="1">
      <c r="F195" s="3"/>
    </row>
    <row r="196" spans="6:7" ht="5.85" customHeight="1">
      <c r="F196" s="3"/>
    </row>
    <row r="197" spans="6:7" ht="5.85" customHeight="1">
      <c r="F197" s="3"/>
    </row>
    <row r="198" spans="6:7" ht="5.85" customHeight="1">
      <c r="F198" s="3"/>
    </row>
    <row r="199" spans="6:7" ht="5.85" customHeight="1">
      <c r="F199" s="3"/>
    </row>
    <row r="200" spans="6:7" ht="5.85" customHeight="1">
      <c r="F200" s="3"/>
    </row>
    <row r="201" spans="6:7" ht="5.85" customHeight="1">
      <c r="F201" s="3"/>
    </row>
  </sheetData>
  <mergeCells count="15">
    <mergeCell ref="A5:I5"/>
    <mergeCell ref="A7:I7"/>
    <mergeCell ref="A11:F13"/>
    <mergeCell ref="G12:G14"/>
    <mergeCell ref="G11:I11"/>
    <mergeCell ref="G8:I8"/>
    <mergeCell ref="C24:F24"/>
    <mergeCell ref="C18:F18"/>
    <mergeCell ref="C32:F32"/>
    <mergeCell ref="C99:F99"/>
    <mergeCell ref="C100:F100"/>
    <mergeCell ref="B95:F95"/>
    <mergeCell ref="C96:F96"/>
    <mergeCell ref="B97:F97"/>
    <mergeCell ref="C98:F98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1"/>
  <sheetViews>
    <sheetView topLeftCell="B4" zoomScaleNormal="100" zoomScaleSheetLayoutView="100" workbookViewId="0">
      <selection activeCell="N100" sqref="N100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1.375" style="1" customWidth="1"/>
    <col min="8" max="8" width="14.625" style="2" customWidth="1"/>
    <col min="9" max="9" width="14.25" style="2" customWidth="1"/>
    <col min="10" max="10" width="14.625" style="2" customWidth="1"/>
    <col min="11" max="11" width="10.5" style="2" customWidth="1"/>
    <col min="12" max="16384" width="9" style="2"/>
  </cols>
  <sheetData>
    <row r="3" spans="1:11" ht="13.5">
      <c r="A3" s="1" t="s">
        <v>65</v>
      </c>
    </row>
    <row r="4" spans="1:11" ht="13.5"/>
    <row r="5" spans="1:11" ht="17.25">
      <c r="A5" s="89" t="s">
        <v>166</v>
      </c>
      <c r="B5" s="89"/>
      <c r="C5" s="89"/>
      <c r="D5" s="89"/>
      <c r="E5" s="89"/>
      <c r="F5" s="89"/>
      <c r="G5" s="89"/>
      <c r="H5" s="89"/>
      <c r="I5" s="89"/>
      <c r="J5" s="89"/>
    </row>
    <row r="6" spans="1:11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13.5">
      <c r="A7" s="90" t="s">
        <v>163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ht="14.25">
      <c r="F8" s="5"/>
      <c r="G8" s="5"/>
      <c r="H8" s="91"/>
      <c r="I8" s="91"/>
      <c r="J8" s="91"/>
    </row>
    <row r="9" spans="1:11" ht="13.5">
      <c r="F9" s="5"/>
      <c r="G9" s="5"/>
      <c r="J9" s="6"/>
    </row>
    <row r="10" spans="1:11" ht="13.5">
      <c r="F10" s="5"/>
      <c r="G10" s="5"/>
      <c r="I10" s="13"/>
      <c r="J10" s="109"/>
      <c r="K10" s="109"/>
    </row>
    <row r="11" spans="1:11" ht="13.5">
      <c r="A11" s="94" t="s">
        <v>0</v>
      </c>
      <c r="B11" s="94"/>
      <c r="C11" s="94"/>
      <c r="D11" s="94"/>
      <c r="E11" s="94"/>
      <c r="F11" s="94"/>
      <c r="G11" s="95" t="s">
        <v>87</v>
      </c>
      <c r="H11" s="95"/>
      <c r="I11" s="95"/>
      <c r="J11" s="96"/>
      <c r="K11" s="78"/>
    </row>
    <row r="12" spans="1:11" ht="11.1" customHeight="1">
      <c r="A12" s="94"/>
      <c r="B12" s="94"/>
      <c r="C12" s="94"/>
      <c r="D12" s="94"/>
      <c r="E12" s="94"/>
      <c r="F12" s="94"/>
      <c r="G12" s="97" t="s">
        <v>105</v>
      </c>
      <c r="H12" s="100" t="s">
        <v>89</v>
      </c>
      <c r="I12" s="46"/>
      <c r="J12" s="47"/>
      <c r="K12" s="103" t="s">
        <v>108</v>
      </c>
    </row>
    <row r="13" spans="1:11" ht="9.9499999999999993" customHeight="1">
      <c r="A13" s="94"/>
      <c r="B13" s="94"/>
      <c r="C13" s="94"/>
      <c r="D13" s="94"/>
      <c r="E13" s="94"/>
      <c r="F13" s="94"/>
      <c r="G13" s="98"/>
      <c r="H13" s="101"/>
      <c r="I13" s="11" t="s">
        <v>90</v>
      </c>
      <c r="J13" s="48" t="s">
        <v>88</v>
      </c>
      <c r="K13" s="104"/>
    </row>
    <row r="14" spans="1:11" ht="13.5">
      <c r="A14" s="58" t="s">
        <v>158</v>
      </c>
      <c r="B14" s="58" t="s">
        <v>15</v>
      </c>
      <c r="C14" s="58"/>
      <c r="D14" s="58"/>
      <c r="E14" s="58"/>
      <c r="F14" s="58"/>
      <c r="G14" s="99"/>
      <c r="H14" s="102"/>
      <c r="I14" s="35"/>
      <c r="J14" s="34"/>
      <c r="K14" s="105"/>
    </row>
    <row r="15" spans="1:11" ht="13.5">
      <c r="A15" s="58"/>
      <c r="B15" s="58" t="s">
        <v>76</v>
      </c>
      <c r="C15" s="58" t="s">
        <v>17</v>
      </c>
      <c r="D15" s="58"/>
      <c r="E15" s="58"/>
      <c r="F15" s="58"/>
      <c r="G15" s="53"/>
      <c r="H15" s="52"/>
      <c r="I15" s="52"/>
      <c r="J15" s="74"/>
      <c r="K15" s="61"/>
    </row>
    <row r="16" spans="1:11" ht="13.5">
      <c r="A16" s="58"/>
      <c r="B16" s="58"/>
      <c r="C16" s="58" t="s">
        <v>18</v>
      </c>
      <c r="D16" s="58"/>
      <c r="E16" s="58"/>
      <c r="F16" s="58"/>
      <c r="G16" s="53" t="s">
        <v>164</v>
      </c>
      <c r="H16" s="53">
        <v>36000</v>
      </c>
      <c r="I16" s="52"/>
      <c r="J16" s="9">
        <f>SUM(H16:I16)</f>
        <v>36000</v>
      </c>
      <c r="K16" s="53">
        <f>J16-G16</f>
        <v>2000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53" t="s">
        <v>128</v>
      </c>
      <c r="H17" s="53">
        <v>0</v>
      </c>
      <c r="I17" s="52"/>
      <c r="J17" s="9">
        <f>SUM(H17:I17)</f>
        <v>0</v>
      </c>
      <c r="K17" s="53">
        <f>J17-G17</f>
        <v>-5000</v>
      </c>
    </row>
    <row r="18" spans="1:11" ht="13.5">
      <c r="A18" s="58"/>
      <c r="B18" s="58"/>
      <c r="C18" s="85" t="s">
        <v>93</v>
      </c>
      <c r="D18" s="85"/>
      <c r="E18" s="85"/>
      <c r="F18" s="85"/>
      <c r="G18" s="53">
        <v>25000</v>
      </c>
      <c r="H18" s="53">
        <v>33000</v>
      </c>
      <c r="I18" s="52"/>
      <c r="J18" s="57">
        <f>SUM(H18:I18)</f>
        <v>33000</v>
      </c>
      <c r="K18" s="53">
        <f>J18-G18</f>
        <v>8000</v>
      </c>
    </row>
    <row r="19" spans="1:11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3"/>
      <c r="I19" s="52"/>
      <c r="J19" s="74"/>
      <c r="K19" s="53"/>
    </row>
    <row r="20" spans="1:11" ht="13.5">
      <c r="A20" s="58"/>
      <c r="B20" s="58"/>
      <c r="C20" s="58" t="s">
        <v>21</v>
      </c>
      <c r="D20" s="58"/>
      <c r="E20" s="58"/>
      <c r="F20" s="58"/>
      <c r="G20" s="53" t="s">
        <v>129</v>
      </c>
      <c r="H20" s="53">
        <v>7000</v>
      </c>
      <c r="I20" s="52"/>
      <c r="J20" s="9">
        <v>7000</v>
      </c>
      <c r="K20" s="53">
        <f>J20-G20</f>
        <v>6000</v>
      </c>
    </row>
    <row r="21" spans="1:11" ht="13.5">
      <c r="A21" s="58"/>
      <c r="B21" s="58"/>
      <c r="C21" s="58"/>
      <c r="D21" s="58"/>
      <c r="E21" s="58"/>
      <c r="F21" s="58"/>
      <c r="G21" s="53"/>
      <c r="H21" s="53"/>
      <c r="I21" s="52"/>
      <c r="J21" s="74"/>
      <c r="K21" s="53"/>
    </row>
    <row r="22" spans="1:11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3"/>
      <c r="I22" s="52"/>
      <c r="J22" s="74"/>
      <c r="K22" s="53"/>
    </row>
    <row r="23" spans="1:11" ht="13.5">
      <c r="A23" s="58"/>
      <c r="B23" s="58"/>
      <c r="C23" s="58" t="s">
        <v>24</v>
      </c>
      <c r="D23" s="58"/>
      <c r="E23" s="58"/>
      <c r="F23" s="58"/>
      <c r="G23" s="53" t="s">
        <v>129</v>
      </c>
      <c r="H23" s="53">
        <v>0</v>
      </c>
      <c r="I23" s="52"/>
      <c r="J23" s="57">
        <v>0</v>
      </c>
      <c r="K23" s="53">
        <f>J23-G23</f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53" t="s">
        <v>130</v>
      </c>
      <c r="H24" s="53">
        <v>385000</v>
      </c>
      <c r="I24" s="53"/>
      <c r="J24" s="57">
        <v>385000</v>
      </c>
      <c r="K24" s="53">
        <f>J24-G24</f>
        <v>205000</v>
      </c>
    </row>
    <row r="25" spans="1:11" ht="13.5">
      <c r="A25" s="58"/>
      <c r="B25" s="58"/>
      <c r="C25" s="58"/>
      <c r="D25" s="58"/>
      <c r="E25" s="58"/>
      <c r="F25" s="58"/>
      <c r="G25" s="53"/>
      <c r="H25" s="53"/>
      <c r="I25" s="52"/>
      <c r="J25" s="74"/>
      <c r="K25" s="53"/>
    </row>
    <row r="26" spans="1:11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3"/>
      <c r="I26" s="52"/>
      <c r="J26" s="74"/>
      <c r="K26" s="53"/>
    </row>
    <row r="27" spans="1:11" ht="13.5">
      <c r="A27" s="58"/>
      <c r="B27" s="58"/>
      <c r="C27" s="58" t="s">
        <v>40</v>
      </c>
      <c r="D27" s="58"/>
      <c r="E27" s="58"/>
      <c r="F27" s="58"/>
      <c r="G27" s="53">
        <v>400000</v>
      </c>
      <c r="H27" s="53">
        <v>530000</v>
      </c>
      <c r="I27" s="52"/>
      <c r="J27" s="9">
        <f t="shared" ref="J27:J33" si="0">SUM(H27:I27)</f>
        <v>530000</v>
      </c>
      <c r="K27" s="53">
        <f t="shared" ref="K27:K33" si="1">J27-G27</f>
        <v>130000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53">
        <v>400000</v>
      </c>
      <c r="H28" s="53">
        <v>541700</v>
      </c>
      <c r="I28" s="52"/>
      <c r="J28" s="57">
        <f t="shared" si="0"/>
        <v>541700</v>
      </c>
      <c r="K28" s="53">
        <f t="shared" si="1"/>
        <v>141700</v>
      </c>
    </row>
    <row r="29" spans="1:11" ht="13.5">
      <c r="A29" s="58"/>
      <c r="B29" s="58"/>
      <c r="C29" s="58" t="s">
        <v>42</v>
      </c>
      <c r="D29" s="58"/>
      <c r="E29" s="58"/>
      <c r="F29" s="58"/>
      <c r="G29" s="53">
        <v>1000</v>
      </c>
      <c r="H29" s="53">
        <v>1150</v>
      </c>
      <c r="I29" s="52"/>
      <c r="J29" s="9">
        <f t="shared" si="0"/>
        <v>1150</v>
      </c>
      <c r="K29" s="53">
        <f t="shared" si="1"/>
        <v>150</v>
      </c>
    </row>
    <row r="30" spans="1:11" ht="13.5">
      <c r="A30" s="58"/>
      <c r="B30" s="58"/>
      <c r="C30" s="58" t="s">
        <v>44</v>
      </c>
      <c r="D30" s="58"/>
      <c r="E30" s="58"/>
      <c r="F30" s="58"/>
      <c r="G30" s="53" t="s">
        <v>129</v>
      </c>
      <c r="H30" s="53">
        <v>0</v>
      </c>
      <c r="I30" s="52"/>
      <c r="J30" s="9">
        <f t="shared" si="0"/>
        <v>0</v>
      </c>
      <c r="K30" s="53">
        <f t="shared" si="1"/>
        <v>-1000</v>
      </c>
    </row>
    <row r="31" spans="1:11" ht="13.5">
      <c r="A31" s="58"/>
      <c r="B31" s="58"/>
      <c r="C31" s="58" t="s">
        <v>45</v>
      </c>
      <c r="D31" s="58"/>
      <c r="E31" s="58"/>
      <c r="F31" s="58"/>
      <c r="G31" s="53" t="s">
        <v>133</v>
      </c>
      <c r="H31" s="53">
        <v>1064700</v>
      </c>
      <c r="I31" s="52"/>
      <c r="J31" s="9">
        <f t="shared" si="0"/>
        <v>1064700</v>
      </c>
      <c r="K31" s="53">
        <f t="shared" si="1"/>
        <v>164700</v>
      </c>
    </row>
    <row r="32" spans="1:11" ht="13.5">
      <c r="A32" s="58"/>
      <c r="B32" s="58"/>
      <c r="C32" s="86" t="s">
        <v>94</v>
      </c>
      <c r="D32" s="87"/>
      <c r="E32" s="87"/>
      <c r="F32" s="88"/>
      <c r="G32" s="81">
        <v>250000</v>
      </c>
      <c r="H32" s="53">
        <v>403200</v>
      </c>
      <c r="I32" s="52"/>
      <c r="J32" s="9">
        <f t="shared" si="0"/>
        <v>403200</v>
      </c>
      <c r="K32" s="53">
        <f t="shared" si="1"/>
        <v>153200</v>
      </c>
    </row>
    <row r="33" spans="1:13" ht="13.5">
      <c r="A33" s="58" t="s">
        <v>168</v>
      </c>
      <c r="B33" s="58"/>
      <c r="C33" s="58" t="s">
        <v>43</v>
      </c>
      <c r="D33" s="58"/>
      <c r="E33" s="58"/>
      <c r="F33" s="58"/>
      <c r="G33" s="53">
        <v>18728000</v>
      </c>
      <c r="H33" s="53">
        <v>0</v>
      </c>
      <c r="I33" s="54">
        <v>18783675</v>
      </c>
      <c r="J33" s="9">
        <f t="shared" si="0"/>
        <v>18783675</v>
      </c>
      <c r="K33" s="53">
        <f t="shared" si="1"/>
        <v>55675</v>
      </c>
    </row>
    <row r="34" spans="1:13" ht="13.5">
      <c r="A34" s="58"/>
      <c r="B34" s="58"/>
      <c r="C34" s="58"/>
      <c r="D34" s="58"/>
      <c r="E34" s="58"/>
      <c r="F34" s="58"/>
      <c r="G34" s="53"/>
      <c r="H34" s="53"/>
      <c r="I34" s="52"/>
      <c r="J34" s="74"/>
      <c r="K34" s="53"/>
    </row>
    <row r="35" spans="1:13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3"/>
      <c r="I35" s="52"/>
      <c r="J35" s="74"/>
      <c r="K35" s="53"/>
      <c r="M35" s="10"/>
    </row>
    <row r="36" spans="1:13" ht="13.5">
      <c r="A36" s="58"/>
      <c r="B36" s="58"/>
      <c r="C36" s="58" t="s">
        <v>1</v>
      </c>
      <c r="D36" s="58"/>
      <c r="E36" s="58"/>
      <c r="F36" s="58"/>
      <c r="G36" s="53" t="s">
        <v>129</v>
      </c>
      <c r="H36" s="53">
        <v>274</v>
      </c>
      <c r="I36" s="52"/>
      <c r="J36" s="57">
        <f>SUM(H36:I36)</f>
        <v>274</v>
      </c>
      <c r="K36" s="53">
        <f>J36-G36</f>
        <v>-726</v>
      </c>
      <c r="M36" s="10"/>
    </row>
    <row r="37" spans="1:13" ht="13.5">
      <c r="A37" s="58"/>
      <c r="B37" s="58"/>
      <c r="C37" s="58" t="s">
        <v>29</v>
      </c>
      <c r="D37" s="58"/>
      <c r="E37" s="58"/>
      <c r="F37" s="58"/>
      <c r="G37" s="53">
        <v>10000</v>
      </c>
      <c r="H37" s="53">
        <v>0</v>
      </c>
      <c r="I37" s="53">
        <v>18493</v>
      </c>
      <c r="J37" s="9">
        <f>SUM(H37:I37)</f>
        <v>18493</v>
      </c>
      <c r="K37" s="53">
        <f>J37-G37</f>
        <v>8493</v>
      </c>
    </row>
    <row r="38" spans="1:13" ht="13.5">
      <c r="A38" s="58"/>
      <c r="B38" s="58"/>
      <c r="C38" s="60"/>
      <c r="D38" s="60"/>
      <c r="E38" s="60"/>
      <c r="F38" s="60"/>
      <c r="G38" s="53"/>
      <c r="H38" s="52"/>
      <c r="I38" s="52"/>
      <c r="J38" s="74"/>
      <c r="K38" s="53">
        <f>J38-G38</f>
        <v>0</v>
      </c>
    </row>
    <row r="39" spans="1:13" ht="13.5">
      <c r="A39" s="58"/>
      <c r="B39" s="61"/>
      <c r="C39" s="58" t="s">
        <v>30</v>
      </c>
      <c r="D39" s="58"/>
      <c r="E39" s="58"/>
      <c r="F39" s="58"/>
      <c r="G39" s="56">
        <v>20937000</v>
      </c>
      <c r="H39" s="9">
        <f>SUM(H16:H38)</f>
        <v>3002024</v>
      </c>
      <c r="I39" s="9">
        <f>SUM(I24:I38)</f>
        <v>18802168</v>
      </c>
      <c r="J39" s="9">
        <f>SUM(H39:I39)</f>
        <v>21804192</v>
      </c>
      <c r="K39" s="53">
        <f>J39-G39</f>
        <v>867192</v>
      </c>
    </row>
    <row r="40" spans="1:13" ht="13.5">
      <c r="A40" s="58" t="s">
        <v>81</v>
      </c>
      <c r="B40" s="58" t="s">
        <v>31</v>
      </c>
      <c r="C40" s="58"/>
      <c r="D40" s="58"/>
      <c r="E40" s="58"/>
      <c r="F40" s="58"/>
      <c r="G40" s="75"/>
      <c r="H40" s="52"/>
      <c r="I40" s="54"/>
      <c r="J40" s="74"/>
      <c r="K40" s="53"/>
    </row>
    <row r="41" spans="1:13" ht="13.5">
      <c r="A41" s="58"/>
      <c r="B41" s="58" t="s">
        <v>82</v>
      </c>
      <c r="C41" s="58" t="s">
        <v>32</v>
      </c>
      <c r="D41" s="58"/>
      <c r="E41" s="58"/>
      <c r="F41" s="58"/>
      <c r="G41" s="75"/>
      <c r="H41" s="52"/>
      <c r="I41" s="54"/>
      <c r="J41" s="74"/>
      <c r="K41" s="53"/>
    </row>
    <row r="42" spans="1:13" ht="13.5">
      <c r="A42" s="58"/>
      <c r="B42" s="58"/>
      <c r="C42" s="58" t="s">
        <v>159</v>
      </c>
      <c r="D42" s="58"/>
      <c r="E42" s="58"/>
      <c r="F42" s="58" t="s">
        <v>33</v>
      </c>
      <c r="G42" s="75"/>
      <c r="H42" s="52"/>
      <c r="I42" s="52"/>
      <c r="J42" s="74"/>
      <c r="K42" s="53"/>
    </row>
    <row r="43" spans="1:13" ht="13.5">
      <c r="A43" s="58"/>
      <c r="B43" s="58"/>
      <c r="C43" s="58"/>
      <c r="D43" s="58"/>
      <c r="E43" s="58"/>
      <c r="F43" s="58" t="s">
        <v>4</v>
      </c>
      <c r="G43" s="53">
        <v>13150000</v>
      </c>
      <c r="H43" s="53">
        <v>1067250</v>
      </c>
      <c r="I43" s="53">
        <v>12579900</v>
      </c>
      <c r="J43" s="56">
        <f>SUM(H43:I43)</f>
        <v>13647150</v>
      </c>
      <c r="K43" s="53">
        <f t="shared" ref="K43:K48" si="2">J43-G43</f>
        <v>497150</v>
      </c>
    </row>
    <row r="44" spans="1:13" ht="13.5">
      <c r="A44" s="58"/>
      <c r="B44" s="58"/>
      <c r="C44" s="58"/>
      <c r="D44" s="58"/>
      <c r="E44" s="58"/>
      <c r="F44" s="58" t="s">
        <v>5</v>
      </c>
      <c r="G44" s="53">
        <v>1150000</v>
      </c>
      <c r="H44" s="53">
        <v>0</v>
      </c>
      <c r="I44" s="53">
        <v>1180856</v>
      </c>
      <c r="J44" s="56">
        <f>SUM(H44:I44)</f>
        <v>1180856</v>
      </c>
      <c r="K44" s="53">
        <f t="shared" si="2"/>
        <v>30856</v>
      </c>
    </row>
    <row r="45" spans="1:13" ht="13.5">
      <c r="A45" s="58"/>
      <c r="B45" s="58"/>
      <c r="C45" s="58"/>
      <c r="D45" s="58"/>
      <c r="E45" s="58"/>
      <c r="F45" s="58" t="s">
        <v>6</v>
      </c>
      <c r="G45" s="53">
        <v>30000</v>
      </c>
      <c r="H45" s="53">
        <v>0</v>
      </c>
      <c r="I45" s="53">
        <v>51452</v>
      </c>
      <c r="J45" s="56">
        <f>SUM(H45:I45)</f>
        <v>51452</v>
      </c>
      <c r="K45" s="53">
        <f t="shared" si="2"/>
        <v>21452</v>
      </c>
    </row>
    <row r="46" spans="1:13" ht="13.5">
      <c r="A46" s="58"/>
      <c r="B46" s="58"/>
      <c r="C46" s="58"/>
      <c r="D46" s="58"/>
      <c r="E46" s="58"/>
      <c r="F46" s="58" t="s">
        <v>47</v>
      </c>
      <c r="G46" s="53" t="s">
        <v>140</v>
      </c>
      <c r="H46" s="53">
        <v>0</v>
      </c>
      <c r="I46" s="53">
        <v>14700</v>
      </c>
      <c r="J46" s="56">
        <f>SUM(H46:I46)</f>
        <v>14700</v>
      </c>
      <c r="K46" s="53">
        <f t="shared" si="2"/>
        <v>-300</v>
      </c>
    </row>
    <row r="47" spans="1:13" ht="13.5">
      <c r="A47" s="58"/>
      <c r="B47" s="58"/>
      <c r="C47" s="58"/>
      <c r="D47" s="58"/>
      <c r="E47" s="58"/>
      <c r="F47" s="58" t="s">
        <v>99</v>
      </c>
      <c r="G47" s="53">
        <v>190000</v>
      </c>
      <c r="H47" s="53">
        <v>496000</v>
      </c>
      <c r="I47" s="53"/>
      <c r="J47" s="56">
        <v>496000</v>
      </c>
      <c r="K47" s="53">
        <f t="shared" si="2"/>
        <v>306000</v>
      </c>
    </row>
    <row r="48" spans="1:13" ht="13.5">
      <c r="A48" s="58"/>
      <c r="B48" s="58"/>
      <c r="C48" s="58"/>
      <c r="D48" s="58"/>
      <c r="E48" s="58"/>
      <c r="F48" s="58" t="s">
        <v>100</v>
      </c>
      <c r="G48" s="53">
        <v>250000</v>
      </c>
      <c r="H48" s="53">
        <v>403200</v>
      </c>
      <c r="I48" s="53"/>
      <c r="J48" s="56">
        <v>403200</v>
      </c>
      <c r="K48" s="53">
        <f t="shared" si="2"/>
        <v>153200</v>
      </c>
    </row>
    <row r="49" spans="1:11" ht="13.5">
      <c r="A49" s="58"/>
      <c r="B49" s="58"/>
      <c r="C49" s="58"/>
      <c r="D49" s="58"/>
      <c r="E49" s="58"/>
      <c r="F49" s="58"/>
      <c r="G49" s="53"/>
      <c r="H49" s="53"/>
      <c r="I49" s="53"/>
      <c r="J49" s="56"/>
      <c r="K49" s="53"/>
    </row>
    <row r="50" spans="1:11" ht="13.5">
      <c r="A50" s="58"/>
      <c r="B50" s="58"/>
      <c r="C50" s="58"/>
      <c r="D50" s="58"/>
      <c r="E50" s="58"/>
      <c r="F50" s="62" t="s">
        <v>34</v>
      </c>
      <c r="G50" s="56">
        <v>14785000</v>
      </c>
      <c r="H50" s="9">
        <f>SUM(H43:H49)</f>
        <v>1966450</v>
      </c>
      <c r="I50" s="54">
        <f>SUM(I43:I49)</f>
        <v>13826908</v>
      </c>
      <c r="J50" s="56">
        <f>SUM(J43:J49)</f>
        <v>15793358</v>
      </c>
      <c r="K50" s="53">
        <f>J50-G50</f>
        <v>1008358</v>
      </c>
    </row>
    <row r="51" spans="1:11" ht="13.5">
      <c r="A51" s="58"/>
      <c r="B51" s="58"/>
      <c r="C51" s="58" t="s">
        <v>160</v>
      </c>
      <c r="D51" s="58"/>
      <c r="E51" s="58"/>
      <c r="F51" s="58" t="s">
        <v>35</v>
      </c>
      <c r="G51" s="75"/>
      <c r="H51" s="54"/>
      <c r="I51" s="52"/>
      <c r="J51" s="74"/>
      <c r="K51" s="53"/>
    </row>
    <row r="52" spans="1:11" ht="13.5">
      <c r="A52" s="58"/>
      <c r="B52" s="58"/>
      <c r="C52" s="58"/>
      <c r="D52" s="58"/>
      <c r="E52" s="58"/>
      <c r="F52" s="58" t="s">
        <v>46</v>
      </c>
      <c r="G52" s="53">
        <v>840000</v>
      </c>
      <c r="H52" s="54">
        <v>160000</v>
      </c>
      <c r="I52" s="53">
        <v>800000</v>
      </c>
      <c r="J52" s="56">
        <f t="shared" ref="J52:J57" si="3">SUM(H52:I52)</f>
        <v>960000</v>
      </c>
      <c r="K52" s="53">
        <f t="shared" ref="K52:K64" si="4">J52-G52</f>
        <v>120000</v>
      </c>
    </row>
    <row r="53" spans="1:11" ht="13.5">
      <c r="A53" s="58"/>
      <c r="B53" s="58"/>
      <c r="C53" s="58"/>
      <c r="D53" s="58"/>
      <c r="E53" s="58"/>
      <c r="F53" s="58" t="s">
        <v>8</v>
      </c>
      <c r="G53" s="53">
        <v>30000</v>
      </c>
      <c r="H53" s="54">
        <v>0</v>
      </c>
      <c r="I53" s="53">
        <v>9300</v>
      </c>
      <c r="J53" s="56">
        <f t="shared" si="3"/>
        <v>9300</v>
      </c>
      <c r="K53" s="53">
        <f t="shared" si="4"/>
        <v>-20700</v>
      </c>
    </row>
    <row r="54" spans="1:11" ht="13.5">
      <c r="A54" s="58"/>
      <c r="B54" s="58"/>
      <c r="C54" s="58"/>
      <c r="D54" s="58"/>
      <c r="E54" s="58"/>
      <c r="F54" s="58" t="s">
        <v>9</v>
      </c>
      <c r="G54" s="75" t="s">
        <v>143</v>
      </c>
      <c r="H54" s="54">
        <v>1000</v>
      </c>
      <c r="I54" s="53">
        <v>9000</v>
      </c>
      <c r="J54" s="56">
        <f t="shared" si="3"/>
        <v>10000</v>
      </c>
      <c r="K54" s="53">
        <f t="shared" si="4"/>
        <v>-10000</v>
      </c>
    </row>
    <row r="55" spans="1:11" ht="13.5">
      <c r="A55" s="58"/>
      <c r="B55" s="58"/>
      <c r="C55" s="58"/>
      <c r="D55" s="58"/>
      <c r="E55" s="58"/>
      <c r="F55" s="58" t="s">
        <v>10</v>
      </c>
      <c r="G55" s="75" t="s">
        <v>169</v>
      </c>
      <c r="H55" s="53">
        <v>0</v>
      </c>
      <c r="I55" s="53">
        <v>1121022</v>
      </c>
      <c r="J55" s="56">
        <f t="shared" si="3"/>
        <v>1121022</v>
      </c>
      <c r="K55" s="53">
        <f t="shared" si="4"/>
        <v>271022</v>
      </c>
    </row>
    <row r="56" spans="1:11" ht="13.5">
      <c r="A56" s="58"/>
      <c r="B56" s="58"/>
      <c r="C56" s="58"/>
      <c r="D56" s="58"/>
      <c r="E56" s="58"/>
      <c r="F56" s="58" t="s">
        <v>48</v>
      </c>
      <c r="G56" s="75" t="s">
        <v>170</v>
      </c>
      <c r="H56" s="53">
        <v>0</v>
      </c>
      <c r="I56" s="53">
        <v>287060</v>
      </c>
      <c r="J56" s="56">
        <f t="shared" si="3"/>
        <v>287060</v>
      </c>
      <c r="K56" s="53">
        <f t="shared" si="4"/>
        <v>-72940</v>
      </c>
    </row>
    <row r="57" spans="1:11" ht="13.5">
      <c r="A57" s="58"/>
      <c r="B57" s="58"/>
      <c r="C57" s="58"/>
      <c r="D57" s="58"/>
      <c r="E57" s="58"/>
      <c r="F57" s="58" t="s">
        <v>49</v>
      </c>
      <c r="G57" s="75" t="s">
        <v>171</v>
      </c>
      <c r="H57" s="53">
        <v>361607</v>
      </c>
      <c r="I57" s="53">
        <v>470107</v>
      </c>
      <c r="J57" s="56">
        <f t="shared" si="3"/>
        <v>831714</v>
      </c>
      <c r="K57" s="53">
        <f t="shared" si="4"/>
        <v>-98286</v>
      </c>
    </row>
    <row r="58" spans="1:11" ht="13.5">
      <c r="A58" s="58"/>
      <c r="B58" s="58"/>
      <c r="C58" s="58"/>
      <c r="D58" s="58"/>
      <c r="E58" s="58"/>
      <c r="F58" s="58" t="s">
        <v>50</v>
      </c>
      <c r="G58" s="75" t="s">
        <v>172</v>
      </c>
      <c r="H58" s="53">
        <v>25183</v>
      </c>
      <c r="I58" s="53">
        <v>112138</v>
      </c>
      <c r="J58" s="56">
        <v>137321</v>
      </c>
      <c r="K58" s="53">
        <f t="shared" si="4"/>
        <v>-2679</v>
      </c>
    </row>
    <row r="59" spans="1:11" ht="13.5">
      <c r="A59" s="58"/>
      <c r="B59" s="58"/>
      <c r="C59" s="58"/>
      <c r="D59" s="58"/>
      <c r="E59" s="58"/>
      <c r="F59" s="58" t="s">
        <v>51</v>
      </c>
      <c r="G59" s="75" t="s">
        <v>148</v>
      </c>
      <c r="H59" s="53">
        <v>46965</v>
      </c>
      <c r="I59" s="53">
        <v>455620</v>
      </c>
      <c r="J59" s="56">
        <f t="shared" ref="J59:J64" si="5">SUM(H59:I59)</f>
        <v>502585</v>
      </c>
      <c r="K59" s="53">
        <f t="shared" si="4"/>
        <v>2585</v>
      </c>
    </row>
    <row r="60" spans="1:11" ht="13.5">
      <c r="A60" s="58"/>
      <c r="B60" s="58"/>
      <c r="C60" s="58"/>
      <c r="D60" s="58"/>
      <c r="E60" s="58"/>
      <c r="F60" s="58" t="s">
        <v>60</v>
      </c>
      <c r="G60" s="75" t="s">
        <v>133</v>
      </c>
      <c r="H60" s="53">
        <v>124507</v>
      </c>
      <c r="I60" s="53">
        <v>737890</v>
      </c>
      <c r="J60" s="56">
        <f t="shared" si="5"/>
        <v>862397</v>
      </c>
      <c r="K60" s="53">
        <f t="shared" si="4"/>
        <v>-37603</v>
      </c>
    </row>
    <row r="61" spans="1:11" ht="13.5">
      <c r="A61" s="58"/>
      <c r="B61" s="58"/>
      <c r="C61" s="58"/>
      <c r="D61" s="58"/>
      <c r="E61" s="58"/>
      <c r="F61" s="58" t="s">
        <v>123</v>
      </c>
      <c r="G61" s="75" t="s">
        <v>173</v>
      </c>
      <c r="H61" s="53">
        <v>20875</v>
      </c>
      <c r="I61" s="53">
        <v>134603</v>
      </c>
      <c r="J61" s="56">
        <f t="shared" si="5"/>
        <v>155478</v>
      </c>
      <c r="K61" s="53">
        <f t="shared" si="4"/>
        <v>25478</v>
      </c>
    </row>
    <row r="62" spans="1:11" ht="13.5">
      <c r="A62" s="58"/>
      <c r="B62" s="58"/>
      <c r="C62" s="58"/>
      <c r="D62" s="58"/>
      <c r="E62" s="58"/>
      <c r="F62" s="58" t="s">
        <v>53</v>
      </c>
      <c r="G62" s="53">
        <v>13000</v>
      </c>
      <c r="H62" s="53">
        <v>0</v>
      </c>
      <c r="I62" s="53">
        <v>0</v>
      </c>
      <c r="J62" s="56">
        <f t="shared" si="5"/>
        <v>0</v>
      </c>
      <c r="K62" s="53">
        <f t="shared" si="4"/>
        <v>-13000</v>
      </c>
    </row>
    <row r="63" spans="1:11" ht="13.5">
      <c r="A63" s="58"/>
      <c r="B63" s="58"/>
      <c r="C63" s="58"/>
      <c r="D63" s="58"/>
      <c r="E63" s="58"/>
      <c r="F63" s="58" t="s">
        <v>55</v>
      </c>
      <c r="G63" s="56">
        <v>230000</v>
      </c>
      <c r="H63" s="53">
        <v>28073</v>
      </c>
      <c r="I63" s="53">
        <v>182542</v>
      </c>
      <c r="J63" s="56">
        <f t="shared" si="5"/>
        <v>210615</v>
      </c>
      <c r="K63" s="53">
        <f t="shared" si="4"/>
        <v>-19385</v>
      </c>
    </row>
    <row r="64" spans="1:11" ht="13.5">
      <c r="A64" s="58"/>
      <c r="B64" s="58"/>
      <c r="C64" s="58"/>
      <c r="D64" s="58"/>
      <c r="E64" s="58"/>
      <c r="F64" s="58" t="s">
        <v>96</v>
      </c>
      <c r="G64" s="77" t="s">
        <v>174</v>
      </c>
      <c r="H64" s="53">
        <v>0</v>
      </c>
      <c r="I64" s="53">
        <v>35856</v>
      </c>
      <c r="J64" s="56">
        <f t="shared" si="5"/>
        <v>35856</v>
      </c>
      <c r="K64" s="53">
        <f t="shared" si="4"/>
        <v>-34144</v>
      </c>
    </row>
    <row r="65" spans="1:11" ht="13.5">
      <c r="A65" s="58"/>
      <c r="B65" s="58"/>
      <c r="C65" s="58"/>
      <c r="D65" s="58"/>
      <c r="E65" s="58"/>
      <c r="F65" s="58"/>
      <c r="G65" s="77"/>
      <c r="H65" s="52"/>
      <c r="I65" s="53"/>
      <c r="J65" s="74"/>
      <c r="K65" s="53"/>
    </row>
    <row r="66" spans="1:11" ht="13.5">
      <c r="A66" s="58"/>
      <c r="B66" s="58"/>
      <c r="C66" s="58"/>
      <c r="D66" s="58"/>
      <c r="E66" s="58"/>
      <c r="F66" s="62" t="s">
        <v>11</v>
      </c>
      <c r="G66" s="56">
        <v>5013000</v>
      </c>
      <c r="H66" s="9">
        <f>SUM(H52:H65)</f>
        <v>768210</v>
      </c>
      <c r="I66" s="53">
        <f>SUM(I52:I65)</f>
        <v>4355138</v>
      </c>
      <c r="J66" s="9">
        <f>SUM(H66:I66)</f>
        <v>5123348</v>
      </c>
      <c r="K66" s="53">
        <f>J66-G66</f>
        <v>110348</v>
      </c>
    </row>
    <row r="67" spans="1:11" ht="13.5">
      <c r="A67" s="58"/>
      <c r="B67" s="58"/>
      <c r="C67" s="61" t="s">
        <v>36</v>
      </c>
      <c r="D67" s="58"/>
      <c r="E67" s="58"/>
      <c r="F67" s="63"/>
      <c r="G67" s="9">
        <v>19798000</v>
      </c>
      <c r="H67" s="56">
        <f>H50+H66</f>
        <v>2734660</v>
      </c>
      <c r="I67" s="56">
        <f>I50+I66</f>
        <v>18182046</v>
      </c>
      <c r="J67" s="56">
        <f>SUM(H67:I67)</f>
        <v>20916706</v>
      </c>
      <c r="K67" s="53">
        <f>J67-G67</f>
        <v>1118706</v>
      </c>
    </row>
    <row r="68" spans="1:11" ht="13.5">
      <c r="A68" s="58"/>
      <c r="B68" s="58"/>
      <c r="C68" s="61"/>
      <c r="D68" s="58"/>
      <c r="E68" s="58"/>
      <c r="F68" s="63"/>
      <c r="G68" s="74"/>
      <c r="H68" s="56"/>
      <c r="I68" s="56"/>
      <c r="J68" s="56"/>
      <c r="K68" s="53"/>
    </row>
    <row r="69" spans="1:11" ht="13.5">
      <c r="A69" s="58"/>
      <c r="B69" s="58" t="s">
        <v>77</v>
      </c>
      <c r="C69" s="58" t="s">
        <v>37</v>
      </c>
      <c r="D69" s="58"/>
      <c r="E69" s="58"/>
      <c r="F69" s="58"/>
      <c r="G69" s="75"/>
      <c r="H69" s="53"/>
      <c r="I69" s="53"/>
      <c r="J69" s="56"/>
      <c r="K69" s="53"/>
    </row>
    <row r="70" spans="1:11" ht="13.5">
      <c r="A70" s="58"/>
      <c r="B70" s="58"/>
      <c r="C70" s="58" t="s">
        <v>159</v>
      </c>
      <c r="D70" s="58"/>
      <c r="E70" s="58"/>
      <c r="F70" s="58" t="s">
        <v>33</v>
      </c>
      <c r="G70" s="75"/>
      <c r="H70" s="53"/>
      <c r="I70" s="53"/>
      <c r="J70" s="56"/>
      <c r="K70" s="53"/>
    </row>
    <row r="71" spans="1:11" ht="13.5">
      <c r="A71" s="58"/>
      <c r="B71" s="58"/>
      <c r="C71" s="58"/>
      <c r="D71" s="58"/>
      <c r="E71" s="58"/>
      <c r="F71" s="58" t="s">
        <v>4</v>
      </c>
      <c r="G71" s="53">
        <v>670000</v>
      </c>
      <c r="H71" s="53">
        <v>212000</v>
      </c>
      <c r="I71" s="53">
        <v>419610</v>
      </c>
      <c r="J71" s="56">
        <f>SUM(H71:I71)</f>
        <v>631610</v>
      </c>
      <c r="K71" s="53">
        <f>J71-G71</f>
        <v>-38390</v>
      </c>
    </row>
    <row r="72" spans="1:11" ht="13.5">
      <c r="A72" s="58"/>
      <c r="B72" s="58"/>
      <c r="C72" s="58"/>
      <c r="D72" s="58"/>
      <c r="E72" s="58"/>
      <c r="F72" s="58" t="s">
        <v>6</v>
      </c>
      <c r="G72" s="75" t="s">
        <v>132</v>
      </c>
      <c r="H72" s="53">
        <v>6000</v>
      </c>
      <c r="I72" s="53"/>
      <c r="J72" s="56">
        <f>SUM(H72:I72)</f>
        <v>6000</v>
      </c>
      <c r="K72" s="53">
        <f>J72-G72</f>
        <v>-4000</v>
      </c>
    </row>
    <row r="73" spans="1:11" ht="13.5">
      <c r="A73" s="58"/>
      <c r="B73" s="58"/>
      <c r="C73" s="58"/>
      <c r="D73" s="58"/>
      <c r="E73" s="58"/>
      <c r="F73" s="58"/>
      <c r="G73" s="75"/>
      <c r="H73" s="53"/>
      <c r="I73" s="53"/>
      <c r="J73" s="56"/>
      <c r="K73" s="53"/>
    </row>
    <row r="74" spans="1:11" ht="13.5">
      <c r="A74" s="58"/>
      <c r="B74" s="58"/>
      <c r="C74" s="58"/>
      <c r="D74" s="58"/>
      <c r="E74" s="58"/>
      <c r="F74" s="62" t="s">
        <v>34</v>
      </c>
      <c r="G74" s="75" t="s">
        <v>175</v>
      </c>
      <c r="H74" s="56">
        <f>SUM(H71:H73)</f>
        <v>218000</v>
      </c>
      <c r="I74" s="53">
        <v>419610</v>
      </c>
      <c r="J74" s="56">
        <f>SUM(H74:I74)</f>
        <v>637610</v>
      </c>
      <c r="K74" s="53">
        <f>J74-G74</f>
        <v>-42390</v>
      </c>
    </row>
    <row r="75" spans="1:11" ht="13.5">
      <c r="A75" s="58"/>
      <c r="B75" s="58"/>
      <c r="C75" s="58"/>
      <c r="D75" s="58"/>
      <c r="E75" s="58"/>
      <c r="F75" s="62"/>
      <c r="G75" s="75"/>
      <c r="H75" s="56"/>
      <c r="I75" s="53"/>
      <c r="J75" s="56"/>
      <c r="K75" s="53"/>
    </row>
    <row r="76" spans="1:11" ht="13.5">
      <c r="A76" s="58"/>
      <c r="B76" s="58"/>
      <c r="C76" s="58" t="s">
        <v>160</v>
      </c>
      <c r="D76" s="58"/>
      <c r="E76" s="58"/>
      <c r="F76" s="58" t="s">
        <v>35</v>
      </c>
      <c r="G76" s="77"/>
      <c r="H76" s="53"/>
      <c r="I76" s="53"/>
      <c r="J76" s="56"/>
      <c r="K76" s="53"/>
    </row>
    <row r="77" spans="1:11" ht="13.5">
      <c r="A77" s="58"/>
      <c r="B77" s="58"/>
      <c r="C77" s="58"/>
      <c r="D77" s="58"/>
      <c r="E77" s="58"/>
      <c r="F77" s="58" t="s">
        <v>8</v>
      </c>
      <c r="G77" s="75" t="s">
        <v>165</v>
      </c>
      <c r="H77" s="53">
        <v>0</v>
      </c>
      <c r="I77" s="53"/>
      <c r="J77" s="56">
        <v>0</v>
      </c>
      <c r="K77" s="53">
        <f t="shared" ref="K77:K87" si="6">J77-G77</f>
        <v>-3000</v>
      </c>
    </row>
    <row r="78" spans="1:11" ht="13.5">
      <c r="A78" s="58"/>
      <c r="B78" s="58"/>
      <c r="C78" s="58"/>
      <c r="D78" s="58"/>
      <c r="E78" s="58"/>
      <c r="F78" s="58" t="s">
        <v>56</v>
      </c>
      <c r="G78" s="53">
        <v>10000</v>
      </c>
      <c r="H78" s="53"/>
      <c r="I78" s="53"/>
      <c r="J78" s="56"/>
      <c r="K78" s="53">
        <f>J78-G78</f>
        <v>-10000</v>
      </c>
    </row>
    <row r="79" spans="1:11" ht="13.5">
      <c r="A79" s="58"/>
      <c r="B79" s="58"/>
      <c r="C79" s="58"/>
      <c r="D79" s="58"/>
      <c r="E79" s="58"/>
      <c r="F79" s="58" t="s">
        <v>9</v>
      </c>
      <c r="G79" s="53">
        <v>2000</v>
      </c>
      <c r="H79" s="53">
        <v>0</v>
      </c>
      <c r="I79" s="53">
        <v>1000</v>
      </c>
      <c r="J79" s="56">
        <f>SUM(H79:I79)</f>
        <v>1000</v>
      </c>
      <c r="K79" s="53">
        <f t="shared" si="6"/>
        <v>-1000</v>
      </c>
    </row>
    <row r="80" spans="1:11" ht="13.5">
      <c r="A80" s="58"/>
      <c r="B80" s="58"/>
      <c r="C80" s="58"/>
      <c r="D80" s="58"/>
      <c r="E80" s="58"/>
      <c r="F80" s="58" t="s">
        <v>52</v>
      </c>
      <c r="G80" s="53">
        <v>81000</v>
      </c>
      <c r="H80" s="53">
        <v>0</v>
      </c>
      <c r="I80" s="53">
        <v>81000</v>
      </c>
      <c r="J80" s="56">
        <v>81000</v>
      </c>
      <c r="K80" s="53">
        <f t="shared" si="6"/>
        <v>0</v>
      </c>
    </row>
    <row r="81" spans="1:11" ht="13.5">
      <c r="A81" s="58"/>
      <c r="B81" s="58"/>
      <c r="C81" s="58"/>
      <c r="D81" s="58"/>
      <c r="E81" s="58"/>
      <c r="F81" s="58" t="s">
        <v>57</v>
      </c>
      <c r="G81" s="53">
        <v>10000</v>
      </c>
      <c r="H81" s="53">
        <v>10000</v>
      </c>
      <c r="I81" s="53">
        <v>4817</v>
      </c>
      <c r="J81" s="56">
        <f>SUM(H81:I81)</f>
        <v>14817</v>
      </c>
      <c r="K81" s="53">
        <f t="shared" si="6"/>
        <v>4817</v>
      </c>
    </row>
    <row r="82" spans="1:11" ht="13.5">
      <c r="A82" s="58"/>
      <c r="B82" s="58"/>
      <c r="C82" s="58"/>
      <c r="D82" s="58"/>
      <c r="E82" s="58"/>
      <c r="F82" s="58" t="s">
        <v>59</v>
      </c>
      <c r="G82" s="53">
        <v>48000</v>
      </c>
      <c r="H82" s="53">
        <v>26350</v>
      </c>
      <c r="I82" s="53">
        <v>20000</v>
      </c>
      <c r="J82" s="56">
        <f>SUM(H82:I82)</f>
        <v>46350</v>
      </c>
      <c r="K82" s="53">
        <f t="shared" si="6"/>
        <v>-1650</v>
      </c>
    </row>
    <row r="83" spans="1:11" ht="13.5">
      <c r="A83" s="58"/>
      <c r="B83" s="58"/>
      <c r="C83" s="58"/>
      <c r="D83" s="58"/>
      <c r="E83" s="58"/>
      <c r="F83" s="58" t="s">
        <v>54</v>
      </c>
      <c r="G83" s="53">
        <v>10000</v>
      </c>
      <c r="H83" s="53">
        <v>7896</v>
      </c>
      <c r="I83" s="53"/>
      <c r="J83" s="56">
        <f>SUM(H83:I83)</f>
        <v>7896</v>
      </c>
      <c r="K83" s="53">
        <f t="shared" si="6"/>
        <v>-2104</v>
      </c>
    </row>
    <row r="84" spans="1:11" ht="13.5">
      <c r="A84" s="58"/>
      <c r="B84" s="58"/>
      <c r="C84" s="58"/>
      <c r="D84" s="58"/>
      <c r="E84" s="58"/>
      <c r="F84" s="58" t="s">
        <v>55</v>
      </c>
      <c r="G84" s="53">
        <v>50000</v>
      </c>
      <c r="H84" s="53">
        <v>50000</v>
      </c>
      <c r="I84" s="53"/>
      <c r="J84" s="56">
        <f>SUM(H84:I84)</f>
        <v>50000</v>
      </c>
      <c r="K84" s="53">
        <f t="shared" si="6"/>
        <v>0</v>
      </c>
    </row>
    <row r="85" spans="1:11" ht="13.5">
      <c r="A85" s="58"/>
      <c r="B85" s="58"/>
      <c r="C85" s="58"/>
      <c r="D85" s="58"/>
      <c r="E85" s="58"/>
      <c r="F85" s="58" t="s">
        <v>97</v>
      </c>
      <c r="G85" s="53">
        <v>192000</v>
      </c>
      <c r="H85" s="53">
        <v>96000</v>
      </c>
      <c r="I85" s="53">
        <v>96000</v>
      </c>
      <c r="J85" s="56">
        <f>SUM(H85:I85)</f>
        <v>192000</v>
      </c>
      <c r="K85" s="53">
        <f t="shared" si="6"/>
        <v>0</v>
      </c>
    </row>
    <row r="86" spans="1:11" ht="13.5">
      <c r="A86" s="58"/>
      <c r="B86" s="58"/>
      <c r="C86" s="58"/>
      <c r="D86" s="58"/>
      <c r="E86" s="58"/>
      <c r="F86" s="58" t="s">
        <v>101</v>
      </c>
      <c r="G86" s="53">
        <v>50000</v>
      </c>
      <c r="H86" s="53">
        <v>150000</v>
      </c>
      <c r="I86" s="53"/>
      <c r="J86" s="56">
        <v>150000</v>
      </c>
      <c r="K86" s="53">
        <f t="shared" si="6"/>
        <v>100000</v>
      </c>
    </row>
    <row r="87" spans="1:11" ht="13.5">
      <c r="A87" s="58"/>
      <c r="B87" s="58"/>
      <c r="C87" s="58"/>
      <c r="D87" s="58"/>
      <c r="E87" s="58"/>
      <c r="F87" s="58" t="s">
        <v>102</v>
      </c>
      <c r="G87" s="53">
        <v>3000</v>
      </c>
      <c r="H87" s="53">
        <v>3000</v>
      </c>
      <c r="I87" s="53"/>
      <c r="J87" s="56">
        <v>3000</v>
      </c>
      <c r="K87" s="53">
        <f t="shared" si="6"/>
        <v>0</v>
      </c>
    </row>
    <row r="88" spans="1:11" ht="13.5">
      <c r="A88" s="58"/>
      <c r="B88" s="58"/>
      <c r="C88" s="58"/>
      <c r="D88" s="58"/>
      <c r="E88" s="58"/>
      <c r="F88" s="58"/>
      <c r="G88" s="53"/>
      <c r="H88" s="53"/>
      <c r="I88" s="53"/>
      <c r="J88" s="56"/>
      <c r="K88" s="53"/>
    </row>
    <row r="89" spans="1:11" ht="13.5">
      <c r="A89" s="58"/>
      <c r="B89" s="58"/>
      <c r="C89" s="58"/>
      <c r="D89" s="58"/>
      <c r="E89" s="58"/>
      <c r="F89" s="62" t="s">
        <v>11</v>
      </c>
      <c r="G89" s="56">
        <v>459000</v>
      </c>
      <c r="H89" s="56">
        <f>SUM(H77:H88)</f>
        <v>343246</v>
      </c>
      <c r="I89" s="53">
        <f>SUM(I78:I88)</f>
        <v>202817</v>
      </c>
      <c r="J89" s="56">
        <f>SUM(J77:J88)</f>
        <v>546063</v>
      </c>
      <c r="K89" s="53">
        <f>J89-G89</f>
        <v>87063</v>
      </c>
    </row>
    <row r="90" spans="1:11" ht="13.5">
      <c r="A90" s="58"/>
      <c r="B90" s="58"/>
      <c r="C90" s="58" t="s">
        <v>12</v>
      </c>
      <c r="D90" s="58"/>
      <c r="E90" s="58"/>
      <c r="F90" s="62"/>
      <c r="G90" s="77" t="s">
        <v>176</v>
      </c>
      <c r="H90" s="56">
        <f>H74+H89</f>
        <v>561246</v>
      </c>
      <c r="I90" s="57">
        <f>I71+I89</f>
        <v>622427</v>
      </c>
      <c r="J90" s="57">
        <f>J74+J89</f>
        <v>1183673</v>
      </c>
      <c r="K90" s="53">
        <f>J90-G90</f>
        <v>44673</v>
      </c>
    </row>
    <row r="91" spans="1:11" ht="13.5">
      <c r="A91" s="58"/>
      <c r="B91" s="58"/>
      <c r="C91" s="58"/>
      <c r="D91" s="58"/>
      <c r="E91" s="58"/>
      <c r="F91" s="58"/>
      <c r="G91" s="77"/>
      <c r="H91" s="55"/>
      <c r="I91" s="55"/>
      <c r="J91" s="74"/>
      <c r="K91" s="53">
        <f>J91-G91</f>
        <v>0</v>
      </c>
    </row>
    <row r="92" spans="1:11" ht="13.5">
      <c r="A92" s="58"/>
      <c r="B92" s="58" t="s">
        <v>13</v>
      </c>
      <c r="C92" s="58"/>
      <c r="D92" s="58"/>
      <c r="E92" s="58"/>
      <c r="F92" s="58"/>
      <c r="G92" s="77" t="s">
        <v>177</v>
      </c>
      <c r="H92" s="56">
        <v>3295906</v>
      </c>
      <c r="I92" s="56">
        <f>I67+I90</f>
        <v>18804473</v>
      </c>
      <c r="J92" s="57">
        <f>J67+J90</f>
        <v>22100379</v>
      </c>
      <c r="K92" s="53">
        <f>J92-G92</f>
        <v>1163379</v>
      </c>
    </row>
    <row r="93" spans="1:11" ht="13.5">
      <c r="A93" s="58"/>
      <c r="B93" s="58"/>
      <c r="C93" s="58"/>
      <c r="D93" s="58"/>
      <c r="E93" s="58"/>
      <c r="F93" s="58"/>
      <c r="G93" s="75"/>
      <c r="H93" s="53"/>
      <c r="I93" s="53"/>
      <c r="J93" s="57"/>
      <c r="K93" s="53"/>
    </row>
    <row r="94" spans="1:11" ht="13.5">
      <c r="A94" s="58"/>
      <c r="B94" s="58"/>
      <c r="C94" s="58" t="s">
        <v>38</v>
      </c>
      <c r="D94" s="58"/>
      <c r="E94" s="58"/>
      <c r="F94" s="58"/>
      <c r="G94" s="75"/>
      <c r="H94" s="53"/>
      <c r="I94" s="53"/>
      <c r="J94" s="57"/>
      <c r="K94" s="53"/>
    </row>
    <row r="95" spans="1:11" ht="13.5">
      <c r="A95" s="58" t="s">
        <v>85</v>
      </c>
      <c r="B95" s="85" t="s">
        <v>68</v>
      </c>
      <c r="C95" s="85"/>
      <c r="D95" s="85"/>
      <c r="E95" s="85"/>
      <c r="F95" s="85"/>
      <c r="G95" s="75"/>
      <c r="H95" s="53"/>
      <c r="I95" s="53"/>
      <c r="J95" s="57"/>
      <c r="K95" s="53"/>
    </row>
    <row r="96" spans="1:11" ht="13.5">
      <c r="A96" s="58"/>
      <c r="B96" s="59"/>
      <c r="C96" s="85" t="s">
        <v>69</v>
      </c>
      <c r="D96" s="85"/>
      <c r="E96" s="85"/>
      <c r="F96" s="85"/>
      <c r="G96" s="75"/>
      <c r="H96" s="53"/>
      <c r="I96" s="53"/>
      <c r="J96" s="57"/>
      <c r="K96" s="53"/>
    </row>
    <row r="97" spans="1:11" ht="13.5">
      <c r="A97" s="58" t="s">
        <v>86</v>
      </c>
      <c r="B97" s="85" t="s">
        <v>71</v>
      </c>
      <c r="C97" s="85"/>
      <c r="D97" s="85"/>
      <c r="E97" s="85"/>
      <c r="F97" s="85"/>
      <c r="G97" s="75" t="s">
        <v>167</v>
      </c>
      <c r="H97" s="53">
        <v>-293882</v>
      </c>
      <c r="I97" s="53">
        <v>-2305</v>
      </c>
      <c r="J97" s="57">
        <v>-296187</v>
      </c>
      <c r="K97" s="61"/>
    </row>
    <row r="98" spans="1:11" ht="13.5">
      <c r="A98" s="58"/>
      <c r="B98" s="59"/>
      <c r="C98" s="85" t="s">
        <v>72</v>
      </c>
      <c r="D98" s="85"/>
      <c r="E98" s="85"/>
      <c r="F98" s="85"/>
      <c r="G98" s="75"/>
      <c r="H98" s="53"/>
      <c r="I98" s="53"/>
      <c r="J98" s="57"/>
      <c r="K98" s="61"/>
    </row>
    <row r="99" spans="1:11" ht="13.5">
      <c r="A99" s="58"/>
      <c r="B99" s="59"/>
      <c r="C99" s="85" t="s">
        <v>73</v>
      </c>
      <c r="D99" s="85"/>
      <c r="E99" s="85"/>
      <c r="F99" s="85"/>
      <c r="G99" s="75"/>
      <c r="H99" s="53"/>
      <c r="I99" s="53"/>
      <c r="J99" s="57"/>
      <c r="K99" s="61"/>
    </row>
    <row r="100" spans="1:11" ht="13.5">
      <c r="A100" s="58"/>
      <c r="B100" s="59"/>
      <c r="C100" s="85" t="s">
        <v>74</v>
      </c>
      <c r="D100" s="85"/>
      <c r="E100" s="85"/>
      <c r="F100" s="85"/>
      <c r="G100" s="75"/>
      <c r="H100" s="53"/>
      <c r="I100" s="53"/>
      <c r="J100" s="57"/>
      <c r="K100" s="60"/>
    </row>
    <row r="101" spans="1:11" ht="13.5">
      <c r="A101" s="58"/>
      <c r="B101" s="61"/>
      <c r="C101" s="58" t="s">
        <v>156</v>
      </c>
      <c r="D101" s="58"/>
      <c r="E101" s="58"/>
      <c r="F101" s="58"/>
      <c r="G101" s="75"/>
      <c r="H101" s="52"/>
      <c r="I101" s="52"/>
      <c r="J101" s="56"/>
      <c r="K101" s="60"/>
    </row>
    <row r="102" spans="1:11" ht="13.5">
      <c r="A102" s="58"/>
      <c r="B102" s="61"/>
      <c r="C102" s="58" t="s">
        <v>58</v>
      </c>
      <c r="D102" s="58"/>
      <c r="E102" s="58"/>
      <c r="F102" s="58"/>
      <c r="G102" s="75"/>
      <c r="H102" s="52"/>
      <c r="I102" s="52"/>
      <c r="J102" s="56"/>
      <c r="K102" s="60"/>
    </row>
    <row r="103" spans="1:11" ht="13.5">
      <c r="A103" s="58"/>
      <c r="B103" s="61"/>
      <c r="C103" s="58" t="s">
        <v>39</v>
      </c>
      <c r="D103" s="58"/>
      <c r="E103" s="58"/>
      <c r="F103" s="58"/>
      <c r="G103" s="75"/>
      <c r="H103" s="52"/>
      <c r="I103" s="52"/>
      <c r="J103" s="56"/>
      <c r="K103" s="60"/>
    </row>
    <row r="104" spans="1:11" ht="13.5">
      <c r="A104" s="3"/>
      <c r="B104" s="2"/>
      <c r="C104" s="3"/>
      <c r="D104" s="3"/>
      <c r="E104" s="3"/>
      <c r="F104" s="3"/>
      <c r="G104" s="3"/>
      <c r="H104" s="7"/>
      <c r="I104" s="7"/>
      <c r="J104" s="8"/>
    </row>
    <row r="105" spans="1:11" ht="5.85" customHeight="1">
      <c r="F105" s="3"/>
      <c r="G105" s="3"/>
      <c r="H105" s="13"/>
    </row>
    <row r="106" spans="1:11" ht="5.85" customHeight="1">
      <c r="F106" s="3"/>
      <c r="G106" s="3"/>
      <c r="H106" s="13"/>
    </row>
    <row r="107" spans="1:11" ht="5.85" customHeight="1">
      <c r="F107" s="3"/>
      <c r="G107" s="3"/>
      <c r="H107" s="13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</row>
    <row r="195" spans="6:8" ht="5.85" customHeight="1">
      <c r="F195" s="3"/>
      <c r="G195" s="3"/>
    </row>
    <row r="196" spans="6:8" ht="5.85" customHeight="1">
      <c r="F196" s="3"/>
      <c r="G196" s="3"/>
    </row>
    <row r="197" spans="6:8" ht="5.85" customHeight="1">
      <c r="F197" s="3"/>
      <c r="G197" s="3"/>
    </row>
    <row r="198" spans="6:8" ht="5.85" customHeight="1">
      <c r="F198" s="3"/>
      <c r="G198" s="3"/>
    </row>
    <row r="199" spans="6:8" ht="5.85" customHeight="1">
      <c r="F199" s="3"/>
      <c r="G199" s="3"/>
    </row>
    <row r="200" spans="6:8" ht="5.85" customHeight="1">
      <c r="F200" s="3"/>
      <c r="G200" s="3"/>
    </row>
    <row r="201" spans="6:8" ht="5.85" customHeight="1">
      <c r="F201" s="3"/>
      <c r="G201" s="3"/>
    </row>
  </sheetData>
  <mergeCells count="18">
    <mergeCell ref="C18:F18"/>
    <mergeCell ref="C32:F32"/>
    <mergeCell ref="C99:F99"/>
    <mergeCell ref="C100:F100"/>
    <mergeCell ref="B95:F95"/>
    <mergeCell ref="C96:F96"/>
    <mergeCell ref="B97:F97"/>
    <mergeCell ref="C98:F98"/>
    <mergeCell ref="C24:F24"/>
    <mergeCell ref="A5:J5"/>
    <mergeCell ref="A7:J7"/>
    <mergeCell ref="A11:F13"/>
    <mergeCell ref="J10:K10"/>
    <mergeCell ref="H12:H14"/>
    <mergeCell ref="G11:J11"/>
    <mergeCell ref="G12:G14"/>
    <mergeCell ref="K12:K14"/>
    <mergeCell ref="H8:J8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1"/>
  <sheetViews>
    <sheetView topLeftCell="A4" zoomScaleNormal="100" zoomScaleSheetLayoutView="100" workbookViewId="0">
      <selection activeCell="L92" sqref="L92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4.625" style="2" customWidth="1"/>
    <col min="8" max="8" width="14.25" style="2" customWidth="1"/>
    <col min="9" max="9" width="14.625" style="2" customWidth="1"/>
    <col min="10" max="16384" width="9" style="2"/>
  </cols>
  <sheetData>
    <row r="3" spans="1:9" ht="13.5">
      <c r="A3" s="1" t="s">
        <v>65</v>
      </c>
    </row>
    <row r="4" spans="1:9" ht="13.5"/>
    <row r="5" spans="1:9" ht="17.25">
      <c r="A5" s="89" t="s">
        <v>157</v>
      </c>
      <c r="B5" s="89"/>
      <c r="C5" s="89"/>
      <c r="D5" s="89"/>
      <c r="E5" s="89"/>
      <c r="F5" s="89"/>
      <c r="G5" s="89"/>
      <c r="H5" s="89"/>
      <c r="I5" s="89"/>
    </row>
    <row r="6" spans="1:9" ht="14.25">
      <c r="A6" s="4"/>
      <c r="B6" s="4"/>
      <c r="C6" s="4"/>
      <c r="D6" s="4"/>
      <c r="E6" s="4"/>
      <c r="F6" s="4"/>
      <c r="G6" s="4"/>
      <c r="H6" s="4"/>
      <c r="I6" s="4"/>
    </row>
    <row r="7" spans="1:9" ht="13.5">
      <c r="A7" s="90" t="s">
        <v>122</v>
      </c>
      <c r="B7" s="90"/>
      <c r="C7" s="90"/>
      <c r="D7" s="90"/>
      <c r="E7" s="90"/>
      <c r="F7" s="90"/>
      <c r="G7" s="90"/>
      <c r="H7" s="90"/>
      <c r="I7" s="90"/>
    </row>
    <row r="8" spans="1:9" ht="14.25">
      <c r="F8" s="5"/>
      <c r="G8" s="91"/>
      <c r="H8" s="91"/>
      <c r="I8" s="91"/>
    </row>
    <row r="9" spans="1:9" ht="13.5">
      <c r="F9" s="5"/>
      <c r="G9" s="110" t="s">
        <v>162</v>
      </c>
      <c r="H9" s="110"/>
      <c r="I9" s="110"/>
    </row>
    <row r="10" spans="1:9" ht="13.5">
      <c r="F10" s="5"/>
      <c r="H10" s="13"/>
      <c r="I10" s="79"/>
    </row>
    <row r="11" spans="1:9" ht="13.5">
      <c r="A11" s="94" t="s">
        <v>0</v>
      </c>
      <c r="B11" s="94"/>
      <c r="C11" s="94"/>
      <c r="D11" s="94"/>
      <c r="E11" s="94"/>
      <c r="F11" s="94"/>
      <c r="G11" s="95" t="s">
        <v>161</v>
      </c>
      <c r="H11" s="95"/>
      <c r="I11" s="95"/>
    </row>
    <row r="12" spans="1:9" ht="11.1" customHeight="1">
      <c r="A12" s="94"/>
      <c r="B12" s="94"/>
      <c r="C12" s="94"/>
      <c r="D12" s="94"/>
      <c r="E12" s="94"/>
      <c r="F12" s="94"/>
      <c r="G12" s="100" t="s">
        <v>89</v>
      </c>
      <c r="H12" s="46"/>
      <c r="I12" s="47"/>
    </row>
    <row r="13" spans="1:9" ht="9.9499999999999993" customHeight="1">
      <c r="A13" s="94"/>
      <c r="B13" s="94"/>
      <c r="C13" s="94"/>
      <c r="D13" s="94"/>
      <c r="E13" s="94"/>
      <c r="F13" s="94"/>
      <c r="G13" s="101"/>
      <c r="H13" s="11" t="s">
        <v>90</v>
      </c>
      <c r="I13" s="48" t="s">
        <v>88</v>
      </c>
    </row>
    <row r="14" spans="1:9" ht="13.5">
      <c r="A14" s="58" t="s">
        <v>158</v>
      </c>
      <c r="B14" s="58" t="s">
        <v>15</v>
      </c>
      <c r="C14" s="58"/>
      <c r="D14" s="58"/>
      <c r="E14" s="58"/>
      <c r="F14" s="58"/>
      <c r="G14" s="102"/>
      <c r="H14" s="35"/>
      <c r="I14" s="34"/>
    </row>
    <row r="15" spans="1:9" ht="13.5">
      <c r="A15" s="58"/>
      <c r="B15" s="58" t="s">
        <v>76</v>
      </c>
      <c r="C15" s="58" t="s">
        <v>17</v>
      </c>
      <c r="D15" s="58"/>
      <c r="E15" s="58"/>
      <c r="F15" s="58"/>
      <c r="G15" s="52"/>
      <c r="H15" s="52"/>
      <c r="I15" s="74"/>
    </row>
    <row r="16" spans="1:9" ht="13.5">
      <c r="A16" s="58"/>
      <c r="B16" s="58"/>
      <c r="C16" s="58" t="s">
        <v>18</v>
      </c>
      <c r="D16" s="58"/>
      <c r="E16" s="58"/>
      <c r="F16" s="58"/>
      <c r="G16" s="53">
        <v>38000</v>
      </c>
      <c r="H16" s="52"/>
      <c r="I16" s="9">
        <f>SUM(G16:H16)</f>
        <v>38000</v>
      </c>
    </row>
    <row r="17" spans="1:9" ht="13.5">
      <c r="A17" s="58"/>
      <c r="B17" s="58"/>
      <c r="C17" s="58" t="s">
        <v>19</v>
      </c>
      <c r="D17" s="58"/>
      <c r="E17" s="58"/>
      <c r="F17" s="58"/>
      <c r="G17" s="53">
        <v>5000</v>
      </c>
      <c r="H17" s="52"/>
      <c r="I17" s="9">
        <f>SUM(G17:H17)</f>
        <v>5000</v>
      </c>
    </row>
    <row r="18" spans="1:9" ht="13.5">
      <c r="A18" s="58"/>
      <c r="B18" s="58"/>
      <c r="C18" s="85" t="s">
        <v>93</v>
      </c>
      <c r="D18" s="85"/>
      <c r="E18" s="85"/>
      <c r="F18" s="85"/>
      <c r="G18" s="53">
        <v>25000</v>
      </c>
      <c r="H18" s="52"/>
      <c r="I18" s="57">
        <f>SUM(G18:H18)</f>
        <v>25000</v>
      </c>
    </row>
    <row r="19" spans="1:9" ht="13.5">
      <c r="A19" s="58"/>
      <c r="B19" s="58" t="s">
        <v>104</v>
      </c>
      <c r="C19" s="58" t="s">
        <v>21</v>
      </c>
      <c r="D19" s="58"/>
      <c r="E19" s="58"/>
      <c r="F19" s="58"/>
      <c r="G19" s="53"/>
      <c r="H19" s="52"/>
      <c r="I19" s="74"/>
    </row>
    <row r="20" spans="1:9" ht="13.5">
      <c r="A20" s="58"/>
      <c r="B20" s="58"/>
      <c r="C20" s="58" t="s">
        <v>21</v>
      </c>
      <c r="D20" s="58"/>
      <c r="E20" s="58"/>
      <c r="F20" s="58"/>
      <c r="G20" s="53">
        <v>0</v>
      </c>
      <c r="H20" s="52"/>
      <c r="I20" s="9">
        <v>0</v>
      </c>
    </row>
    <row r="21" spans="1:9" ht="13.5">
      <c r="A21" s="58"/>
      <c r="B21" s="58"/>
      <c r="C21" s="58"/>
      <c r="D21" s="58"/>
      <c r="E21" s="58"/>
      <c r="F21" s="58"/>
      <c r="G21" s="53"/>
      <c r="H21" s="52"/>
      <c r="I21" s="74"/>
    </row>
    <row r="22" spans="1:9" ht="13.5">
      <c r="A22" s="58"/>
      <c r="B22" s="58" t="s">
        <v>78</v>
      </c>
      <c r="C22" s="58" t="s">
        <v>23</v>
      </c>
      <c r="D22" s="58"/>
      <c r="E22" s="58"/>
      <c r="F22" s="58"/>
      <c r="G22" s="53"/>
      <c r="H22" s="52"/>
      <c r="I22" s="74"/>
    </row>
    <row r="23" spans="1:9" ht="13.5">
      <c r="A23" s="58"/>
      <c r="B23" s="58"/>
      <c r="C23" s="58" t="s">
        <v>24</v>
      </c>
      <c r="D23" s="58"/>
      <c r="E23" s="58"/>
      <c r="F23" s="58"/>
      <c r="G23" s="53">
        <v>0</v>
      </c>
      <c r="H23" s="52"/>
      <c r="I23" s="57">
        <v>0</v>
      </c>
    </row>
    <row r="24" spans="1:9" ht="13.5">
      <c r="A24" s="58"/>
      <c r="B24" s="58"/>
      <c r="C24" s="85" t="s">
        <v>62</v>
      </c>
      <c r="D24" s="85"/>
      <c r="E24" s="85"/>
      <c r="F24" s="85"/>
      <c r="G24" s="53">
        <v>180000</v>
      </c>
      <c r="H24" s="53"/>
      <c r="I24" s="57">
        <v>180000</v>
      </c>
    </row>
    <row r="25" spans="1:9" ht="13.5">
      <c r="A25" s="58"/>
      <c r="B25" s="58"/>
      <c r="C25" s="58"/>
      <c r="D25" s="58"/>
      <c r="E25" s="58"/>
      <c r="F25" s="58"/>
      <c r="G25" s="53"/>
      <c r="H25" s="52"/>
      <c r="I25" s="74"/>
    </row>
    <row r="26" spans="1:9" ht="13.5">
      <c r="A26" s="58"/>
      <c r="B26" s="58" t="s">
        <v>79</v>
      </c>
      <c r="C26" s="58" t="s">
        <v>26</v>
      </c>
      <c r="D26" s="58"/>
      <c r="E26" s="58"/>
      <c r="F26" s="58"/>
      <c r="G26" s="53"/>
      <c r="H26" s="52"/>
      <c r="I26" s="74"/>
    </row>
    <row r="27" spans="1:9" ht="13.5">
      <c r="A27" s="58"/>
      <c r="B27" s="58"/>
      <c r="C27" s="58" t="s">
        <v>40</v>
      </c>
      <c r="D27" s="58"/>
      <c r="E27" s="58"/>
      <c r="F27" s="58"/>
      <c r="G27" s="53">
        <v>480000</v>
      </c>
      <c r="H27" s="52"/>
      <c r="I27" s="9">
        <f t="shared" ref="I27:I33" si="0">SUM(G27:H27)</f>
        <v>480000</v>
      </c>
    </row>
    <row r="28" spans="1:9" ht="13.5">
      <c r="A28" s="58"/>
      <c r="B28" s="58"/>
      <c r="C28" s="58" t="s">
        <v>95</v>
      </c>
      <c r="D28" s="58"/>
      <c r="E28" s="58"/>
      <c r="F28" s="58"/>
      <c r="G28" s="53">
        <v>486000</v>
      </c>
      <c r="H28" s="52"/>
      <c r="I28" s="57">
        <f t="shared" si="0"/>
        <v>486000</v>
      </c>
    </row>
    <row r="29" spans="1:9" ht="13.5">
      <c r="A29" s="58"/>
      <c r="B29" s="58"/>
      <c r="C29" s="58" t="s">
        <v>42</v>
      </c>
      <c r="D29" s="58"/>
      <c r="E29" s="58"/>
      <c r="F29" s="58"/>
      <c r="G29" s="53">
        <v>500</v>
      </c>
      <c r="H29" s="52"/>
      <c r="I29" s="9">
        <f t="shared" si="0"/>
        <v>500</v>
      </c>
    </row>
    <row r="30" spans="1:9" ht="13.5">
      <c r="A30" s="58"/>
      <c r="B30" s="58"/>
      <c r="C30" s="58" t="s">
        <v>44</v>
      </c>
      <c r="D30" s="58"/>
      <c r="E30" s="58"/>
      <c r="F30" s="58"/>
      <c r="G30" s="53">
        <v>0</v>
      </c>
      <c r="H30" s="52"/>
      <c r="I30" s="9">
        <f t="shared" si="0"/>
        <v>0</v>
      </c>
    </row>
    <row r="31" spans="1:9" ht="13.5">
      <c r="A31" s="58"/>
      <c r="B31" s="58"/>
      <c r="C31" s="58" t="s">
        <v>45</v>
      </c>
      <c r="D31" s="58"/>
      <c r="E31" s="58"/>
      <c r="F31" s="58"/>
      <c r="G31" s="53">
        <v>922200</v>
      </c>
      <c r="H31" s="52"/>
      <c r="I31" s="9">
        <f t="shared" si="0"/>
        <v>922200</v>
      </c>
    </row>
    <row r="32" spans="1:9" ht="13.5">
      <c r="A32" s="58"/>
      <c r="B32" s="58"/>
      <c r="C32" s="86" t="s">
        <v>94</v>
      </c>
      <c r="D32" s="87"/>
      <c r="E32" s="87"/>
      <c r="F32" s="88"/>
      <c r="G32" s="53">
        <v>219200</v>
      </c>
      <c r="H32" s="52"/>
      <c r="I32" s="9">
        <f t="shared" si="0"/>
        <v>219200</v>
      </c>
    </row>
    <row r="33" spans="1:11" ht="13.5">
      <c r="A33" s="58"/>
      <c r="B33" s="58"/>
      <c r="C33" s="58" t="s">
        <v>43</v>
      </c>
      <c r="D33" s="58"/>
      <c r="E33" s="58"/>
      <c r="F33" s="58"/>
      <c r="G33" s="53">
        <v>0</v>
      </c>
      <c r="H33" s="54">
        <v>18696710</v>
      </c>
      <c r="I33" s="9">
        <f t="shared" si="0"/>
        <v>18696710</v>
      </c>
    </row>
    <row r="34" spans="1:11" ht="13.5">
      <c r="A34" s="58"/>
      <c r="B34" s="58"/>
      <c r="C34" s="58"/>
      <c r="D34" s="58"/>
      <c r="E34" s="58"/>
      <c r="F34" s="58"/>
      <c r="G34" s="53"/>
      <c r="H34" s="52"/>
      <c r="I34" s="74"/>
    </row>
    <row r="35" spans="1:11" ht="13.5">
      <c r="A35" s="58"/>
      <c r="B35" s="58" t="s">
        <v>80</v>
      </c>
      <c r="C35" s="58" t="s">
        <v>28</v>
      </c>
      <c r="D35" s="58"/>
      <c r="E35" s="58"/>
      <c r="F35" s="58"/>
      <c r="G35" s="53"/>
      <c r="H35" s="52"/>
      <c r="I35" s="74"/>
      <c r="K35" s="10"/>
    </row>
    <row r="36" spans="1:11" ht="13.5">
      <c r="A36" s="58"/>
      <c r="B36" s="58"/>
      <c r="C36" s="58" t="s">
        <v>1</v>
      </c>
      <c r="D36" s="58"/>
      <c r="E36" s="58"/>
      <c r="F36" s="58"/>
      <c r="G36" s="53">
        <v>61</v>
      </c>
      <c r="H36" s="52"/>
      <c r="I36" s="57">
        <f>SUM(G36:H36)</f>
        <v>61</v>
      </c>
      <c r="K36" s="10"/>
    </row>
    <row r="37" spans="1:11" ht="13.5">
      <c r="A37" s="58"/>
      <c r="B37" s="58"/>
      <c r="C37" s="58" t="s">
        <v>29</v>
      </c>
      <c r="D37" s="58"/>
      <c r="E37" s="58"/>
      <c r="F37" s="58"/>
      <c r="G37" s="53">
        <v>2000</v>
      </c>
      <c r="H37" s="53">
        <v>29416</v>
      </c>
      <c r="I37" s="9">
        <f>SUM(G37:H37)</f>
        <v>31416</v>
      </c>
    </row>
    <row r="38" spans="1:11" ht="13.5">
      <c r="A38" s="58"/>
      <c r="B38" s="58"/>
      <c r="C38" s="60"/>
      <c r="D38" s="60"/>
      <c r="E38" s="60"/>
      <c r="F38" s="60"/>
      <c r="G38" s="52"/>
      <c r="H38" s="52"/>
      <c r="I38" s="74"/>
    </row>
    <row r="39" spans="1:11" ht="13.5">
      <c r="A39" s="58"/>
      <c r="B39" s="61"/>
      <c r="C39" s="58" t="s">
        <v>30</v>
      </c>
      <c r="D39" s="58"/>
      <c r="E39" s="58"/>
      <c r="F39" s="58"/>
      <c r="G39" s="9">
        <f>SUM(G16:G38)</f>
        <v>2357961</v>
      </c>
      <c r="H39" s="9">
        <f>SUM(H24:H38)</f>
        <v>18726126</v>
      </c>
      <c r="I39" s="9">
        <f>SUM(G39:H39)</f>
        <v>21084087</v>
      </c>
    </row>
    <row r="40" spans="1:11" ht="13.5">
      <c r="A40" s="58" t="s">
        <v>81</v>
      </c>
      <c r="B40" s="58" t="s">
        <v>31</v>
      </c>
      <c r="C40" s="58"/>
      <c r="D40" s="58"/>
      <c r="E40" s="58"/>
      <c r="F40" s="58"/>
      <c r="G40" s="52"/>
      <c r="H40" s="54"/>
      <c r="I40" s="74"/>
    </row>
    <row r="41" spans="1:11" ht="13.5">
      <c r="A41" s="58"/>
      <c r="B41" s="58" t="s">
        <v>82</v>
      </c>
      <c r="C41" s="58" t="s">
        <v>32</v>
      </c>
      <c r="D41" s="58"/>
      <c r="E41" s="58"/>
      <c r="F41" s="58"/>
      <c r="G41" s="52"/>
      <c r="H41" s="54"/>
      <c r="I41" s="74"/>
    </row>
    <row r="42" spans="1:11" ht="13.5">
      <c r="A42" s="58"/>
      <c r="B42" s="58"/>
      <c r="C42" s="58" t="s">
        <v>159</v>
      </c>
      <c r="D42" s="58"/>
      <c r="E42" s="58"/>
      <c r="F42" s="58" t="s">
        <v>33</v>
      </c>
      <c r="G42" s="52"/>
      <c r="H42" s="52"/>
      <c r="I42" s="74"/>
    </row>
    <row r="43" spans="1:11" ht="13.5">
      <c r="A43" s="58"/>
      <c r="B43" s="58"/>
      <c r="C43" s="58"/>
      <c r="D43" s="58"/>
      <c r="E43" s="58"/>
      <c r="F43" s="58" t="s">
        <v>4</v>
      </c>
      <c r="G43" s="53">
        <v>641050</v>
      </c>
      <c r="H43" s="53">
        <v>12179900</v>
      </c>
      <c r="I43" s="56">
        <f>SUM(G43:H43)</f>
        <v>12820950</v>
      </c>
    </row>
    <row r="44" spans="1:11" ht="13.5">
      <c r="A44" s="58"/>
      <c r="B44" s="58"/>
      <c r="C44" s="58"/>
      <c r="D44" s="58"/>
      <c r="E44" s="58"/>
      <c r="F44" s="58" t="s">
        <v>5</v>
      </c>
      <c r="G44" s="53">
        <v>0</v>
      </c>
      <c r="H44" s="53">
        <v>1147173</v>
      </c>
      <c r="I44" s="56">
        <f>SUM(G44:H44)</f>
        <v>1147173</v>
      </c>
    </row>
    <row r="45" spans="1:11" ht="13.5">
      <c r="A45" s="58"/>
      <c r="B45" s="58"/>
      <c r="C45" s="58"/>
      <c r="D45" s="58"/>
      <c r="E45" s="58"/>
      <c r="F45" s="58" t="s">
        <v>6</v>
      </c>
      <c r="G45" s="53">
        <v>0</v>
      </c>
      <c r="H45" s="53">
        <v>22900</v>
      </c>
      <c r="I45" s="56">
        <f>SUM(G45:H45)</f>
        <v>22900</v>
      </c>
    </row>
    <row r="46" spans="1:11" ht="13.5">
      <c r="A46" s="58"/>
      <c r="B46" s="58"/>
      <c r="C46" s="58"/>
      <c r="D46" s="58"/>
      <c r="E46" s="58"/>
      <c r="F46" s="58" t="s">
        <v>47</v>
      </c>
      <c r="G46" s="53">
        <v>0</v>
      </c>
      <c r="H46" s="53">
        <v>17100</v>
      </c>
      <c r="I46" s="56">
        <f>SUM(G46:H46)</f>
        <v>17100</v>
      </c>
    </row>
    <row r="47" spans="1:11" ht="13.5">
      <c r="A47" s="58"/>
      <c r="B47" s="58"/>
      <c r="C47" s="58"/>
      <c r="D47" s="58"/>
      <c r="E47" s="58"/>
      <c r="F47" s="58" t="s">
        <v>99</v>
      </c>
      <c r="G47" s="53">
        <v>385000</v>
      </c>
      <c r="H47" s="53"/>
      <c r="I47" s="56">
        <v>385000</v>
      </c>
    </row>
    <row r="48" spans="1:11" ht="13.5">
      <c r="A48" s="58"/>
      <c r="B48" s="58"/>
      <c r="C48" s="58"/>
      <c r="D48" s="58"/>
      <c r="E48" s="58"/>
      <c r="F48" s="58" t="s">
        <v>100</v>
      </c>
      <c r="G48" s="53">
        <v>218400</v>
      </c>
      <c r="H48" s="53"/>
      <c r="I48" s="56">
        <v>218400</v>
      </c>
    </row>
    <row r="49" spans="1:9" ht="13.5">
      <c r="A49" s="58"/>
      <c r="B49" s="58"/>
      <c r="C49" s="58"/>
      <c r="D49" s="58"/>
      <c r="E49" s="58"/>
      <c r="F49" s="58"/>
      <c r="G49" s="53"/>
      <c r="H49" s="53"/>
      <c r="I49" s="56"/>
    </row>
    <row r="50" spans="1:9" ht="13.5">
      <c r="A50" s="58"/>
      <c r="B50" s="58"/>
      <c r="C50" s="58"/>
      <c r="D50" s="58"/>
      <c r="E50" s="58"/>
      <c r="F50" s="62" t="s">
        <v>34</v>
      </c>
      <c r="G50" s="9">
        <f>SUM(G43:G49)</f>
        <v>1244450</v>
      </c>
      <c r="H50" s="54">
        <f>SUM(H43:H49)</f>
        <v>13367073</v>
      </c>
      <c r="I50" s="56">
        <f>SUM(I43:I49)</f>
        <v>14611523</v>
      </c>
    </row>
    <row r="51" spans="1:9" ht="13.5">
      <c r="A51" s="58"/>
      <c r="B51" s="58"/>
      <c r="C51" s="58" t="s">
        <v>160</v>
      </c>
      <c r="D51" s="58"/>
      <c r="E51" s="58"/>
      <c r="F51" s="58" t="s">
        <v>35</v>
      </c>
      <c r="G51" s="54"/>
      <c r="H51" s="52"/>
      <c r="I51" s="74"/>
    </row>
    <row r="52" spans="1:9" ht="13.5">
      <c r="A52" s="58"/>
      <c r="B52" s="58"/>
      <c r="C52" s="58"/>
      <c r="D52" s="58"/>
      <c r="E52" s="58"/>
      <c r="F52" s="58" t="s">
        <v>46</v>
      </c>
      <c r="G52" s="54">
        <v>140000</v>
      </c>
      <c r="H52" s="53">
        <v>820000</v>
      </c>
      <c r="I52" s="56">
        <f t="shared" ref="I52:I57" si="1">SUM(G52:H52)</f>
        <v>960000</v>
      </c>
    </row>
    <row r="53" spans="1:9" ht="13.5">
      <c r="A53" s="58"/>
      <c r="B53" s="58"/>
      <c r="C53" s="58"/>
      <c r="D53" s="58"/>
      <c r="E53" s="58"/>
      <c r="F53" s="58" t="s">
        <v>8</v>
      </c>
      <c r="G53" s="54">
        <v>10000</v>
      </c>
      <c r="H53" s="53">
        <v>30000</v>
      </c>
      <c r="I53" s="56">
        <f t="shared" si="1"/>
        <v>40000</v>
      </c>
    </row>
    <row r="54" spans="1:9" ht="13.5">
      <c r="A54" s="58"/>
      <c r="B54" s="58"/>
      <c r="C54" s="58"/>
      <c r="D54" s="58"/>
      <c r="E54" s="58"/>
      <c r="F54" s="58" t="s">
        <v>9</v>
      </c>
      <c r="G54" s="54">
        <v>10020</v>
      </c>
      <c r="H54" s="53">
        <v>4010</v>
      </c>
      <c r="I54" s="56">
        <f t="shared" si="1"/>
        <v>14030</v>
      </c>
    </row>
    <row r="55" spans="1:9" ht="13.5">
      <c r="A55" s="58"/>
      <c r="B55" s="58"/>
      <c r="C55" s="58"/>
      <c r="D55" s="58"/>
      <c r="E55" s="58"/>
      <c r="F55" s="58" t="s">
        <v>10</v>
      </c>
      <c r="G55" s="53">
        <v>0</v>
      </c>
      <c r="H55" s="53">
        <v>848637</v>
      </c>
      <c r="I55" s="56">
        <f t="shared" si="1"/>
        <v>848637</v>
      </c>
    </row>
    <row r="56" spans="1:9" ht="13.5">
      <c r="A56" s="58"/>
      <c r="B56" s="58"/>
      <c r="C56" s="58"/>
      <c r="D56" s="58"/>
      <c r="E56" s="58"/>
      <c r="F56" s="58" t="s">
        <v>48</v>
      </c>
      <c r="G56" s="53">
        <v>30000</v>
      </c>
      <c r="H56" s="53">
        <v>336550</v>
      </c>
      <c r="I56" s="56">
        <f t="shared" si="1"/>
        <v>366550</v>
      </c>
    </row>
    <row r="57" spans="1:9" ht="13.5">
      <c r="A57" s="58"/>
      <c r="B57" s="58"/>
      <c r="C57" s="58"/>
      <c r="D57" s="58"/>
      <c r="E57" s="58"/>
      <c r="F57" s="58" t="s">
        <v>49</v>
      </c>
      <c r="G57" s="53">
        <v>120242</v>
      </c>
      <c r="H57" s="53">
        <v>1042870</v>
      </c>
      <c r="I57" s="56">
        <f t="shared" si="1"/>
        <v>1163112</v>
      </c>
    </row>
    <row r="58" spans="1:9" ht="13.5">
      <c r="A58" s="58"/>
      <c r="B58" s="58"/>
      <c r="C58" s="58"/>
      <c r="D58" s="58"/>
      <c r="E58" s="58"/>
      <c r="F58" s="58" t="s">
        <v>50</v>
      </c>
      <c r="G58" s="53">
        <v>25000</v>
      </c>
      <c r="H58" s="53">
        <v>112321</v>
      </c>
      <c r="I58" s="56">
        <v>137321</v>
      </c>
    </row>
    <row r="59" spans="1:9" ht="13.5">
      <c r="A59" s="58"/>
      <c r="B59" s="58"/>
      <c r="C59" s="58"/>
      <c r="D59" s="58"/>
      <c r="E59" s="58"/>
      <c r="F59" s="58" t="s">
        <v>51</v>
      </c>
      <c r="G59" s="53">
        <v>56196</v>
      </c>
      <c r="H59" s="53">
        <v>455620</v>
      </c>
      <c r="I59" s="56">
        <f>SUM(G59:H59)</f>
        <v>511816</v>
      </c>
    </row>
    <row r="60" spans="1:9" ht="13.5">
      <c r="A60" s="58"/>
      <c r="B60" s="58"/>
      <c r="C60" s="58"/>
      <c r="D60" s="58"/>
      <c r="E60" s="58"/>
      <c r="F60" s="58" t="s">
        <v>60</v>
      </c>
      <c r="G60" s="53">
        <v>91200</v>
      </c>
      <c r="H60" s="53">
        <v>737890</v>
      </c>
      <c r="I60" s="56">
        <v>829090</v>
      </c>
    </row>
    <row r="61" spans="1:9" ht="13.5">
      <c r="A61" s="58"/>
      <c r="B61" s="58"/>
      <c r="C61" s="58"/>
      <c r="D61" s="58"/>
      <c r="E61" s="58"/>
      <c r="F61" s="58" t="s">
        <v>123</v>
      </c>
      <c r="G61" s="53"/>
      <c r="H61" s="53">
        <v>134603</v>
      </c>
      <c r="I61" s="56">
        <v>134603</v>
      </c>
    </row>
    <row r="62" spans="1:9" ht="13.5">
      <c r="A62" s="58"/>
      <c r="B62" s="58"/>
      <c r="C62" s="58"/>
      <c r="D62" s="58"/>
      <c r="E62" s="58"/>
      <c r="F62" s="58" t="s">
        <v>53</v>
      </c>
      <c r="G62" s="53">
        <v>0</v>
      </c>
      <c r="H62" s="53">
        <v>33500</v>
      </c>
      <c r="I62" s="56">
        <f>SUM(G62:H62)</f>
        <v>33500</v>
      </c>
    </row>
    <row r="63" spans="1:9" ht="13.5">
      <c r="A63" s="58"/>
      <c r="B63" s="58"/>
      <c r="C63" s="58"/>
      <c r="D63" s="58"/>
      <c r="E63" s="58"/>
      <c r="F63" s="58" t="s">
        <v>55</v>
      </c>
      <c r="G63" s="53">
        <v>28073</v>
      </c>
      <c r="H63" s="53">
        <v>227130</v>
      </c>
      <c r="I63" s="56">
        <v>255203</v>
      </c>
    </row>
    <row r="64" spans="1:9" ht="13.5">
      <c r="A64" s="58"/>
      <c r="B64" s="58"/>
      <c r="C64" s="58"/>
      <c r="D64" s="58"/>
      <c r="E64" s="58"/>
      <c r="F64" s="58" t="s">
        <v>96</v>
      </c>
      <c r="G64" s="53">
        <v>7378</v>
      </c>
      <c r="H64" s="53">
        <v>59650</v>
      </c>
      <c r="I64" s="56">
        <v>67028</v>
      </c>
    </row>
    <row r="65" spans="1:9" ht="13.5">
      <c r="A65" s="58"/>
      <c r="B65" s="58"/>
      <c r="C65" s="58"/>
      <c r="D65" s="58"/>
      <c r="E65" s="58"/>
      <c r="F65" s="58"/>
      <c r="G65" s="52"/>
      <c r="H65" s="53"/>
      <c r="I65" s="74"/>
    </row>
    <row r="66" spans="1:9" ht="13.5">
      <c r="A66" s="58"/>
      <c r="B66" s="58"/>
      <c r="C66" s="58"/>
      <c r="D66" s="58"/>
      <c r="E66" s="58"/>
      <c r="F66" s="62" t="s">
        <v>11</v>
      </c>
      <c r="G66" s="9">
        <f>SUM(G52:G65)</f>
        <v>518109</v>
      </c>
      <c r="H66" s="53">
        <f>SUM(H52:H65)</f>
        <v>4842781</v>
      </c>
      <c r="I66" s="9">
        <f>SUM(I52:I65)</f>
        <v>5360890</v>
      </c>
    </row>
    <row r="67" spans="1:9" ht="13.5">
      <c r="A67" s="58"/>
      <c r="B67" s="58"/>
      <c r="C67" s="61" t="s">
        <v>36</v>
      </c>
      <c r="D67" s="58"/>
      <c r="E67" s="58"/>
      <c r="F67" s="63"/>
      <c r="G67" s="56">
        <f>G50+G66</f>
        <v>1762559</v>
      </c>
      <c r="H67" s="56">
        <f>H50+H66</f>
        <v>18209854</v>
      </c>
      <c r="I67" s="56">
        <f>I50+I66</f>
        <v>19972413</v>
      </c>
    </row>
    <row r="68" spans="1:9" ht="13.5">
      <c r="A68" s="58"/>
      <c r="B68" s="58"/>
      <c r="C68" s="61"/>
      <c r="D68" s="58"/>
      <c r="E68" s="58"/>
      <c r="F68" s="63"/>
      <c r="G68" s="56"/>
      <c r="H68" s="56"/>
      <c r="I68" s="56"/>
    </row>
    <row r="69" spans="1:9" ht="13.5">
      <c r="A69" s="58"/>
      <c r="B69" s="58" t="s">
        <v>77</v>
      </c>
      <c r="C69" s="58" t="s">
        <v>37</v>
      </c>
      <c r="D69" s="58"/>
      <c r="E69" s="58"/>
      <c r="F69" s="58"/>
      <c r="G69" s="53"/>
      <c r="H69" s="53"/>
      <c r="I69" s="56"/>
    </row>
    <row r="70" spans="1:9" ht="13.5">
      <c r="A70" s="58"/>
      <c r="B70" s="58"/>
      <c r="C70" s="58" t="s">
        <v>159</v>
      </c>
      <c r="D70" s="58"/>
      <c r="E70" s="58"/>
      <c r="F70" s="58" t="s">
        <v>33</v>
      </c>
      <c r="G70" s="53"/>
      <c r="H70" s="53"/>
      <c r="I70" s="56"/>
    </row>
    <row r="71" spans="1:9" ht="13.5">
      <c r="A71" s="58"/>
      <c r="B71" s="58"/>
      <c r="C71" s="58"/>
      <c r="D71" s="58"/>
      <c r="E71" s="58"/>
      <c r="F71" s="58" t="s">
        <v>4</v>
      </c>
      <c r="G71" s="53">
        <v>220096</v>
      </c>
      <c r="H71" s="53">
        <v>443774</v>
      </c>
      <c r="I71" s="56">
        <f>SUM(G71:H71)</f>
        <v>663870</v>
      </c>
    </row>
    <row r="72" spans="1:9" ht="13.5">
      <c r="A72" s="58"/>
      <c r="B72" s="58"/>
      <c r="C72" s="58"/>
      <c r="D72" s="58"/>
      <c r="E72" s="58"/>
      <c r="F72" s="58" t="s">
        <v>6</v>
      </c>
      <c r="G72" s="53">
        <v>3000</v>
      </c>
      <c r="H72" s="53"/>
      <c r="I72" s="56">
        <f>SUM(G72:H72)</f>
        <v>3000</v>
      </c>
    </row>
    <row r="73" spans="1:9" ht="13.5">
      <c r="A73" s="58"/>
      <c r="B73" s="58"/>
      <c r="C73" s="58"/>
      <c r="D73" s="58"/>
      <c r="E73" s="58"/>
      <c r="F73" s="58"/>
      <c r="G73" s="53"/>
      <c r="H73" s="53"/>
      <c r="I73" s="56"/>
    </row>
    <row r="74" spans="1:9" ht="13.5">
      <c r="A74" s="58"/>
      <c r="B74" s="58"/>
      <c r="C74" s="58"/>
      <c r="D74" s="58"/>
      <c r="E74" s="58"/>
      <c r="F74" s="62" t="s">
        <v>34</v>
      </c>
      <c r="G74" s="56">
        <f>SUM(G71:G73)</f>
        <v>223096</v>
      </c>
      <c r="H74" s="53">
        <v>443774</v>
      </c>
      <c r="I74" s="56">
        <f>SUM(G74:H74)</f>
        <v>666870</v>
      </c>
    </row>
    <row r="75" spans="1:9" ht="13.5">
      <c r="A75" s="58"/>
      <c r="B75" s="58"/>
      <c r="C75" s="58"/>
      <c r="D75" s="58"/>
      <c r="E75" s="58"/>
      <c r="F75" s="62"/>
      <c r="G75" s="56"/>
      <c r="H75" s="53"/>
      <c r="I75" s="56"/>
    </row>
    <row r="76" spans="1:9" ht="13.5">
      <c r="A76" s="58"/>
      <c r="B76" s="58"/>
      <c r="C76" s="58" t="s">
        <v>160</v>
      </c>
      <c r="D76" s="58"/>
      <c r="E76" s="58"/>
      <c r="F76" s="58" t="s">
        <v>35</v>
      </c>
      <c r="G76" s="53"/>
      <c r="H76" s="53"/>
      <c r="I76" s="56"/>
    </row>
    <row r="77" spans="1:9" ht="13.5">
      <c r="A77" s="58"/>
      <c r="B77" s="58"/>
      <c r="C77" s="58"/>
      <c r="D77" s="58"/>
      <c r="E77" s="58"/>
      <c r="F77" s="58" t="s">
        <v>8</v>
      </c>
      <c r="G77" s="53">
        <v>3000</v>
      </c>
      <c r="H77" s="53"/>
      <c r="I77" s="56">
        <f>SUM(G77:H77)</f>
        <v>3000</v>
      </c>
    </row>
    <row r="78" spans="1:9" ht="13.5">
      <c r="A78" s="58"/>
      <c r="B78" s="58"/>
      <c r="C78" s="58"/>
      <c r="D78" s="58"/>
      <c r="E78" s="58"/>
      <c r="F78" s="58" t="s">
        <v>56</v>
      </c>
      <c r="G78" s="53">
        <v>8000</v>
      </c>
      <c r="H78" s="53"/>
      <c r="I78" s="56">
        <f>SUM(G78:H78)</f>
        <v>8000</v>
      </c>
    </row>
    <row r="79" spans="1:9" ht="13.5">
      <c r="A79" s="58"/>
      <c r="B79" s="58"/>
      <c r="C79" s="58"/>
      <c r="D79" s="58"/>
      <c r="E79" s="58"/>
      <c r="F79" s="58" t="s">
        <v>9</v>
      </c>
      <c r="G79" s="53">
        <v>0</v>
      </c>
      <c r="H79" s="53">
        <v>1000</v>
      </c>
      <c r="I79" s="56">
        <f>SUM(G79:H79)</f>
        <v>1000</v>
      </c>
    </row>
    <row r="80" spans="1:9" ht="13.5">
      <c r="A80" s="58"/>
      <c r="B80" s="58"/>
      <c r="C80" s="58"/>
      <c r="D80" s="58"/>
      <c r="E80" s="58"/>
      <c r="F80" s="58" t="s">
        <v>52</v>
      </c>
      <c r="G80" s="53">
        <v>0</v>
      </c>
      <c r="H80" s="53">
        <v>81000</v>
      </c>
      <c r="I80" s="56">
        <v>81000</v>
      </c>
    </row>
    <row r="81" spans="1:9" ht="13.5">
      <c r="A81" s="58"/>
      <c r="B81" s="58"/>
      <c r="C81" s="58"/>
      <c r="D81" s="58"/>
      <c r="E81" s="58"/>
      <c r="F81" s="58" t="s">
        <v>57</v>
      </c>
      <c r="G81" s="53">
        <v>10000</v>
      </c>
      <c r="H81" s="53"/>
      <c r="I81" s="56">
        <f>SUM(G81:H81)</f>
        <v>10000</v>
      </c>
    </row>
    <row r="82" spans="1:9" ht="13.5">
      <c r="A82" s="58"/>
      <c r="B82" s="58"/>
      <c r="C82" s="58"/>
      <c r="D82" s="58"/>
      <c r="E82" s="58"/>
      <c r="F82" s="58" t="s">
        <v>59</v>
      </c>
      <c r="G82" s="53">
        <v>26350</v>
      </c>
      <c r="H82" s="53">
        <v>20000</v>
      </c>
      <c r="I82" s="56">
        <f>SUM(G82:H82)</f>
        <v>46350</v>
      </c>
    </row>
    <row r="83" spans="1:9" ht="13.5">
      <c r="A83" s="58"/>
      <c r="B83" s="58"/>
      <c r="C83" s="58"/>
      <c r="D83" s="58"/>
      <c r="E83" s="58"/>
      <c r="F83" s="58" t="s">
        <v>54</v>
      </c>
      <c r="G83" s="53">
        <v>5000</v>
      </c>
      <c r="H83" s="53"/>
      <c r="I83" s="56">
        <f>SUM(G83:H83)</f>
        <v>5000</v>
      </c>
    </row>
    <row r="84" spans="1:9" ht="13.5">
      <c r="A84" s="58"/>
      <c r="B84" s="58"/>
      <c r="C84" s="58"/>
      <c r="D84" s="58"/>
      <c r="E84" s="58"/>
      <c r="F84" s="58" t="s">
        <v>55</v>
      </c>
      <c r="G84" s="53">
        <v>31000</v>
      </c>
      <c r="H84" s="53"/>
      <c r="I84" s="56">
        <f>SUM(G84:H84)</f>
        <v>31000</v>
      </c>
    </row>
    <row r="85" spans="1:9" ht="13.5">
      <c r="A85" s="58"/>
      <c r="B85" s="58"/>
      <c r="C85" s="58"/>
      <c r="D85" s="58"/>
      <c r="E85" s="58"/>
      <c r="F85" s="58" t="s">
        <v>97</v>
      </c>
      <c r="G85" s="53">
        <v>96000</v>
      </c>
      <c r="H85" s="53">
        <v>96000</v>
      </c>
      <c r="I85" s="56">
        <f>SUM(G85:H85)</f>
        <v>192000</v>
      </c>
    </row>
    <row r="86" spans="1:9" ht="13.5">
      <c r="A86" s="58"/>
      <c r="B86" s="58"/>
      <c r="C86" s="58"/>
      <c r="D86" s="58"/>
      <c r="E86" s="58"/>
      <c r="F86" s="58" t="s">
        <v>101</v>
      </c>
      <c r="G86" s="53">
        <v>50000</v>
      </c>
      <c r="H86" s="53"/>
      <c r="I86" s="56">
        <v>50000</v>
      </c>
    </row>
    <row r="87" spans="1:9" ht="13.5">
      <c r="A87" s="58"/>
      <c r="B87" s="58"/>
      <c r="C87" s="58"/>
      <c r="D87" s="58"/>
      <c r="E87" s="58"/>
      <c r="F87" s="58" t="s">
        <v>102</v>
      </c>
      <c r="G87" s="53">
        <v>3000</v>
      </c>
      <c r="H87" s="53"/>
      <c r="I87" s="56">
        <v>3000</v>
      </c>
    </row>
    <row r="88" spans="1:9" ht="13.5">
      <c r="A88" s="58"/>
      <c r="B88" s="58"/>
      <c r="C88" s="58"/>
      <c r="D88" s="58"/>
      <c r="E88" s="58"/>
      <c r="F88" s="58"/>
      <c r="G88" s="53"/>
      <c r="H88" s="53"/>
      <c r="I88" s="56"/>
    </row>
    <row r="89" spans="1:9" ht="13.5">
      <c r="A89" s="58"/>
      <c r="B89" s="58"/>
      <c r="C89" s="58"/>
      <c r="D89" s="58"/>
      <c r="E89" s="58"/>
      <c r="F89" s="62" t="s">
        <v>11</v>
      </c>
      <c r="G89" s="56">
        <f>SUM(G77:G88)</f>
        <v>232350</v>
      </c>
      <c r="H89" s="53">
        <f>SUM(H78:H88)</f>
        <v>198000</v>
      </c>
      <c r="I89" s="56">
        <f>SUM(I77:I88)</f>
        <v>430350</v>
      </c>
    </row>
    <row r="90" spans="1:9" ht="13.5">
      <c r="A90" s="58"/>
      <c r="B90" s="58"/>
      <c r="C90" s="58" t="s">
        <v>12</v>
      </c>
      <c r="D90" s="58"/>
      <c r="E90" s="58"/>
      <c r="F90" s="62"/>
      <c r="G90" s="56">
        <f>G74+G89</f>
        <v>455446</v>
      </c>
      <c r="H90" s="57">
        <f>H71+H89</f>
        <v>641774</v>
      </c>
      <c r="I90" s="57">
        <f>I74+I89</f>
        <v>1097220</v>
      </c>
    </row>
    <row r="91" spans="1:9" ht="13.5">
      <c r="A91" s="58"/>
      <c r="B91" s="58"/>
      <c r="C91" s="58"/>
      <c r="D91" s="58"/>
      <c r="E91" s="58"/>
      <c r="F91" s="58"/>
      <c r="G91" s="55"/>
      <c r="H91" s="55"/>
      <c r="I91" s="74"/>
    </row>
    <row r="92" spans="1:9" ht="13.5">
      <c r="A92" s="58"/>
      <c r="B92" s="58" t="s">
        <v>13</v>
      </c>
      <c r="C92" s="58"/>
      <c r="D92" s="58"/>
      <c r="E92" s="58"/>
      <c r="F92" s="58"/>
      <c r="G92" s="56">
        <f>G67+G90</f>
        <v>2218005</v>
      </c>
      <c r="H92" s="56">
        <f>H67+H90</f>
        <v>18851628</v>
      </c>
      <c r="I92" s="57">
        <f>I67+I90</f>
        <v>21069633</v>
      </c>
    </row>
    <row r="93" spans="1:9" ht="13.5">
      <c r="A93" s="58"/>
      <c r="B93" s="58"/>
      <c r="C93" s="58"/>
      <c r="D93" s="58"/>
      <c r="E93" s="58"/>
      <c r="F93" s="58"/>
      <c r="G93" s="53"/>
      <c r="H93" s="53"/>
      <c r="I93" s="57"/>
    </row>
    <row r="94" spans="1:9" ht="13.5">
      <c r="A94" s="58"/>
      <c r="B94" s="58"/>
      <c r="C94" s="58" t="s">
        <v>38</v>
      </c>
      <c r="D94" s="58"/>
      <c r="E94" s="58"/>
      <c r="F94" s="58"/>
      <c r="G94" s="53"/>
      <c r="H94" s="53"/>
      <c r="I94" s="57"/>
    </row>
    <row r="95" spans="1:9" ht="13.5">
      <c r="A95" s="58" t="s">
        <v>85</v>
      </c>
      <c r="B95" s="85" t="s">
        <v>68</v>
      </c>
      <c r="C95" s="85"/>
      <c r="D95" s="85"/>
      <c r="E95" s="85"/>
      <c r="F95" s="85"/>
      <c r="G95" s="53"/>
      <c r="H95" s="53"/>
      <c r="I95" s="57">
        <v>0</v>
      </c>
    </row>
    <row r="96" spans="1:9" ht="13.5">
      <c r="A96" s="58"/>
      <c r="B96" s="59"/>
      <c r="C96" s="85" t="s">
        <v>69</v>
      </c>
      <c r="D96" s="85"/>
      <c r="E96" s="85"/>
      <c r="F96" s="85"/>
      <c r="G96" s="53">
        <f>G39-G92</f>
        <v>139956</v>
      </c>
      <c r="H96" s="53">
        <f>H39-H92</f>
        <v>-125502</v>
      </c>
      <c r="I96" s="57">
        <f>I39-I92</f>
        <v>14454</v>
      </c>
    </row>
    <row r="97" spans="1:9" ht="13.5">
      <c r="A97" s="58" t="s">
        <v>86</v>
      </c>
      <c r="B97" s="85" t="s">
        <v>71</v>
      </c>
      <c r="C97" s="85"/>
      <c r="D97" s="85"/>
      <c r="E97" s="85"/>
      <c r="F97" s="85"/>
      <c r="G97" s="53"/>
      <c r="H97" s="53"/>
      <c r="I97" s="57"/>
    </row>
    <row r="98" spans="1:9" ht="13.5">
      <c r="A98" s="58"/>
      <c r="B98" s="59"/>
      <c r="C98" s="85" t="s">
        <v>72</v>
      </c>
      <c r="D98" s="85"/>
      <c r="E98" s="85"/>
      <c r="F98" s="85"/>
      <c r="G98" s="53"/>
      <c r="H98" s="53"/>
      <c r="I98" s="57"/>
    </row>
    <row r="99" spans="1:9" ht="13.5">
      <c r="A99" s="58"/>
      <c r="B99" s="59"/>
      <c r="C99" s="85" t="s">
        <v>73</v>
      </c>
      <c r="D99" s="85"/>
      <c r="E99" s="85"/>
      <c r="F99" s="85"/>
      <c r="G99" s="53">
        <v>95454</v>
      </c>
      <c r="H99" s="53"/>
      <c r="I99" s="53">
        <v>95454</v>
      </c>
    </row>
    <row r="100" spans="1:9" ht="13.5">
      <c r="A100" s="58"/>
      <c r="B100" s="59"/>
      <c r="C100" s="85" t="s">
        <v>74</v>
      </c>
      <c r="D100" s="85"/>
      <c r="E100" s="85"/>
      <c r="F100" s="85"/>
      <c r="G100" s="53">
        <v>81000</v>
      </c>
      <c r="H100" s="53"/>
      <c r="I100" s="53">
        <v>81000</v>
      </c>
    </row>
    <row r="101" spans="1:9" ht="13.5">
      <c r="A101" s="58"/>
      <c r="B101" s="61"/>
      <c r="C101" s="58" t="s">
        <v>156</v>
      </c>
      <c r="D101" s="58"/>
      <c r="E101" s="58"/>
      <c r="F101" s="58"/>
      <c r="G101" s="53">
        <v>14454</v>
      </c>
      <c r="H101" s="52"/>
      <c r="I101" s="53">
        <v>14454</v>
      </c>
    </row>
    <row r="102" spans="1:9" ht="13.5">
      <c r="A102" s="58"/>
      <c r="B102" s="61"/>
      <c r="C102" s="58" t="s">
        <v>58</v>
      </c>
      <c r="D102" s="58"/>
      <c r="E102" s="58"/>
      <c r="F102" s="58"/>
      <c r="G102" s="53">
        <v>5865353</v>
      </c>
      <c r="H102" s="52"/>
      <c r="I102" s="53">
        <v>5865353</v>
      </c>
    </row>
    <row r="103" spans="1:9" ht="13.5">
      <c r="A103" s="58"/>
      <c r="B103" s="61"/>
      <c r="C103" s="58" t="s">
        <v>39</v>
      </c>
      <c r="D103" s="58"/>
      <c r="E103" s="58"/>
      <c r="F103" s="58"/>
      <c r="G103" s="53">
        <v>5987807</v>
      </c>
      <c r="H103" s="52"/>
      <c r="I103" s="53">
        <v>5987807</v>
      </c>
    </row>
    <row r="104" spans="1:9" ht="13.5">
      <c r="A104" s="3"/>
      <c r="B104" s="2"/>
      <c r="C104" s="3"/>
      <c r="D104" s="3"/>
      <c r="E104" s="3"/>
      <c r="F104" s="3"/>
      <c r="G104" s="7"/>
      <c r="H104" s="7"/>
      <c r="I104" s="8"/>
    </row>
    <row r="105" spans="1:9" ht="5.85" customHeight="1">
      <c r="F105" s="3"/>
      <c r="G105" s="13"/>
    </row>
    <row r="106" spans="1:9" ht="5.85" customHeight="1">
      <c r="F106" s="3"/>
      <c r="G106" s="13"/>
    </row>
    <row r="107" spans="1:9" ht="5.85" customHeight="1">
      <c r="F107" s="3"/>
      <c r="G107" s="13"/>
    </row>
    <row r="108" spans="1:9" ht="5.85" customHeight="1">
      <c r="F108" s="3"/>
      <c r="G108" s="13"/>
    </row>
    <row r="109" spans="1:9" ht="5.85" customHeight="1">
      <c r="F109" s="3"/>
      <c r="G109" s="13"/>
    </row>
    <row r="110" spans="1:9" ht="5.85" customHeight="1">
      <c r="F110" s="3"/>
      <c r="G110" s="13"/>
    </row>
    <row r="111" spans="1:9" ht="5.85" customHeight="1">
      <c r="F111" s="3"/>
      <c r="G111" s="13"/>
    </row>
    <row r="112" spans="1:9" ht="5.85" customHeight="1">
      <c r="F112" s="3"/>
      <c r="G112" s="13"/>
    </row>
    <row r="113" spans="6:7" ht="5.85" customHeight="1">
      <c r="F113" s="3"/>
      <c r="G113" s="13"/>
    </row>
    <row r="114" spans="6:7" ht="5.85" customHeight="1">
      <c r="F114" s="3"/>
      <c r="G114" s="13"/>
    </row>
    <row r="115" spans="6:7" ht="5.85" customHeight="1">
      <c r="F115" s="3"/>
      <c r="G115" s="13"/>
    </row>
    <row r="116" spans="6:7" ht="5.85" customHeight="1">
      <c r="F116" s="3"/>
      <c r="G116" s="13"/>
    </row>
    <row r="117" spans="6:7" ht="5.85" customHeight="1">
      <c r="F117" s="3"/>
      <c r="G117" s="13"/>
    </row>
    <row r="118" spans="6:7" ht="5.85" customHeight="1">
      <c r="F118" s="3"/>
      <c r="G118" s="13"/>
    </row>
    <row r="119" spans="6:7" ht="5.85" customHeight="1">
      <c r="F119" s="3"/>
      <c r="G119" s="13"/>
    </row>
    <row r="120" spans="6:7" ht="5.85" customHeight="1">
      <c r="F120" s="3"/>
      <c r="G120" s="13"/>
    </row>
    <row r="121" spans="6:7" ht="5.85" customHeight="1">
      <c r="F121" s="3"/>
      <c r="G121" s="13"/>
    </row>
    <row r="122" spans="6:7" ht="5.85" customHeight="1">
      <c r="F122" s="3"/>
      <c r="G122" s="13"/>
    </row>
    <row r="123" spans="6:7" ht="5.85" customHeight="1">
      <c r="F123" s="3"/>
      <c r="G123" s="13"/>
    </row>
    <row r="124" spans="6:7" ht="5.85" customHeight="1">
      <c r="F124" s="3"/>
      <c r="G124" s="13"/>
    </row>
    <row r="125" spans="6:7" ht="5.85" customHeight="1">
      <c r="F125" s="3"/>
      <c r="G125" s="13"/>
    </row>
    <row r="126" spans="6:7" ht="5.85" customHeight="1">
      <c r="F126" s="3"/>
      <c r="G126" s="13"/>
    </row>
    <row r="127" spans="6:7" ht="5.85" customHeight="1">
      <c r="F127" s="3"/>
      <c r="G127" s="13"/>
    </row>
    <row r="128" spans="6:7" ht="5.85" customHeight="1">
      <c r="F128" s="3"/>
      <c r="G128" s="13"/>
    </row>
    <row r="129" spans="6:7" ht="5.85" customHeight="1">
      <c r="F129" s="3"/>
      <c r="G129" s="13"/>
    </row>
    <row r="130" spans="6:7" ht="5.85" customHeight="1">
      <c r="F130" s="3"/>
      <c r="G130" s="13"/>
    </row>
    <row r="131" spans="6:7" ht="5.85" customHeight="1">
      <c r="F131" s="3"/>
      <c r="G131" s="13"/>
    </row>
    <row r="132" spans="6:7" ht="5.85" customHeight="1">
      <c r="F132" s="3"/>
      <c r="G132" s="13"/>
    </row>
    <row r="133" spans="6:7" ht="5.85" customHeight="1">
      <c r="F133" s="3"/>
      <c r="G133" s="13"/>
    </row>
    <row r="134" spans="6:7" ht="5.85" customHeight="1">
      <c r="F134" s="3"/>
      <c r="G134" s="13"/>
    </row>
    <row r="135" spans="6:7" ht="5.85" customHeight="1">
      <c r="F135" s="3"/>
      <c r="G135" s="13"/>
    </row>
    <row r="136" spans="6:7" ht="5.85" customHeight="1">
      <c r="F136" s="3"/>
      <c r="G136" s="13"/>
    </row>
    <row r="137" spans="6:7" ht="5.85" customHeight="1">
      <c r="F137" s="3"/>
      <c r="G137" s="13"/>
    </row>
    <row r="138" spans="6:7" ht="5.85" customHeight="1">
      <c r="F138" s="3"/>
      <c r="G138" s="13"/>
    </row>
    <row r="139" spans="6:7" ht="5.85" customHeight="1">
      <c r="F139" s="3"/>
      <c r="G139" s="13"/>
    </row>
    <row r="140" spans="6:7" ht="5.85" customHeight="1">
      <c r="F140" s="3"/>
      <c r="G140" s="13"/>
    </row>
    <row r="141" spans="6:7" ht="5.85" customHeight="1">
      <c r="F141" s="3"/>
      <c r="G141" s="13"/>
    </row>
    <row r="142" spans="6:7" ht="5.85" customHeight="1">
      <c r="F142" s="3"/>
      <c r="G142" s="13"/>
    </row>
    <row r="143" spans="6:7" ht="5.85" customHeight="1">
      <c r="F143" s="3"/>
      <c r="G143" s="13"/>
    </row>
    <row r="144" spans="6:7" ht="5.85" customHeight="1">
      <c r="F144" s="3"/>
      <c r="G144" s="13"/>
    </row>
    <row r="145" spans="6:7" ht="5.85" customHeight="1">
      <c r="F145" s="3"/>
      <c r="G145" s="13"/>
    </row>
    <row r="146" spans="6:7" ht="5.85" customHeight="1">
      <c r="F146" s="3"/>
      <c r="G146" s="13"/>
    </row>
    <row r="147" spans="6:7" ht="5.85" customHeight="1">
      <c r="F147" s="3"/>
      <c r="G147" s="13"/>
    </row>
    <row r="148" spans="6:7" ht="5.85" customHeight="1">
      <c r="F148" s="3"/>
      <c r="G148" s="13"/>
    </row>
    <row r="149" spans="6:7" ht="5.85" customHeight="1">
      <c r="F149" s="3"/>
      <c r="G149" s="13"/>
    </row>
    <row r="150" spans="6:7" ht="5.85" customHeight="1">
      <c r="F150" s="3"/>
      <c r="G150" s="13"/>
    </row>
    <row r="151" spans="6:7" ht="5.85" customHeight="1">
      <c r="F151" s="3"/>
      <c r="G151" s="13"/>
    </row>
    <row r="152" spans="6:7" ht="5.85" customHeight="1">
      <c r="F152" s="3"/>
      <c r="G152" s="13"/>
    </row>
    <row r="153" spans="6:7" ht="5.85" customHeight="1">
      <c r="F153" s="3"/>
      <c r="G153" s="13"/>
    </row>
    <row r="154" spans="6:7" ht="5.85" customHeight="1">
      <c r="F154" s="3"/>
      <c r="G154" s="13"/>
    </row>
    <row r="155" spans="6:7" ht="5.85" customHeight="1">
      <c r="F155" s="3"/>
      <c r="G155" s="13"/>
    </row>
    <row r="156" spans="6:7" ht="5.85" customHeight="1">
      <c r="F156" s="3"/>
      <c r="G156" s="13"/>
    </row>
    <row r="157" spans="6:7" ht="5.85" customHeight="1">
      <c r="F157" s="3"/>
      <c r="G157" s="13"/>
    </row>
    <row r="158" spans="6:7" ht="5.85" customHeight="1">
      <c r="F158" s="3"/>
      <c r="G158" s="13"/>
    </row>
    <row r="159" spans="6:7" ht="5.85" customHeight="1">
      <c r="F159" s="3"/>
      <c r="G159" s="13"/>
    </row>
    <row r="160" spans="6:7" ht="5.85" customHeight="1">
      <c r="F160" s="3"/>
      <c r="G160" s="13"/>
    </row>
    <row r="161" spans="6:7" ht="5.85" customHeight="1">
      <c r="F161" s="3"/>
      <c r="G161" s="13"/>
    </row>
    <row r="162" spans="6:7" ht="5.85" customHeight="1">
      <c r="F162" s="3"/>
      <c r="G162" s="13"/>
    </row>
    <row r="163" spans="6:7" ht="5.85" customHeight="1">
      <c r="F163" s="3"/>
      <c r="G163" s="13"/>
    </row>
    <row r="164" spans="6:7" ht="5.85" customHeight="1">
      <c r="F164" s="3"/>
      <c r="G164" s="13"/>
    </row>
    <row r="165" spans="6:7" ht="5.85" customHeight="1">
      <c r="F165" s="3"/>
      <c r="G165" s="13"/>
    </row>
    <row r="166" spans="6:7" ht="5.85" customHeight="1">
      <c r="F166" s="3"/>
      <c r="G166" s="13"/>
    </row>
    <row r="167" spans="6:7" ht="5.85" customHeight="1">
      <c r="F167" s="3"/>
      <c r="G167" s="13"/>
    </row>
    <row r="168" spans="6:7" ht="5.85" customHeight="1">
      <c r="F168" s="3"/>
      <c r="G168" s="13"/>
    </row>
    <row r="169" spans="6:7" ht="5.85" customHeight="1">
      <c r="F169" s="3"/>
      <c r="G169" s="13"/>
    </row>
    <row r="170" spans="6:7" ht="5.85" customHeight="1">
      <c r="F170" s="3"/>
      <c r="G170" s="13"/>
    </row>
    <row r="171" spans="6:7" ht="5.85" customHeight="1">
      <c r="F171" s="3"/>
      <c r="G171" s="13"/>
    </row>
    <row r="172" spans="6:7" ht="5.85" customHeight="1">
      <c r="F172" s="3"/>
      <c r="G172" s="13"/>
    </row>
    <row r="173" spans="6:7" ht="5.85" customHeight="1">
      <c r="F173" s="3"/>
      <c r="G173" s="13"/>
    </row>
    <row r="174" spans="6:7" ht="5.85" customHeight="1">
      <c r="F174" s="3"/>
      <c r="G174" s="13"/>
    </row>
    <row r="175" spans="6:7" ht="5.85" customHeight="1">
      <c r="F175" s="3"/>
      <c r="G175" s="13"/>
    </row>
    <row r="176" spans="6:7" ht="5.85" customHeight="1">
      <c r="F176" s="3"/>
      <c r="G176" s="13"/>
    </row>
    <row r="177" spans="6:7" ht="5.85" customHeight="1">
      <c r="F177" s="3"/>
      <c r="G177" s="13"/>
    </row>
    <row r="178" spans="6:7" ht="5.85" customHeight="1">
      <c r="F178" s="3"/>
      <c r="G178" s="13"/>
    </row>
    <row r="179" spans="6:7" ht="5.85" customHeight="1">
      <c r="F179" s="3"/>
      <c r="G179" s="13"/>
    </row>
    <row r="180" spans="6:7" ht="5.85" customHeight="1">
      <c r="F180" s="3"/>
      <c r="G180" s="13"/>
    </row>
    <row r="181" spans="6:7" ht="5.85" customHeight="1">
      <c r="F181" s="3"/>
      <c r="G181" s="13"/>
    </row>
    <row r="182" spans="6:7" ht="5.85" customHeight="1">
      <c r="F182" s="3"/>
      <c r="G182" s="13"/>
    </row>
    <row r="183" spans="6:7" ht="5.85" customHeight="1">
      <c r="F183" s="3"/>
      <c r="G183" s="13"/>
    </row>
    <row r="184" spans="6:7" ht="5.85" customHeight="1">
      <c r="F184" s="3"/>
      <c r="G184" s="13"/>
    </row>
    <row r="185" spans="6:7" ht="5.85" customHeight="1">
      <c r="F185" s="3"/>
      <c r="G185" s="13"/>
    </row>
    <row r="186" spans="6:7" ht="5.85" customHeight="1">
      <c r="F186" s="3"/>
      <c r="G186" s="13"/>
    </row>
    <row r="187" spans="6:7" ht="5.85" customHeight="1">
      <c r="F187" s="3"/>
      <c r="G187" s="13"/>
    </row>
    <row r="188" spans="6:7" ht="5.85" customHeight="1">
      <c r="F188" s="3"/>
      <c r="G188" s="13"/>
    </row>
    <row r="189" spans="6:7" ht="5.85" customHeight="1">
      <c r="F189" s="3"/>
      <c r="G189" s="13"/>
    </row>
    <row r="190" spans="6:7" ht="5.85" customHeight="1">
      <c r="F190" s="3"/>
      <c r="G190" s="13"/>
    </row>
    <row r="191" spans="6:7" ht="5.85" customHeight="1">
      <c r="F191" s="3"/>
      <c r="G191" s="13"/>
    </row>
    <row r="192" spans="6:7" ht="5.85" customHeight="1">
      <c r="F192" s="3"/>
      <c r="G192" s="13"/>
    </row>
    <row r="193" spans="6:7" ht="5.85" customHeight="1">
      <c r="F193" s="3"/>
      <c r="G193" s="13"/>
    </row>
    <row r="194" spans="6:7" ht="5.85" customHeight="1">
      <c r="F194" s="3"/>
    </row>
    <row r="195" spans="6:7" ht="5.85" customHeight="1">
      <c r="F195" s="3"/>
    </row>
    <row r="196" spans="6:7" ht="5.85" customHeight="1">
      <c r="F196" s="3"/>
    </row>
    <row r="197" spans="6:7" ht="5.85" customHeight="1">
      <c r="F197" s="3"/>
    </row>
    <row r="198" spans="6:7" ht="5.85" customHeight="1">
      <c r="F198" s="3"/>
    </row>
    <row r="199" spans="6:7" ht="5.85" customHeight="1">
      <c r="F199" s="3"/>
    </row>
    <row r="200" spans="6:7" ht="5.85" customHeight="1">
      <c r="F200" s="3"/>
    </row>
    <row r="201" spans="6:7" ht="5.85" customHeight="1">
      <c r="F201" s="3"/>
    </row>
  </sheetData>
  <mergeCells count="16">
    <mergeCell ref="C18:F18"/>
    <mergeCell ref="C32:F32"/>
    <mergeCell ref="C99:F99"/>
    <mergeCell ref="C100:F100"/>
    <mergeCell ref="B95:F95"/>
    <mergeCell ref="C96:F96"/>
    <mergeCell ref="B97:F97"/>
    <mergeCell ref="C98:F98"/>
    <mergeCell ref="C24:F24"/>
    <mergeCell ref="A5:I5"/>
    <mergeCell ref="A7:I7"/>
    <mergeCell ref="A11:F13"/>
    <mergeCell ref="G12:G14"/>
    <mergeCell ref="G11:I11"/>
    <mergeCell ref="G8:I8"/>
    <mergeCell ref="G9:I9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1"/>
  <sheetViews>
    <sheetView view="pageBreakPreview" zoomScaleNormal="100" zoomScaleSheetLayoutView="100" workbookViewId="0">
      <selection activeCell="N101" sqref="N101"/>
    </sheetView>
  </sheetViews>
  <sheetFormatPr defaultRowHeight="5.85" customHeight="1"/>
  <cols>
    <col min="1" max="2" width="2.625" style="1" customWidth="1"/>
    <col min="3" max="5" width="2.125" style="1" customWidth="1"/>
    <col min="6" max="6" width="29.875" style="1" customWidth="1"/>
    <col min="7" max="7" width="11.375" style="1" customWidth="1"/>
    <col min="8" max="8" width="14.625" style="2" customWidth="1"/>
    <col min="9" max="9" width="14.25" style="2" customWidth="1"/>
    <col min="10" max="10" width="14.625" style="2" customWidth="1"/>
    <col min="11" max="11" width="10.5" style="2" customWidth="1"/>
    <col min="12" max="16384" width="9" style="2"/>
  </cols>
  <sheetData>
    <row r="3" spans="1:12" ht="13.5">
      <c r="A3" s="1" t="s">
        <v>65</v>
      </c>
    </row>
    <row r="4" spans="1:12" ht="13.5"/>
    <row r="5" spans="1:12" ht="17.25">
      <c r="A5" s="89" t="s">
        <v>157</v>
      </c>
      <c r="B5" s="89"/>
      <c r="C5" s="89"/>
      <c r="D5" s="89"/>
      <c r="E5" s="89"/>
      <c r="F5" s="89"/>
      <c r="G5" s="89"/>
      <c r="H5" s="89"/>
      <c r="I5" s="89"/>
      <c r="J5" s="89"/>
    </row>
    <row r="6" spans="1:12" ht="14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3.5">
      <c r="A7" s="90" t="s">
        <v>122</v>
      </c>
      <c r="B7" s="90"/>
      <c r="C7" s="90"/>
      <c r="D7" s="90"/>
      <c r="E7" s="90"/>
      <c r="F7" s="90"/>
      <c r="G7" s="90"/>
      <c r="H7" s="90"/>
      <c r="I7" s="90"/>
      <c r="J7" s="90"/>
    </row>
    <row r="8" spans="1:12" ht="14.25">
      <c r="F8" s="5"/>
      <c r="G8" s="5"/>
      <c r="H8" s="91"/>
      <c r="I8" s="91"/>
      <c r="J8" s="91"/>
    </row>
    <row r="9" spans="1:12" ht="13.5">
      <c r="F9" s="5"/>
      <c r="G9" s="5"/>
      <c r="J9" s="6"/>
    </row>
    <row r="10" spans="1:12" ht="13.5">
      <c r="F10" s="5"/>
      <c r="G10" s="5"/>
      <c r="I10" s="13"/>
      <c r="J10" s="109"/>
      <c r="K10" s="109"/>
      <c r="L10" s="13"/>
    </row>
    <row r="11" spans="1:12" ht="13.5">
      <c r="A11" s="94" t="s">
        <v>0</v>
      </c>
      <c r="B11" s="94"/>
      <c r="C11" s="94"/>
      <c r="D11" s="94"/>
      <c r="E11" s="94"/>
      <c r="F11" s="94"/>
      <c r="G11" s="95" t="s">
        <v>87</v>
      </c>
      <c r="H11" s="95"/>
      <c r="I11" s="95"/>
      <c r="J11" s="96"/>
      <c r="K11" s="78"/>
    </row>
    <row r="12" spans="1:12" ht="11.1" customHeight="1">
      <c r="A12" s="94"/>
      <c r="B12" s="94"/>
      <c r="C12" s="94"/>
      <c r="D12" s="94"/>
      <c r="E12" s="94"/>
      <c r="F12" s="94"/>
      <c r="G12" s="97" t="s">
        <v>105</v>
      </c>
      <c r="H12" s="100" t="s">
        <v>89</v>
      </c>
      <c r="I12" s="46"/>
      <c r="J12" s="47"/>
      <c r="K12" s="103" t="s">
        <v>108</v>
      </c>
    </row>
    <row r="13" spans="1:12" ht="9.9499999999999993" customHeight="1">
      <c r="A13" s="94"/>
      <c r="B13" s="94"/>
      <c r="C13" s="94"/>
      <c r="D13" s="94"/>
      <c r="E13" s="94"/>
      <c r="F13" s="94"/>
      <c r="G13" s="98"/>
      <c r="H13" s="101"/>
      <c r="I13" s="11" t="s">
        <v>90</v>
      </c>
      <c r="J13" s="48" t="s">
        <v>88</v>
      </c>
      <c r="K13" s="104"/>
    </row>
    <row r="14" spans="1:12" ht="13.5">
      <c r="A14" s="58" t="s">
        <v>119</v>
      </c>
      <c r="B14" s="58" t="s">
        <v>15</v>
      </c>
      <c r="C14" s="58"/>
      <c r="D14" s="58"/>
      <c r="E14" s="58"/>
      <c r="F14" s="58"/>
      <c r="G14" s="99"/>
      <c r="H14" s="102"/>
      <c r="I14" s="35"/>
      <c r="J14" s="34"/>
      <c r="K14" s="105"/>
    </row>
    <row r="15" spans="1:12" ht="13.5">
      <c r="A15" s="58"/>
      <c r="B15" s="58" t="s">
        <v>76</v>
      </c>
      <c r="C15" s="58" t="s">
        <v>17</v>
      </c>
      <c r="D15" s="58"/>
      <c r="E15" s="58"/>
      <c r="F15" s="58"/>
      <c r="G15" s="75"/>
      <c r="H15" s="52"/>
      <c r="I15" s="52"/>
      <c r="J15" s="74"/>
      <c r="K15" s="61"/>
    </row>
    <row r="16" spans="1:12" ht="13.5">
      <c r="A16" s="58"/>
      <c r="B16" s="58"/>
      <c r="C16" s="58" t="s">
        <v>18</v>
      </c>
      <c r="D16" s="58"/>
      <c r="E16" s="58"/>
      <c r="F16" s="58"/>
      <c r="G16" s="75" t="s">
        <v>151</v>
      </c>
      <c r="H16" s="53">
        <v>38000</v>
      </c>
      <c r="I16" s="52"/>
      <c r="J16" s="9">
        <f>SUM(H16:I16)</f>
        <v>38000</v>
      </c>
      <c r="K16" s="53">
        <f>J16-G16</f>
        <v>4000</v>
      </c>
    </row>
    <row r="17" spans="1:11" ht="13.5">
      <c r="A17" s="58"/>
      <c r="B17" s="58"/>
      <c r="C17" s="58" t="s">
        <v>19</v>
      </c>
      <c r="D17" s="58"/>
      <c r="E17" s="58"/>
      <c r="F17" s="58"/>
      <c r="G17" s="75" t="s">
        <v>128</v>
      </c>
      <c r="H17" s="53">
        <v>5000</v>
      </c>
      <c r="I17" s="52"/>
      <c r="J17" s="9">
        <f>SUM(H17:I17)</f>
        <v>5000</v>
      </c>
      <c r="K17" s="53">
        <f t="shared" ref="K17:K80" si="0">J17-G17</f>
        <v>0</v>
      </c>
    </row>
    <row r="18" spans="1:11" ht="13.5">
      <c r="A18" s="58"/>
      <c r="B18" s="58"/>
      <c r="C18" s="85" t="s">
        <v>93</v>
      </c>
      <c r="D18" s="85"/>
      <c r="E18" s="85"/>
      <c r="F18" s="85"/>
      <c r="G18" s="75" t="s">
        <v>150</v>
      </c>
      <c r="H18" s="53">
        <v>25000</v>
      </c>
      <c r="I18" s="52"/>
      <c r="J18" s="57">
        <f>SUM(H18:I18)</f>
        <v>25000</v>
      </c>
      <c r="K18" s="53">
        <f t="shared" si="0"/>
        <v>25000</v>
      </c>
    </row>
    <row r="19" spans="1:11" ht="13.5">
      <c r="A19" s="58"/>
      <c r="B19" s="58" t="s">
        <v>104</v>
      </c>
      <c r="C19" s="58" t="s">
        <v>21</v>
      </c>
      <c r="D19" s="58"/>
      <c r="E19" s="58"/>
      <c r="F19" s="58"/>
      <c r="G19" s="75"/>
      <c r="H19" s="53"/>
      <c r="I19" s="52"/>
      <c r="J19" s="74"/>
      <c r="K19" s="53"/>
    </row>
    <row r="20" spans="1:11" ht="13.5">
      <c r="A20" s="58"/>
      <c r="B20" s="58"/>
      <c r="C20" s="58" t="s">
        <v>21</v>
      </c>
      <c r="D20" s="58"/>
      <c r="E20" s="58"/>
      <c r="F20" s="58"/>
      <c r="G20" s="75" t="s">
        <v>129</v>
      </c>
      <c r="H20" s="53">
        <v>0</v>
      </c>
      <c r="I20" s="52"/>
      <c r="J20" s="9">
        <v>0</v>
      </c>
      <c r="K20" s="53">
        <f t="shared" si="0"/>
        <v>-1000</v>
      </c>
    </row>
    <row r="21" spans="1:11" ht="13.5">
      <c r="A21" s="58"/>
      <c r="B21" s="58"/>
      <c r="C21" s="58"/>
      <c r="D21" s="58"/>
      <c r="E21" s="58"/>
      <c r="F21" s="58"/>
      <c r="G21" s="75"/>
      <c r="H21" s="53"/>
      <c r="I21" s="52"/>
      <c r="J21" s="74"/>
      <c r="K21" s="53"/>
    </row>
    <row r="22" spans="1:11" ht="13.5">
      <c r="A22" s="58"/>
      <c r="B22" s="58" t="s">
        <v>78</v>
      </c>
      <c r="C22" s="58" t="s">
        <v>23</v>
      </c>
      <c r="D22" s="58"/>
      <c r="E22" s="58"/>
      <c r="F22" s="58"/>
      <c r="G22" s="75"/>
      <c r="H22" s="53"/>
      <c r="I22" s="52"/>
      <c r="J22" s="74"/>
      <c r="K22" s="53"/>
    </row>
    <row r="23" spans="1:11" ht="13.5">
      <c r="A23" s="58"/>
      <c r="B23" s="58"/>
      <c r="C23" s="58" t="s">
        <v>24</v>
      </c>
      <c r="D23" s="58"/>
      <c r="E23" s="58"/>
      <c r="F23" s="58"/>
      <c r="G23" s="75" t="s">
        <v>129</v>
      </c>
      <c r="H23" s="53">
        <v>0</v>
      </c>
      <c r="I23" s="52"/>
      <c r="J23" s="57">
        <v>0</v>
      </c>
      <c r="K23" s="53">
        <f t="shared" si="0"/>
        <v>-1000</v>
      </c>
    </row>
    <row r="24" spans="1:11" ht="13.5">
      <c r="A24" s="58"/>
      <c r="B24" s="58"/>
      <c r="C24" s="85" t="s">
        <v>62</v>
      </c>
      <c r="D24" s="85"/>
      <c r="E24" s="85"/>
      <c r="F24" s="85"/>
      <c r="G24" s="75" t="s">
        <v>130</v>
      </c>
      <c r="H24" s="53">
        <v>180000</v>
      </c>
      <c r="I24" s="53"/>
      <c r="J24" s="57">
        <v>180000</v>
      </c>
      <c r="K24" s="53">
        <f t="shared" si="0"/>
        <v>0</v>
      </c>
    </row>
    <row r="25" spans="1:11" ht="13.5">
      <c r="A25" s="58"/>
      <c r="B25" s="58"/>
      <c r="C25" s="58"/>
      <c r="D25" s="58"/>
      <c r="E25" s="58"/>
      <c r="F25" s="58"/>
      <c r="G25" s="75"/>
      <c r="H25" s="53"/>
      <c r="I25" s="52"/>
      <c r="J25" s="74"/>
      <c r="K25" s="53"/>
    </row>
    <row r="26" spans="1:11" ht="13.5">
      <c r="A26" s="58"/>
      <c r="B26" s="58" t="s">
        <v>79</v>
      </c>
      <c r="C26" s="58" t="s">
        <v>26</v>
      </c>
      <c r="D26" s="58"/>
      <c r="E26" s="58"/>
      <c r="F26" s="58"/>
      <c r="G26" s="75"/>
      <c r="H26" s="53"/>
      <c r="I26" s="52"/>
      <c r="J26" s="74"/>
      <c r="K26" s="53"/>
    </row>
    <row r="27" spans="1:11" ht="13.5">
      <c r="A27" s="58"/>
      <c r="B27" s="58"/>
      <c r="C27" s="58" t="s">
        <v>40</v>
      </c>
      <c r="D27" s="58"/>
      <c r="E27" s="58"/>
      <c r="F27" s="58"/>
      <c r="G27" s="75" t="s">
        <v>131</v>
      </c>
      <c r="H27" s="53">
        <v>480000</v>
      </c>
      <c r="I27" s="52"/>
      <c r="J27" s="9">
        <f t="shared" ref="J27:J33" si="1">SUM(H27:I27)</f>
        <v>480000</v>
      </c>
      <c r="K27" s="53">
        <f t="shared" si="0"/>
        <v>130000</v>
      </c>
    </row>
    <row r="28" spans="1:11" ht="13.5">
      <c r="A28" s="58"/>
      <c r="B28" s="58"/>
      <c r="C28" s="58" t="s">
        <v>95</v>
      </c>
      <c r="D28" s="58"/>
      <c r="E28" s="58"/>
      <c r="F28" s="58"/>
      <c r="G28" s="75" t="s">
        <v>131</v>
      </c>
      <c r="H28" s="53">
        <v>486000</v>
      </c>
      <c r="I28" s="52"/>
      <c r="J28" s="57">
        <f t="shared" si="1"/>
        <v>486000</v>
      </c>
      <c r="K28" s="53">
        <f t="shared" si="0"/>
        <v>136000</v>
      </c>
    </row>
    <row r="29" spans="1:11" ht="13.5">
      <c r="A29" s="58"/>
      <c r="B29" s="58"/>
      <c r="C29" s="58" t="s">
        <v>42</v>
      </c>
      <c r="D29" s="58"/>
      <c r="E29" s="58"/>
      <c r="F29" s="58"/>
      <c r="G29" s="75" t="s">
        <v>132</v>
      </c>
      <c r="H29" s="53">
        <v>500</v>
      </c>
      <c r="I29" s="52"/>
      <c r="J29" s="9">
        <f t="shared" si="1"/>
        <v>500</v>
      </c>
      <c r="K29" s="53">
        <f t="shared" si="0"/>
        <v>-9500</v>
      </c>
    </row>
    <row r="30" spans="1:11" ht="13.5">
      <c r="A30" s="58"/>
      <c r="B30" s="58"/>
      <c r="C30" s="58" t="s">
        <v>44</v>
      </c>
      <c r="D30" s="58"/>
      <c r="E30" s="58"/>
      <c r="F30" s="58"/>
      <c r="G30" s="75" t="s">
        <v>129</v>
      </c>
      <c r="H30" s="53">
        <v>0</v>
      </c>
      <c r="I30" s="52"/>
      <c r="J30" s="9">
        <f t="shared" si="1"/>
        <v>0</v>
      </c>
      <c r="K30" s="53">
        <f t="shared" si="0"/>
        <v>-1000</v>
      </c>
    </row>
    <row r="31" spans="1:11" ht="13.5">
      <c r="A31" s="58"/>
      <c r="B31" s="58"/>
      <c r="C31" s="58" t="s">
        <v>45</v>
      </c>
      <c r="D31" s="58"/>
      <c r="E31" s="58"/>
      <c r="F31" s="58"/>
      <c r="G31" s="75" t="s">
        <v>133</v>
      </c>
      <c r="H31" s="53">
        <v>922200</v>
      </c>
      <c r="I31" s="52"/>
      <c r="J31" s="9">
        <f t="shared" si="1"/>
        <v>922200</v>
      </c>
      <c r="K31" s="53">
        <f t="shared" si="0"/>
        <v>22200</v>
      </c>
    </row>
    <row r="32" spans="1:11" ht="13.5">
      <c r="A32" s="58"/>
      <c r="B32" s="58"/>
      <c r="C32" s="86" t="s">
        <v>94</v>
      </c>
      <c r="D32" s="87"/>
      <c r="E32" s="87"/>
      <c r="F32" s="88"/>
      <c r="G32" s="76" t="s">
        <v>134</v>
      </c>
      <c r="H32" s="53">
        <v>219200</v>
      </c>
      <c r="I32" s="52"/>
      <c r="J32" s="9">
        <f t="shared" si="1"/>
        <v>219200</v>
      </c>
      <c r="K32" s="53">
        <f t="shared" si="0"/>
        <v>-173800</v>
      </c>
    </row>
    <row r="33" spans="1:14" ht="13.5">
      <c r="A33" s="58"/>
      <c r="B33" s="58"/>
      <c r="C33" s="58" t="s">
        <v>43</v>
      </c>
      <c r="D33" s="58"/>
      <c r="E33" s="58"/>
      <c r="F33" s="58"/>
      <c r="G33" s="75" t="s">
        <v>135</v>
      </c>
      <c r="H33" s="53">
        <v>0</v>
      </c>
      <c r="I33" s="54">
        <v>18696710</v>
      </c>
      <c r="J33" s="9">
        <f t="shared" si="1"/>
        <v>18696710</v>
      </c>
      <c r="K33" s="53">
        <f t="shared" si="0"/>
        <v>596710</v>
      </c>
    </row>
    <row r="34" spans="1:14" ht="13.5">
      <c r="A34" s="58"/>
      <c r="B34" s="58"/>
      <c r="C34" s="58"/>
      <c r="D34" s="58"/>
      <c r="E34" s="58"/>
      <c r="F34" s="58"/>
      <c r="G34" s="75"/>
      <c r="H34" s="53"/>
      <c r="I34" s="52"/>
      <c r="J34" s="74"/>
      <c r="K34" s="53"/>
    </row>
    <row r="35" spans="1:14" ht="13.5">
      <c r="A35" s="58"/>
      <c r="B35" s="58" t="s">
        <v>80</v>
      </c>
      <c r="C35" s="58" t="s">
        <v>28</v>
      </c>
      <c r="D35" s="58"/>
      <c r="E35" s="58"/>
      <c r="F35" s="58"/>
      <c r="G35" s="75"/>
      <c r="H35" s="53"/>
      <c r="I35" s="52"/>
      <c r="J35" s="74"/>
      <c r="K35" s="53"/>
      <c r="N35" s="10"/>
    </row>
    <row r="36" spans="1:14" ht="13.5">
      <c r="A36" s="58"/>
      <c r="B36" s="58"/>
      <c r="C36" s="58" t="s">
        <v>1</v>
      </c>
      <c r="D36" s="58"/>
      <c r="E36" s="58"/>
      <c r="F36" s="58"/>
      <c r="G36" s="75" t="s">
        <v>129</v>
      </c>
      <c r="H36" s="53">
        <v>61</v>
      </c>
      <c r="I36" s="52"/>
      <c r="J36" s="57">
        <f>SUM(H36:I36)</f>
        <v>61</v>
      </c>
      <c r="K36" s="53">
        <f t="shared" si="0"/>
        <v>-939</v>
      </c>
      <c r="N36" s="10"/>
    </row>
    <row r="37" spans="1:14" ht="13.5">
      <c r="A37" s="58"/>
      <c r="B37" s="58"/>
      <c r="C37" s="58" t="s">
        <v>29</v>
      </c>
      <c r="D37" s="58"/>
      <c r="E37" s="58"/>
      <c r="F37" s="58"/>
      <c r="G37" s="75" t="s">
        <v>136</v>
      </c>
      <c r="H37" s="53">
        <v>2000</v>
      </c>
      <c r="I37" s="53">
        <v>29416</v>
      </c>
      <c r="J37" s="9">
        <f>SUM(H37:I37)</f>
        <v>31416</v>
      </c>
      <c r="K37" s="53">
        <f t="shared" si="0"/>
        <v>24416</v>
      </c>
    </row>
    <row r="38" spans="1:14" ht="13.5">
      <c r="A38" s="58"/>
      <c r="B38" s="58"/>
      <c r="C38" s="60"/>
      <c r="D38" s="60"/>
      <c r="E38" s="60"/>
      <c r="F38" s="60"/>
      <c r="G38" s="53"/>
      <c r="H38" s="52"/>
      <c r="I38" s="52"/>
      <c r="J38" s="74"/>
      <c r="K38" s="53">
        <f t="shared" si="0"/>
        <v>0</v>
      </c>
    </row>
    <row r="39" spans="1:14" ht="13.5">
      <c r="A39" s="58"/>
      <c r="B39" s="61"/>
      <c r="C39" s="58" t="s">
        <v>30</v>
      </c>
      <c r="D39" s="58"/>
      <c r="E39" s="58"/>
      <c r="F39" s="58"/>
      <c r="G39" s="56">
        <v>20333000</v>
      </c>
      <c r="H39" s="9">
        <f>SUM(H16:H38)</f>
        <v>2357961</v>
      </c>
      <c r="I39" s="9">
        <f>SUM(I24:I38)</f>
        <v>18726126</v>
      </c>
      <c r="J39" s="9">
        <f>SUM(H39:I39)</f>
        <v>21084087</v>
      </c>
      <c r="K39" s="53">
        <f t="shared" si="0"/>
        <v>751087</v>
      </c>
    </row>
    <row r="40" spans="1:14" ht="13.5">
      <c r="A40" s="58" t="s">
        <v>81</v>
      </c>
      <c r="B40" s="58" t="s">
        <v>31</v>
      </c>
      <c r="C40" s="58"/>
      <c r="D40" s="58"/>
      <c r="E40" s="58"/>
      <c r="F40" s="58"/>
      <c r="G40" s="75"/>
      <c r="H40" s="52"/>
      <c r="I40" s="54"/>
      <c r="J40" s="74"/>
      <c r="K40" s="53"/>
    </row>
    <row r="41" spans="1:14" ht="13.5">
      <c r="A41" s="58"/>
      <c r="B41" s="58" t="s">
        <v>82</v>
      </c>
      <c r="C41" s="58" t="s">
        <v>32</v>
      </c>
      <c r="D41" s="58"/>
      <c r="E41" s="58"/>
      <c r="F41" s="58"/>
      <c r="G41" s="75"/>
      <c r="H41" s="52"/>
      <c r="I41" s="54"/>
      <c r="J41" s="74"/>
      <c r="K41" s="53"/>
    </row>
    <row r="42" spans="1:14" ht="13.5">
      <c r="A42" s="58"/>
      <c r="B42" s="58"/>
      <c r="C42" s="58" t="s">
        <v>120</v>
      </c>
      <c r="D42" s="58"/>
      <c r="E42" s="58"/>
      <c r="F42" s="58" t="s">
        <v>33</v>
      </c>
      <c r="G42" s="75"/>
      <c r="H42" s="52"/>
      <c r="I42" s="52"/>
      <c r="J42" s="74"/>
      <c r="K42" s="53"/>
    </row>
    <row r="43" spans="1:14" ht="13.5">
      <c r="A43" s="58"/>
      <c r="B43" s="58"/>
      <c r="C43" s="58"/>
      <c r="D43" s="58"/>
      <c r="E43" s="58"/>
      <c r="F43" s="58" t="s">
        <v>4</v>
      </c>
      <c r="G43" s="75" t="s">
        <v>137</v>
      </c>
      <c r="H43" s="53">
        <v>641050</v>
      </c>
      <c r="I43" s="53">
        <v>12179900</v>
      </c>
      <c r="J43" s="56">
        <f>SUM(H43:I43)</f>
        <v>12820950</v>
      </c>
      <c r="K43" s="53">
        <f t="shared" si="0"/>
        <v>-629050</v>
      </c>
    </row>
    <row r="44" spans="1:14" ht="13.5">
      <c r="A44" s="58"/>
      <c r="B44" s="58"/>
      <c r="C44" s="58"/>
      <c r="D44" s="58"/>
      <c r="E44" s="58"/>
      <c r="F44" s="58" t="s">
        <v>5</v>
      </c>
      <c r="G44" s="75" t="s">
        <v>138</v>
      </c>
      <c r="H44" s="53">
        <v>0</v>
      </c>
      <c r="I44" s="53">
        <v>1147173</v>
      </c>
      <c r="J44" s="56">
        <f>SUM(H44:I44)</f>
        <v>1147173</v>
      </c>
      <c r="K44" s="53">
        <f t="shared" si="0"/>
        <v>-22827</v>
      </c>
    </row>
    <row r="45" spans="1:14" ht="13.5">
      <c r="A45" s="58"/>
      <c r="B45" s="58"/>
      <c r="C45" s="58"/>
      <c r="D45" s="58"/>
      <c r="E45" s="58"/>
      <c r="F45" s="58" t="s">
        <v>6</v>
      </c>
      <c r="G45" s="75" t="s">
        <v>139</v>
      </c>
      <c r="H45" s="53">
        <v>0</v>
      </c>
      <c r="I45" s="53">
        <v>22900</v>
      </c>
      <c r="J45" s="56">
        <f>SUM(H45:I45)</f>
        <v>22900</v>
      </c>
      <c r="K45" s="53">
        <f t="shared" si="0"/>
        <v>-27100</v>
      </c>
    </row>
    <row r="46" spans="1:14" ht="13.5">
      <c r="A46" s="58"/>
      <c r="B46" s="58"/>
      <c r="C46" s="58"/>
      <c r="D46" s="58"/>
      <c r="E46" s="58"/>
      <c r="F46" s="58" t="s">
        <v>47</v>
      </c>
      <c r="G46" s="75" t="s">
        <v>140</v>
      </c>
      <c r="H46" s="53">
        <v>0</v>
      </c>
      <c r="I46" s="53">
        <v>17100</v>
      </c>
      <c r="J46" s="56">
        <f>SUM(H46:I46)</f>
        <v>17100</v>
      </c>
      <c r="K46" s="53">
        <f t="shared" si="0"/>
        <v>2100</v>
      </c>
    </row>
    <row r="47" spans="1:14" ht="13.5">
      <c r="A47" s="58"/>
      <c r="B47" s="58"/>
      <c r="C47" s="58"/>
      <c r="D47" s="58"/>
      <c r="E47" s="58"/>
      <c r="F47" s="58" t="s">
        <v>99</v>
      </c>
      <c r="G47" s="75" t="s">
        <v>141</v>
      </c>
      <c r="H47" s="53">
        <v>385000</v>
      </c>
      <c r="I47" s="53"/>
      <c r="J47" s="56">
        <v>385000</v>
      </c>
      <c r="K47" s="53">
        <f t="shared" si="0"/>
        <v>285000</v>
      </c>
    </row>
    <row r="48" spans="1:14" ht="13.5">
      <c r="A48" s="58"/>
      <c r="B48" s="58"/>
      <c r="C48" s="58"/>
      <c r="D48" s="58"/>
      <c r="E48" s="58"/>
      <c r="F48" s="58" t="s">
        <v>100</v>
      </c>
      <c r="G48" s="75" t="s">
        <v>131</v>
      </c>
      <c r="H48" s="53">
        <v>218400</v>
      </c>
      <c r="I48" s="53"/>
      <c r="J48" s="56">
        <v>218400</v>
      </c>
      <c r="K48" s="53">
        <f t="shared" si="0"/>
        <v>-131600</v>
      </c>
    </row>
    <row r="49" spans="1:11" ht="13.5">
      <c r="A49" s="58"/>
      <c r="B49" s="58"/>
      <c r="C49" s="58"/>
      <c r="D49" s="58"/>
      <c r="E49" s="58"/>
      <c r="F49" s="58"/>
      <c r="G49" s="75"/>
      <c r="H49" s="53"/>
      <c r="I49" s="53"/>
      <c r="J49" s="56"/>
      <c r="K49" s="53"/>
    </row>
    <row r="50" spans="1:11" ht="13.5">
      <c r="A50" s="58"/>
      <c r="B50" s="58"/>
      <c r="C50" s="58"/>
      <c r="D50" s="58"/>
      <c r="E50" s="58"/>
      <c r="F50" s="62" t="s">
        <v>34</v>
      </c>
      <c r="G50" s="77" t="s">
        <v>142</v>
      </c>
      <c r="H50" s="9">
        <f>SUM(H43:H49)</f>
        <v>1244450</v>
      </c>
      <c r="I50" s="54">
        <f>SUM(I43:I49)</f>
        <v>13367073</v>
      </c>
      <c r="J50" s="56">
        <f>SUM(J43:J49)</f>
        <v>14611523</v>
      </c>
      <c r="K50" s="53">
        <f t="shared" si="0"/>
        <v>-523477</v>
      </c>
    </row>
    <row r="51" spans="1:11" ht="13.5">
      <c r="A51" s="58"/>
      <c r="B51" s="58"/>
      <c r="C51" s="58" t="s">
        <v>121</v>
      </c>
      <c r="D51" s="58"/>
      <c r="E51" s="58"/>
      <c r="F51" s="58" t="s">
        <v>35</v>
      </c>
      <c r="G51" s="75"/>
      <c r="H51" s="54"/>
      <c r="I51" s="52"/>
      <c r="J51" s="74"/>
      <c r="K51" s="53"/>
    </row>
    <row r="52" spans="1:11" ht="13.5">
      <c r="A52" s="58"/>
      <c r="B52" s="58"/>
      <c r="C52" s="58"/>
      <c r="D52" s="58"/>
      <c r="E52" s="58"/>
      <c r="F52" s="58" t="s">
        <v>46</v>
      </c>
      <c r="G52" s="53">
        <v>840000</v>
      </c>
      <c r="H52" s="54">
        <v>140000</v>
      </c>
      <c r="I52" s="53">
        <v>820000</v>
      </c>
      <c r="J52" s="56">
        <f t="shared" ref="J52:J62" si="2">SUM(H52:I52)</f>
        <v>960000</v>
      </c>
      <c r="K52" s="53">
        <f t="shared" si="0"/>
        <v>120000</v>
      </c>
    </row>
    <row r="53" spans="1:11" ht="13.5">
      <c r="A53" s="58"/>
      <c r="B53" s="58"/>
      <c r="C53" s="58"/>
      <c r="D53" s="58"/>
      <c r="E53" s="58"/>
      <c r="F53" s="58" t="s">
        <v>8</v>
      </c>
      <c r="G53" s="53">
        <v>30000</v>
      </c>
      <c r="H53" s="54">
        <v>10000</v>
      </c>
      <c r="I53" s="53">
        <v>30000</v>
      </c>
      <c r="J53" s="56">
        <f t="shared" si="2"/>
        <v>40000</v>
      </c>
      <c r="K53" s="53">
        <f t="shared" si="0"/>
        <v>10000</v>
      </c>
    </row>
    <row r="54" spans="1:11" ht="13.5">
      <c r="A54" s="58"/>
      <c r="B54" s="58"/>
      <c r="C54" s="58"/>
      <c r="D54" s="58"/>
      <c r="E54" s="58"/>
      <c r="F54" s="58" t="s">
        <v>9</v>
      </c>
      <c r="G54" s="75" t="s">
        <v>143</v>
      </c>
      <c r="H54" s="54">
        <v>10020</v>
      </c>
      <c r="I54" s="53">
        <v>4010</v>
      </c>
      <c r="J54" s="56">
        <f t="shared" si="2"/>
        <v>14030</v>
      </c>
      <c r="K54" s="53">
        <f t="shared" si="0"/>
        <v>-5970</v>
      </c>
    </row>
    <row r="55" spans="1:11" ht="13.5">
      <c r="A55" s="58"/>
      <c r="B55" s="58"/>
      <c r="C55" s="58"/>
      <c r="D55" s="58"/>
      <c r="E55" s="58"/>
      <c r="F55" s="58" t="s">
        <v>10</v>
      </c>
      <c r="G55" s="75" t="s">
        <v>144</v>
      </c>
      <c r="H55" s="53">
        <v>0</v>
      </c>
      <c r="I55" s="53">
        <v>848637</v>
      </c>
      <c r="J55" s="56">
        <f t="shared" si="2"/>
        <v>848637</v>
      </c>
      <c r="K55" s="53">
        <f t="shared" si="0"/>
        <v>248637</v>
      </c>
    </row>
    <row r="56" spans="1:11" ht="13.5">
      <c r="A56" s="58"/>
      <c r="B56" s="58"/>
      <c r="C56" s="58"/>
      <c r="D56" s="58"/>
      <c r="E56" s="58"/>
      <c r="F56" s="58" t="s">
        <v>48</v>
      </c>
      <c r="G56" s="75" t="s">
        <v>145</v>
      </c>
      <c r="H56" s="53">
        <v>30000</v>
      </c>
      <c r="I56" s="53">
        <v>336550</v>
      </c>
      <c r="J56" s="56">
        <f t="shared" si="2"/>
        <v>366550</v>
      </c>
      <c r="K56" s="53">
        <f t="shared" si="0"/>
        <v>256550</v>
      </c>
    </row>
    <row r="57" spans="1:11" ht="13.5">
      <c r="A57" s="58"/>
      <c r="B57" s="58"/>
      <c r="C57" s="58"/>
      <c r="D57" s="58"/>
      <c r="E57" s="58"/>
      <c r="F57" s="58" t="s">
        <v>49</v>
      </c>
      <c r="G57" s="75" t="s">
        <v>146</v>
      </c>
      <c r="H57" s="53">
        <v>120242</v>
      </c>
      <c r="I57" s="53">
        <v>1042870</v>
      </c>
      <c r="J57" s="56">
        <f>SUM(H57:I57)</f>
        <v>1163112</v>
      </c>
      <c r="K57" s="53">
        <f t="shared" si="0"/>
        <v>433112</v>
      </c>
    </row>
    <row r="58" spans="1:11" ht="13.5">
      <c r="A58" s="58"/>
      <c r="B58" s="58"/>
      <c r="C58" s="58"/>
      <c r="D58" s="58"/>
      <c r="E58" s="58"/>
      <c r="F58" s="58" t="s">
        <v>50</v>
      </c>
      <c r="G58" s="75" t="s">
        <v>147</v>
      </c>
      <c r="H58" s="53">
        <v>25000</v>
      </c>
      <c r="I58" s="53">
        <v>112321</v>
      </c>
      <c r="J58" s="56">
        <v>137321</v>
      </c>
      <c r="K58" s="53">
        <f t="shared" si="0"/>
        <v>17321</v>
      </c>
    </row>
    <row r="59" spans="1:11" ht="13.5">
      <c r="A59" s="58"/>
      <c r="B59" s="58"/>
      <c r="C59" s="58"/>
      <c r="D59" s="58"/>
      <c r="E59" s="58"/>
      <c r="F59" s="58" t="s">
        <v>51</v>
      </c>
      <c r="G59" s="75" t="s">
        <v>148</v>
      </c>
      <c r="H59" s="53">
        <v>56196</v>
      </c>
      <c r="I59" s="53">
        <v>455620</v>
      </c>
      <c r="J59" s="56">
        <f>SUM(H59:I59)</f>
        <v>511816</v>
      </c>
      <c r="K59" s="53">
        <f t="shared" si="0"/>
        <v>11816</v>
      </c>
    </row>
    <row r="60" spans="1:11" ht="13.5">
      <c r="A60" s="58"/>
      <c r="B60" s="58"/>
      <c r="C60" s="58"/>
      <c r="D60" s="58"/>
      <c r="E60" s="58"/>
      <c r="F60" s="58" t="s">
        <v>60</v>
      </c>
      <c r="G60" s="75" t="s">
        <v>133</v>
      </c>
      <c r="H60" s="53">
        <v>91200</v>
      </c>
      <c r="I60" s="53">
        <v>737890</v>
      </c>
      <c r="J60" s="56">
        <v>829090</v>
      </c>
      <c r="K60" s="53">
        <f t="shared" si="0"/>
        <v>-70910</v>
      </c>
    </row>
    <row r="61" spans="1:11" ht="13.5">
      <c r="A61" s="58"/>
      <c r="B61" s="58"/>
      <c r="C61" s="58"/>
      <c r="D61" s="58"/>
      <c r="E61" s="58"/>
      <c r="F61" s="58" t="s">
        <v>123</v>
      </c>
      <c r="G61" s="75"/>
      <c r="H61" s="53"/>
      <c r="I61" s="53">
        <v>134603</v>
      </c>
      <c r="J61" s="56">
        <v>134603</v>
      </c>
      <c r="K61" s="53">
        <f t="shared" si="0"/>
        <v>134603</v>
      </c>
    </row>
    <row r="62" spans="1:11" ht="13.5">
      <c r="A62" s="58"/>
      <c r="B62" s="58"/>
      <c r="C62" s="58"/>
      <c r="D62" s="58"/>
      <c r="E62" s="58"/>
      <c r="F62" s="58" t="s">
        <v>53</v>
      </c>
      <c r="G62" s="53">
        <v>30000</v>
      </c>
      <c r="H62" s="53">
        <v>0</v>
      </c>
      <c r="I62" s="53">
        <v>33500</v>
      </c>
      <c r="J62" s="56">
        <f t="shared" si="2"/>
        <v>33500</v>
      </c>
      <c r="K62" s="53">
        <f t="shared" si="0"/>
        <v>3500</v>
      </c>
    </row>
    <row r="63" spans="1:11" ht="13.5">
      <c r="A63" s="58"/>
      <c r="B63" s="58"/>
      <c r="C63" s="58"/>
      <c r="D63" s="58"/>
      <c r="E63" s="58"/>
      <c r="F63" s="58" t="s">
        <v>55</v>
      </c>
      <c r="G63" s="56">
        <v>220000</v>
      </c>
      <c r="H63" s="53">
        <v>28073</v>
      </c>
      <c r="I63" s="53">
        <v>227130</v>
      </c>
      <c r="J63" s="56">
        <v>255203</v>
      </c>
      <c r="K63" s="53">
        <f t="shared" si="0"/>
        <v>35203</v>
      </c>
    </row>
    <row r="64" spans="1:11" ht="13.5">
      <c r="A64" s="58"/>
      <c r="B64" s="58"/>
      <c r="C64" s="58"/>
      <c r="D64" s="58"/>
      <c r="E64" s="58"/>
      <c r="F64" s="58" t="s">
        <v>96</v>
      </c>
      <c r="G64" s="77" t="s">
        <v>154</v>
      </c>
      <c r="H64" s="53">
        <v>7378</v>
      </c>
      <c r="I64" s="53">
        <v>59650</v>
      </c>
      <c r="J64" s="56">
        <v>67028</v>
      </c>
      <c r="K64" s="53">
        <f t="shared" si="0"/>
        <v>67028</v>
      </c>
    </row>
    <row r="65" spans="1:11" ht="13.5">
      <c r="A65" s="58"/>
      <c r="B65" s="58"/>
      <c r="C65" s="58"/>
      <c r="D65" s="58"/>
      <c r="E65" s="58"/>
      <c r="F65" s="58"/>
      <c r="G65" s="77"/>
      <c r="H65" s="52"/>
      <c r="I65" s="53"/>
      <c r="J65" s="74"/>
      <c r="K65" s="53"/>
    </row>
    <row r="66" spans="1:11" ht="13.5">
      <c r="A66" s="58"/>
      <c r="B66" s="58"/>
      <c r="C66" s="58"/>
      <c r="D66" s="58"/>
      <c r="E66" s="58"/>
      <c r="F66" s="62" t="s">
        <v>11</v>
      </c>
      <c r="G66" s="56">
        <v>4100000</v>
      </c>
      <c r="H66" s="9">
        <f>SUM(H52:H65)</f>
        <v>518109</v>
      </c>
      <c r="I66" s="53">
        <f>SUM(I52:I65)</f>
        <v>4842781</v>
      </c>
      <c r="J66" s="9">
        <f>SUM(J52:J65)</f>
        <v>5360890</v>
      </c>
      <c r="K66" s="53">
        <f t="shared" si="0"/>
        <v>1260890</v>
      </c>
    </row>
    <row r="67" spans="1:11" ht="13.5">
      <c r="A67" s="58"/>
      <c r="B67" s="58"/>
      <c r="C67" s="61" t="s">
        <v>36</v>
      </c>
      <c r="D67" s="58"/>
      <c r="E67" s="58"/>
      <c r="F67" s="63"/>
      <c r="G67" s="9">
        <v>19235000</v>
      </c>
      <c r="H67" s="56">
        <f>H50+H66</f>
        <v>1762559</v>
      </c>
      <c r="I67" s="56">
        <f>I50+I66</f>
        <v>18209854</v>
      </c>
      <c r="J67" s="56">
        <f>J50+J66</f>
        <v>19972413</v>
      </c>
      <c r="K67" s="53">
        <f t="shared" si="0"/>
        <v>737413</v>
      </c>
    </row>
    <row r="68" spans="1:11" ht="13.5">
      <c r="A68" s="58"/>
      <c r="B68" s="58"/>
      <c r="C68" s="61"/>
      <c r="D68" s="58"/>
      <c r="E68" s="58"/>
      <c r="F68" s="63"/>
      <c r="G68" s="74"/>
      <c r="H68" s="56"/>
      <c r="I68" s="56"/>
      <c r="J68" s="56"/>
      <c r="K68" s="53"/>
    </row>
    <row r="69" spans="1:11" ht="13.5">
      <c r="A69" s="58"/>
      <c r="B69" s="58" t="s">
        <v>77</v>
      </c>
      <c r="C69" s="58" t="s">
        <v>37</v>
      </c>
      <c r="D69" s="58"/>
      <c r="E69" s="58"/>
      <c r="F69" s="58"/>
      <c r="G69" s="75"/>
      <c r="H69" s="53"/>
      <c r="I69" s="53"/>
      <c r="J69" s="56"/>
      <c r="K69" s="53"/>
    </row>
    <row r="70" spans="1:11" ht="13.5">
      <c r="A70" s="58"/>
      <c r="B70" s="58"/>
      <c r="C70" s="58" t="s">
        <v>120</v>
      </c>
      <c r="D70" s="58"/>
      <c r="E70" s="58"/>
      <c r="F70" s="58" t="s">
        <v>33</v>
      </c>
      <c r="G70" s="75"/>
      <c r="H70" s="53"/>
      <c r="I70" s="53"/>
      <c r="J70" s="56"/>
      <c r="K70" s="53"/>
    </row>
    <row r="71" spans="1:11" ht="13.5">
      <c r="A71" s="58"/>
      <c r="B71" s="58"/>
      <c r="C71" s="58"/>
      <c r="D71" s="58"/>
      <c r="E71" s="58"/>
      <c r="F71" s="58" t="s">
        <v>4</v>
      </c>
      <c r="G71" s="53">
        <v>620000</v>
      </c>
      <c r="H71" s="53">
        <v>220096</v>
      </c>
      <c r="I71" s="53">
        <v>443774</v>
      </c>
      <c r="J71" s="56">
        <f>SUM(H71:I71)</f>
        <v>663870</v>
      </c>
      <c r="K71" s="53">
        <f t="shared" si="0"/>
        <v>43870</v>
      </c>
    </row>
    <row r="72" spans="1:11" ht="13.5">
      <c r="A72" s="58"/>
      <c r="B72" s="58"/>
      <c r="C72" s="58"/>
      <c r="D72" s="58"/>
      <c r="E72" s="58"/>
      <c r="F72" s="58" t="s">
        <v>6</v>
      </c>
      <c r="G72" s="75" t="s">
        <v>132</v>
      </c>
      <c r="H72" s="53">
        <v>3000</v>
      </c>
      <c r="I72" s="53"/>
      <c r="J72" s="56">
        <f>SUM(H72:I72)</f>
        <v>3000</v>
      </c>
      <c r="K72" s="53">
        <f t="shared" si="0"/>
        <v>-7000</v>
      </c>
    </row>
    <row r="73" spans="1:11" ht="13.5">
      <c r="A73" s="58"/>
      <c r="B73" s="58"/>
      <c r="C73" s="58"/>
      <c r="D73" s="58"/>
      <c r="E73" s="58"/>
      <c r="F73" s="58"/>
      <c r="G73" s="75"/>
      <c r="H73" s="53"/>
      <c r="I73" s="53"/>
      <c r="J73" s="56"/>
      <c r="K73" s="53"/>
    </row>
    <row r="74" spans="1:11" ht="13.5">
      <c r="A74" s="58"/>
      <c r="B74" s="58"/>
      <c r="C74" s="58"/>
      <c r="D74" s="58"/>
      <c r="E74" s="58"/>
      <c r="F74" s="62" t="s">
        <v>34</v>
      </c>
      <c r="G74" s="75" t="s">
        <v>149</v>
      </c>
      <c r="H74" s="56">
        <f>SUM(H71:H73)</f>
        <v>223096</v>
      </c>
      <c r="I74" s="53">
        <v>443774</v>
      </c>
      <c r="J74" s="56">
        <f>SUM(H74:I74)</f>
        <v>666870</v>
      </c>
      <c r="K74" s="53">
        <f t="shared" si="0"/>
        <v>36870</v>
      </c>
    </row>
    <row r="75" spans="1:11" ht="13.5">
      <c r="A75" s="58"/>
      <c r="B75" s="58"/>
      <c r="C75" s="58"/>
      <c r="D75" s="58"/>
      <c r="E75" s="58"/>
      <c r="F75" s="62"/>
      <c r="G75" s="75"/>
      <c r="H75" s="56"/>
      <c r="I75" s="53"/>
      <c r="J75" s="56"/>
      <c r="K75" s="53"/>
    </row>
    <row r="76" spans="1:11" ht="13.5">
      <c r="A76" s="58"/>
      <c r="B76" s="58"/>
      <c r="C76" s="58" t="s">
        <v>121</v>
      </c>
      <c r="D76" s="58"/>
      <c r="E76" s="58"/>
      <c r="F76" s="58" t="s">
        <v>35</v>
      </c>
      <c r="G76" s="77"/>
      <c r="H76" s="53"/>
      <c r="I76" s="53"/>
      <c r="J76" s="56"/>
      <c r="K76" s="53"/>
    </row>
    <row r="77" spans="1:11" ht="13.5">
      <c r="A77" s="58"/>
      <c r="B77" s="58"/>
      <c r="C77" s="58"/>
      <c r="D77" s="58"/>
      <c r="E77" s="58"/>
      <c r="F77" s="58" t="s">
        <v>8</v>
      </c>
      <c r="G77" s="75" t="s">
        <v>152</v>
      </c>
      <c r="H77" s="53">
        <v>3000</v>
      </c>
      <c r="I77" s="53"/>
      <c r="J77" s="56">
        <f t="shared" ref="J77:J85" si="3">SUM(H77:I77)</f>
        <v>3000</v>
      </c>
      <c r="K77" s="53">
        <f t="shared" si="0"/>
        <v>0</v>
      </c>
    </row>
    <row r="78" spans="1:11" ht="13.5">
      <c r="A78" s="58"/>
      <c r="B78" s="58"/>
      <c r="C78" s="58"/>
      <c r="D78" s="58"/>
      <c r="E78" s="58"/>
      <c r="F78" s="58" t="s">
        <v>56</v>
      </c>
      <c r="G78" s="53">
        <v>10000</v>
      </c>
      <c r="H78" s="53">
        <v>8000</v>
      </c>
      <c r="I78" s="53"/>
      <c r="J78" s="56">
        <f t="shared" si="3"/>
        <v>8000</v>
      </c>
      <c r="K78" s="53">
        <f t="shared" si="0"/>
        <v>-2000</v>
      </c>
    </row>
    <row r="79" spans="1:11" ht="13.5">
      <c r="A79" s="58"/>
      <c r="B79" s="58"/>
      <c r="C79" s="58"/>
      <c r="D79" s="58"/>
      <c r="E79" s="58"/>
      <c r="F79" s="58" t="s">
        <v>9</v>
      </c>
      <c r="G79" s="53">
        <v>1000</v>
      </c>
      <c r="H79" s="53">
        <v>0</v>
      </c>
      <c r="I79" s="53">
        <v>1000</v>
      </c>
      <c r="J79" s="56">
        <f t="shared" si="3"/>
        <v>1000</v>
      </c>
      <c r="K79" s="53">
        <f t="shared" si="0"/>
        <v>0</v>
      </c>
    </row>
    <row r="80" spans="1:11" ht="13.5">
      <c r="A80" s="58"/>
      <c r="B80" s="58"/>
      <c r="C80" s="58"/>
      <c r="D80" s="58"/>
      <c r="E80" s="58"/>
      <c r="F80" s="58" t="s">
        <v>52</v>
      </c>
      <c r="G80" s="53">
        <v>210000</v>
      </c>
      <c r="H80" s="53">
        <v>0</v>
      </c>
      <c r="I80" s="53">
        <v>81000</v>
      </c>
      <c r="J80" s="56">
        <v>81000</v>
      </c>
      <c r="K80" s="53">
        <f t="shared" si="0"/>
        <v>-129000</v>
      </c>
    </row>
    <row r="81" spans="1:12" ht="13.5">
      <c r="A81" s="58"/>
      <c r="B81" s="58"/>
      <c r="C81" s="58"/>
      <c r="D81" s="58"/>
      <c r="E81" s="58"/>
      <c r="F81" s="58" t="s">
        <v>57</v>
      </c>
      <c r="G81" s="53">
        <v>15000</v>
      </c>
      <c r="H81" s="53">
        <v>10000</v>
      </c>
      <c r="I81" s="53"/>
      <c r="J81" s="56">
        <f t="shared" si="3"/>
        <v>10000</v>
      </c>
      <c r="K81" s="53">
        <f t="shared" ref="K81:K92" si="4">J81-G81</f>
        <v>-5000</v>
      </c>
    </row>
    <row r="82" spans="1:12" ht="13.5">
      <c r="A82" s="58"/>
      <c r="B82" s="58"/>
      <c r="C82" s="58"/>
      <c r="D82" s="58"/>
      <c r="E82" s="58"/>
      <c r="F82" s="58" t="s">
        <v>59</v>
      </c>
      <c r="G82" s="53">
        <v>46000</v>
      </c>
      <c r="H82" s="53">
        <v>26350</v>
      </c>
      <c r="I82" s="53">
        <v>20000</v>
      </c>
      <c r="J82" s="56">
        <f t="shared" si="3"/>
        <v>46350</v>
      </c>
      <c r="K82" s="53">
        <f t="shared" si="4"/>
        <v>350</v>
      </c>
    </row>
    <row r="83" spans="1:12" ht="13.5">
      <c r="A83" s="58"/>
      <c r="B83" s="58"/>
      <c r="C83" s="58"/>
      <c r="D83" s="58"/>
      <c r="E83" s="58"/>
      <c r="F83" s="58" t="s">
        <v>54</v>
      </c>
      <c r="G83" s="53">
        <v>100000</v>
      </c>
      <c r="H83" s="53">
        <v>5000</v>
      </c>
      <c r="I83" s="53"/>
      <c r="J83" s="56">
        <f t="shared" si="3"/>
        <v>5000</v>
      </c>
      <c r="K83" s="53">
        <f t="shared" si="4"/>
        <v>-95000</v>
      </c>
    </row>
    <row r="84" spans="1:12" ht="13.5">
      <c r="A84" s="58"/>
      <c r="B84" s="58"/>
      <c r="C84" s="58"/>
      <c r="D84" s="58"/>
      <c r="E84" s="58"/>
      <c r="F84" s="58" t="s">
        <v>55</v>
      </c>
      <c r="G84" s="53">
        <v>50000</v>
      </c>
      <c r="H84" s="53">
        <v>31000</v>
      </c>
      <c r="I84" s="53"/>
      <c r="J84" s="56">
        <f t="shared" si="3"/>
        <v>31000</v>
      </c>
      <c r="K84" s="53">
        <f t="shared" si="4"/>
        <v>-19000</v>
      </c>
    </row>
    <row r="85" spans="1:12" ht="13.5">
      <c r="A85" s="58"/>
      <c r="B85" s="58"/>
      <c r="C85" s="58"/>
      <c r="D85" s="58"/>
      <c r="E85" s="58"/>
      <c r="F85" s="58" t="s">
        <v>97</v>
      </c>
      <c r="G85" s="53">
        <v>0</v>
      </c>
      <c r="H85" s="53">
        <v>96000</v>
      </c>
      <c r="I85" s="53">
        <v>96000</v>
      </c>
      <c r="J85" s="56">
        <f t="shared" si="3"/>
        <v>192000</v>
      </c>
      <c r="K85" s="53">
        <f t="shared" si="4"/>
        <v>192000</v>
      </c>
    </row>
    <row r="86" spans="1:12" ht="13.5">
      <c r="A86" s="58"/>
      <c r="B86" s="58"/>
      <c r="C86" s="58"/>
      <c r="D86" s="58"/>
      <c r="E86" s="58"/>
      <c r="F86" s="58" t="s">
        <v>101</v>
      </c>
      <c r="G86" s="53">
        <v>30000</v>
      </c>
      <c r="H86" s="53">
        <v>50000</v>
      </c>
      <c r="I86" s="53"/>
      <c r="J86" s="56">
        <v>50000</v>
      </c>
      <c r="K86" s="53">
        <f t="shared" si="4"/>
        <v>20000</v>
      </c>
    </row>
    <row r="87" spans="1:12" ht="13.5">
      <c r="A87" s="58"/>
      <c r="B87" s="58"/>
      <c r="C87" s="58"/>
      <c r="D87" s="58"/>
      <c r="E87" s="58"/>
      <c r="F87" s="58" t="s">
        <v>102</v>
      </c>
      <c r="G87" s="53">
        <v>3000</v>
      </c>
      <c r="H87" s="53">
        <v>3000</v>
      </c>
      <c r="I87" s="53"/>
      <c r="J87" s="56">
        <v>3000</v>
      </c>
      <c r="K87" s="53">
        <f t="shared" si="4"/>
        <v>0</v>
      </c>
    </row>
    <row r="88" spans="1:12" ht="13.5">
      <c r="A88" s="58"/>
      <c r="B88" s="58"/>
      <c r="C88" s="58"/>
      <c r="D88" s="58"/>
      <c r="E88" s="58"/>
      <c r="F88" s="58"/>
      <c r="G88" s="53"/>
      <c r="H88" s="53"/>
      <c r="I88" s="53"/>
      <c r="J88" s="56"/>
      <c r="K88" s="53"/>
    </row>
    <row r="89" spans="1:12" ht="13.5">
      <c r="A89" s="58"/>
      <c r="B89" s="58"/>
      <c r="C89" s="58"/>
      <c r="D89" s="58"/>
      <c r="E89" s="58"/>
      <c r="F89" s="62" t="s">
        <v>11</v>
      </c>
      <c r="G89" s="56">
        <v>468000</v>
      </c>
      <c r="H89" s="56">
        <f>SUM(H77:H88)</f>
        <v>232350</v>
      </c>
      <c r="I89" s="53">
        <f>SUM(I78:I88)</f>
        <v>198000</v>
      </c>
      <c r="J89" s="56">
        <f>SUM(J77:J88)</f>
        <v>430350</v>
      </c>
      <c r="K89" s="53">
        <f t="shared" si="4"/>
        <v>-37650</v>
      </c>
    </row>
    <row r="90" spans="1:12" ht="13.5">
      <c r="A90" s="58"/>
      <c r="B90" s="58"/>
      <c r="C90" s="58" t="s">
        <v>12</v>
      </c>
      <c r="D90" s="58"/>
      <c r="E90" s="58"/>
      <c r="F90" s="62"/>
      <c r="G90" s="77" t="s">
        <v>155</v>
      </c>
      <c r="H90" s="56">
        <f>H74+H89</f>
        <v>455446</v>
      </c>
      <c r="I90" s="57">
        <f>I71+I89</f>
        <v>641774</v>
      </c>
      <c r="J90" s="57">
        <f>J74+J89</f>
        <v>1097220</v>
      </c>
      <c r="K90" s="53">
        <f t="shared" si="4"/>
        <v>-780</v>
      </c>
    </row>
    <row r="91" spans="1:12" ht="13.5">
      <c r="A91" s="58"/>
      <c r="B91" s="58"/>
      <c r="C91" s="58"/>
      <c r="D91" s="58"/>
      <c r="E91" s="58"/>
      <c r="F91" s="58"/>
      <c r="G91" s="77"/>
      <c r="H91" s="55"/>
      <c r="I91" s="55"/>
      <c r="J91" s="74"/>
      <c r="K91" s="53">
        <f t="shared" si="4"/>
        <v>0</v>
      </c>
    </row>
    <row r="92" spans="1:12" ht="13.5">
      <c r="A92" s="58"/>
      <c r="B92" s="58" t="s">
        <v>13</v>
      </c>
      <c r="C92" s="58"/>
      <c r="D92" s="58"/>
      <c r="E92" s="58"/>
      <c r="F92" s="58"/>
      <c r="G92" s="77" t="s">
        <v>153</v>
      </c>
      <c r="H92" s="56">
        <f>H67+H90</f>
        <v>2218005</v>
      </c>
      <c r="I92" s="56">
        <f>I67+I90</f>
        <v>18851628</v>
      </c>
      <c r="J92" s="57">
        <f>J67+J90</f>
        <v>21069633</v>
      </c>
      <c r="K92" s="53">
        <f t="shared" si="4"/>
        <v>736633</v>
      </c>
    </row>
    <row r="93" spans="1:12" ht="13.5">
      <c r="A93" s="58"/>
      <c r="B93" s="58"/>
      <c r="C93" s="58"/>
      <c r="D93" s="58"/>
      <c r="E93" s="58"/>
      <c r="F93" s="58"/>
      <c r="G93" s="75"/>
      <c r="H93" s="53"/>
      <c r="I93" s="53"/>
      <c r="J93" s="57"/>
      <c r="K93" s="53"/>
    </row>
    <row r="94" spans="1:12" ht="13.5">
      <c r="A94" s="58"/>
      <c r="B94" s="58"/>
      <c r="C94" s="58" t="s">
        <v>38</v>
      </c>
      <c r="D94" s="58"/>
      <c r="E94" s="58"/>
      <c r="F94" s="58"/>
      <c r="G94" s="75"/>
      <c r="H94" s="53"/>
      <c r="I94" s="53"/>
      <c r="J94" s="57"/>
      <c r="K94" s="53"/>
    </row>
    <row r="95" spans="1:12" ht="13.5">
      <c r="A95" s="58" t="s">
        <v>85</v>
      </c>
      <c r="B95" s="85" t="s">
        <v>68</v>
      </c>
      <c r="C95" s="85"/>
      <c r="D95" s="85"/>
      <c r="E95" s="85"/>
      <c r="F95" s="85"/>
      <c r="G95" s="75"/>
      <c r="H95" s="53"/>
      <c r="I95" s="53"/>
      <c r="J95" s="57">
        <v>0</v>
      </c>
      <c r="K95" s="53"/>
      <c r="L95" s="75"/>
    </row>
    <row r="96" spans="1:12" ht="13.5">
      <c r="A96" s="58"/>
      <c r="B96" s="59"/>
      <c r="C96" s="85" t="s">
        <v>69</v>
      </c>
      <c r="D96" s="85"/>
      <c r="E96" s="85"/>
      <c r="F96" s="85"/>
      <c r="G96" s="75" t="s">
        <v>150</v>
      </c>
      <c r="H96" s="53">
        <f>H39-H92</f>
        <v>139956</v>
      </c>
      <c r="I96" s="53">
        <f>I39-I92</f>
        <v>-125502</v>
      </c>
      <c r="J96" s="57">
        <f>J39-J92</f>
        <v>14454</v>
      </c>
      <c r="K96" s="53">
        <v>14454</v>
      </c>
      <c r="L96" s="75"/>
    </row>
    <row r="97" spans="1:11" ht="13.5">
      <c r="A97" s="58" t="s">
        <v>86</v>
      </c>
      <c r="B97" s="85" t="s">
        <v>71</v>
      </c>
      <c r="C97" s="85"/>
      <c r="D97" s="85"/>
      <c r="E97" s="85"/>
      <c r="F97" s="85"/>
      <c r="G97" s="75"/>
      <c r="H97" s="53"/>
      <c r="I97" s="53"/>
      <c r="J97" s="57"/>
      <c r="K97" s="61"/>
    </row>
    <row r="98" spans="1:11" ht="13.5">
      <c r="A98" s="58"/>
      <c r="B98" s="59"/>
      <c r="C98" s="85" t="s">
        <v>72</v>
      </c>
      <c r="D98" s="85"/>
      <c r="E98" s="85"/>
      <c r="F98" s="85"/>
      <c r="G98" s="75"/>
      <c r="H98" s="53"/>
      <c r="I98" s="53"/>
      <c r="J98" s="57"/>
      <c r="K98" s="61"/>
    </row>
    <row r="99" spans="1:11" ht="13.5">
      <c r="A99" s="58"/>
      <c r="B99" s="59"/>
      <c r="C99" s="85" t="s">
        <v>73</v>
      </c>
      <c r="D99" s="85"/>
      <c r="E99" s="85"/>
      <c r="F99" s="85"/>
      <c r="G99" s="75"/>
      <c r="H99" s="53"/>
      <c r="I99" s="53"/>
      <c r="J99" s="57"/>
      <c r="K99" s="61"/>
    </row>
    <row r="100" spans="1:11" ht="13.5">
      <c r="A100" s="58"/>
      <c r="B100" s="59"/>
      <c r="C100" s="85" t="s">
        <v>74</v>
      </c>
      <c r="D100" s="85"/>
      <c r="E100" s="85"/>
      <c r="F100" s="85"/>
      <c r="G100" s="75"/>
      <c r="H100" s="53"/>
      <c r="I100" s="53"/>
      <c r="J100" s="57"/>
      <c r="K100" s="60"/>
    </row>
    <row r="101" spans="1:11" ht="13.5">
      <c r="A101" s="58"/>
      <c r="B101" s="61"/>
      <c r="C101" s="58" t="s">
        <v>156</v>
      </c>
      <c r="D101" s="58"/>
      <c r="E101" s="58"/>
      <c r="F101" s="58"/>
      <c r="G101" s="75"/>
      <c r="H101" s="52"/>
      <c r="I101" s="52"/>
      <c r="J101" s="56"/>
      <c r="K101" s="60">
        <v>14454</v>
      </c>
    </row>
    <row r="102" spans="1:11" ht="13.5">
      <c r="A102" s="58"/>
      <c r="B102" s="61"/>
      <c r="C102" s="58" t="s">
        <v>58</v>
      </c>
      <c r="D102" s="58"/>
      <c r="E102" s="58"/>
      <c r="F102" s="58"/>
      <c r="G102" s="75"/>
      <c r="H102" s="52"/>
      <c r="I102" s="52"/>
      <c r="J102" s="56"/>
      <c r="K102" s="60">
        <v>5865353</v>
      </c>
    </row>
    <row r="103" spans="1:11" ht="13.5">
      <c r="A103" s="58"/>
      <c r="B103" s="61"/>
      <c r="C103" s="58" t="s">
        <v>39</v>
      </c>
      <c r="D103" s="58"/>
      <c r="E103" s="58"/>
      <c r="F103" s="58"/>
      <c r="G103" s="75"/>
      <c r="H103" s="52"/>
      <c r="I103" s="52"/>
      <c r="J103" s="56"/>
      <c r="K103" s="60">
        <v>5879807</v>
      </c>
    </row>
    <row r="104" spans="1:11" ht="13.5">
      <c r="A104" s="3"/>
      <c r="B104" s="2"/>
      <c r="C104" s="3"/>
      <c r="D104" s="3"/>
      <c r="E104" s="3"/>
      <c r="F104" s="3"/>
      <c r="G104" s="3"/>
      <c r="H104" s="7"/>
      <c r="I104" s="7"/>
      <c r="J104" s="8"/>
    </row>
    <row r="105" spans="1:11" ht="5.85" customHeight="1">
      <c r="F105" s="3"/>
      <c r="G105" s="3"/>
      <c r="H105" s="13"/>
    </row>
    <row r="106" spans="1:11" ht="5.85" customHeight="1">
      <c r="F106" s="3"/>
      <c r="G106" s="3"/>
      <c r="H106" s="13"/>
    </row>
    <row r="107" spans="1:11" ht="5.85" customHeight="1">
      <c r="F107" s="3"/>
      <c r="G107" s="3"/>
      <c r="H107" s="13"/>
    </row>
    <row r="108" spans="1:11" ht="5.85" customHeight="1">
      <c r="F108" s="3"/>
      <c r="G108" s="3"/>
      <c r="H108" s="13"/>
    </row>
    <row r="109" spans="1:11" ht="5.85" customHeight="1">
      <c r="F109" s="3"/>
      <c r="G109" s="3"/>
      <c r="H109" s="13"/>
    </row>
    <row r="110" spans="1:11" ht="5.85" customHeight="1">
      <c r="F110" s="3"/>
      <c r="G110" s="3"/>
      <c r="H110" s="13"/>
    </row>
    <row r="111" spans="1:11" ht="5.85" customHeight="1">
      <c r="F111" s="3"/>
      <c r="G111" s="3"/>
      <c r="H111" s="13"/>
    </row>
    <row r="112" spans="1:11" ht="5.85" customHeight="1">
      <c r="F112" s="3"/>
      <c r="G112" s="3"/>
      <c r="H112" s="13"/>
    </row>
    <row r="113" spans="6:8" ht="5.85" customHeight="1">
      <c r="F113" s="3"/>
      <c r="G113" s="3"/>
      <c r="H113" s="13"/>
    </row>
    <row r="114" spans="6:8" ht="5.85" customHeight="1">
      <c r="F114" s="3"/>
      <c r="G114" s="3"/>
      <c r="H114" s="13"/>
    </row>
    <row r="115" spans="6:8" ht="5.85" customHeight="1">
      <c r="F115" s="3"/>
      <c r="G115" s="3"/>
      <c r="H115" s="13"/>
    </row>
    <row r="116" spans="6:8" ht="5.85" customHeight="1">
      <c r="F116" s="3"/>
      <c r="G116" s="3"/>
      <c r="H116" s="13"/>
    </row>
    <row r="117" spans="6:8" ht="5.85" customHeight="1">
      <c r="F117" s="3"/>
      <c r="G117" s="3"/>
      <c r="H117" s="13"/>
    </row>
    <row r="118" spans="6:8" ht="5.85" customHeight="1">
      <c r="F118" s="3"/>
      <c r="G118" s="3"/>
      <c r="H118" s="13"/>
    </row>
    <row r="119" spans="6:8" ht="5.85" customHeight="1">
      <c r="F119" s="3"/>
      <c r="G119" s="3"/>
      <c r="H119" s="13"/>
    </row>
    <row r="120" spans="6:8" ht="5.85" customHeight="1">
      <c r="F120" s="3"/>
      <c r="G120" s="3"/>
      <c r="H120" s="13"/>
    </row>
    <row r="121" spans="6:8" ht="5.85" customHeight="1">
      <c r="F121" s="3"/>
      <c r="G121" s="3"/>
      <c r="H121" s="13"/>
    </row>
    <row r="122" spans="6:8" ht="5.85" customHeight="1">
      <c r="F122" s="3"/>
      <c r="G122" s="3"/>
      <c r="H122" s="13"/>
    </row>
    <row r="123" spans="6:8" ht="5.85" customHeight="1">
      <c r="F123" s="3"/>
      <c r="G123" s="3"/>
      <c r="H123" s="13"/>
    </row>
    <row r="124" spans="6:8" ht="5.85" customHeight="1">
      <c r="F124" s="3"/>
      <c r="G124" s="3"/>
      <c r="H124" s="13"/>
    </row>
    <row r="125" spans="6:8" ht="5.85" customHeight="1">
      <c r="F125" s="3"/>
      <c r="G125" s="3"/>
      <c r="H125" s="13"/>
    </row>
    <row r="126" spans="6:8" ht="5.85" customHeight="1">
      <c r="F126" s="3"/>
      <c r="G126" s="3"/>
      <c r="H126" s="13"/>
    </row>
    <row r="127" spans="6:8" ht="5.85" customHeight="1">
      <c r="F127" s="3"/>
      <c r="G127" s="3"/>
      <c r="H127" s="13"/>
    </row>
    <row r="128" spans="6:8" ht="5.85" customHeight="1">
      <c r="F128" s="3"/>
      <c r="G128" s="3"/>
      <c r="H128" s="13"/>
    </row>
    <row r="129" spans="6:8" ht="5.85" customHeight="1">
      <c r="F129" s="3"/>
      <c r="G129" s="3"/>
      <c r="H129" s="13"/>
    </row>
    <row r="130" spans="6:8" ht="5.85" customHeight="1">
      <c r="F130" s="3"/>
      <c r="G130" s="3"/>
      <c r="H130" s="13"/>
    </row>
    <row r="131" spans="6:8" ht="5.85" customHeight="1">
      <c r="F131" s="3"/>
      <c r="G131" s="3"/>
      <c r="H131" s="13"/>
    </row>
    <row r="132" spans="6:8" ht="5.85" customHeight="1">
      <c r="F132" s="3"/>
      <c r="G132" s="3"/>
      <c r="H132" s="13"/>
    </row>
    <row r="133" spans="6:8" ht="5.85" customHeight="1">
      <c r="F133" s="3"/>
      <c r="G133" s="3"/>
      <c r="H133" s="13"/>
    </row>
    <row r="134" spans="6:8" ht="5.85" customHeight="1">
      <c r="F134" s="3"/>
      <c r="G134" s="3"/>
      <c r="H134" s="13"/>
    </row>
    <row r="135" spans="6:8" ht="5.85" customHeight="1">
      <c r="F135" s="3"/>
      <c r="G135" s="3"/>
      <c r="H135" s="13"/>
    </row>
    <row r="136" spans="6:8" ht="5.85" customHeight="1">
      <c r="F136" s="3"/>
      <c r="G136" s="3"/>
      <c r="H136" s="13"/>
    </row>
    <row r="137" spans="6:8" ht="5.85" customHeight="1">
      <c r="F137" s="3"/>
      <c r="G137" s="3"/>
      <c r="H137" s="13"/>
    </row>
    <row r="138" spans="6:8" ht="5.85" customHeight="1">
      <c r="F138" s="3"/>
      <c r="G138" s="3"/>
      <c r="H138" s="13"/>
    </row>
    <row r="139" spans="6:8" ht="5.85" customHeight="1">
      <c r="F139" s="3"/>
      <c r="G139" s="3"/>
      <c r="H139" s="13"/>
    </row>
    <row r="140" spans="6:8" ht="5.85" customHeight="1">
      <c r="F140" s="3"/>
      <c r="G140" s="3"/>
      <c r="H140" s="13"/>
    </row>
    <row r="141" spans="6:8" ht="5.85" customHeight="1">
      <c r="F141" s="3"/>
      <c r="G141" s="3"/>
      <c r="H141" s="13"/>
    </row>
    <row r="142" spans="6:8" ht="5.85" customHeight="1">
      <c r="F142" s="3"/>
      <c r="G142" s="3"/>
      <c r="H142" s="13"/>
    </row>
    <row r="143" spans="6:8" ht="5.85" customHeight="1">
      <c r="F143" s="3"/>
      <c r="G143" s="3"/>
      <c r="H143" s="13"/>
    </row>
    <row r="144" spans="6:8" ht="5.85" customHeight="1">
      <c r="F144" s="3"/>
      <c r="G144" s="3"/>
      <c r="H144" s="13"/>
    </row>
    <row r="145" spans="6:8" ht="5.85" customHeight="1">
      <c r="F145" s="3"/>
      <c r="G145" s="3"/>
      <c r="H145" s="13"/>
    </row>
    <row r="146" spans="6:8" ht="5.85" customHeight="1">
      <c r="F146" s="3"/>
      <c r="G146" s="3"/>
      <c r="H146" s="13"/>
    </row>
    <row r="147" spans="6:8" ht="5.85" customHeight="1">
      <c r="F147" s="3"/>
      <c r="G147" s="3"/>
      <c r="H147" s="13"/>
    </row>
    <row r="148" spans="6:8" ht="5.85" customHeight="1">
      <c r="F148" s="3"/>
      <c r="G148" s="3"/>
      <c r="H148" s="13"/>
    </row>
    <row r="149" spans="6:8" ht="5.85" customHeight="1">
      <c r="F149" s="3"/>
      <c r="G149" s="3"/>
      <c r="H149" s="13"/>
    </row>
    <row r="150" spans="6:8" ht="5.85" customHeight="1">
      <c r="F150" s="3"/>
      <c r="G150" s="3"/>
      <c r="H150" s="13"/>
    </row>
    <row r="151" spans="6:8" ht="5.85" customHeight="1">
      <c r="F151" s="3"/>
      <c r="G151" s="3"/>
      <c r="H151" s="13"/>
    </row>
    <row r="152" spans="6:8" ht="5.85" customHeight="1">
      <c r="F152" s="3"/>
      <c r="G152" s="3"/>
      <c r="H152" s="13"/>
    </row>
    <row r="153" spans="6:8" ht="5.85" customHeight="1">
      <c r="F153" s="3"/>
      <c r="G153" s="3"/>
      <c r="H153" s="13"/>
    </row>
    <row r="154" spans="6:8" ht="5.85" customHeight="1">
      <c r="F154" s="3"/>
      <c r="G154" s="3"/>
      <c r="H154" s="13"/>
    </row>
    <row r="155" spans="6:8" ht="5.85" customHeight="1">
      <c r="F155" s="3"/>
      <c r="G155" s="3"/>
      <c r="H155" s="13"/>
    </row>
    <row r="156" spans="6:8" ht="5.85" customHeight="1">
      <c r="F156" s="3"/>
      <c r="G156" s="3"/>
      <c r="H156" s="13"/>
    </row>
    <row r="157" spans="6:8" ht="5.85" customHeight="1">
      <c r="F157" s="3"/>
      <c r="G157" s="3"/>
      <c r="H157" s="13"/>
    </row>
    <row r="158" spans="6:8" ht="5.85" customHeight="1">
      <c r="F158" s="3"/>
      <c r="G158" s="3"/>
      <c r="H158" s="13"/>
    </row>
    <row r="159" spans="6:8" ht="5.85" customHeight="1">
      <c r="F159" s="3"/>
      <c r="G159" s="3"/>
      <c r="H159" s="13"/>
    </row>
    <row r="160" spans="6:8" ht="5.85" customHeight="1">
      <c r="F160" s="3"/>
      <c r="G160" s="3"/>
      <c r="H160" s="13"/>
    </row>
    <row r="161" spans="6:8" ht="5.85" customHeight="1">
      <c r="F161" s="3"/>
      <c r="G161" s="3"/>
      <c r="H161" s="13"/>
    </row>
    <row r="162" spans="6:8" ht="5.85" customHeight="1">
      <c r="F162" s="3"/>
      <c r="G162" s="3"/>
      <c r="H162" s="13"/>
    </row>
    <row r="163" spans="6:8" ht="5.85" customHeight="1">
      <c r="F163" s="3"/>
      <c r="G163" s="3"/>
      <c r="H163" s="13"/>
    </row>
    <row r="164" spans="6:8" ht="5.85" customHeight="1">
      <c r="F164" s="3"/>
      <c r="G164" s="3"/>
      <c r="H164" s="13"/>
    </row>
    <row r="165" spans="6:8" ht="5.85" customHeight="1">
      <c r="F165" s="3"/>
      <c r="G165" s="3"/>
      <c r="H165" s="13"/>
    </row>
    <row r="166" spans="6:8" ht="5.85" customHeight="1">
      <c r="F166" s="3"/>
      <c r="G166" s="3"/>
      <c r="H166" s="13"/>
    </row>
    <row r="167" spans="6:8" ht="5.85" customHeight="1">
      <c r="F167" s="3"/>
      <c r="G167" s="3"/>
      <c r="H167" s="13"/>
    </row>
    <row r="168" spans="6:8" ht="5.85" customHeight="1">
      <c r="F168" s="3"/>
      <c r="G168" s="3"/>
      <c r="H168" s="13"/>
    </row>
    <row r="169" spans="6:8" ht="5.85" customHeight="1">
      <c r="F169" s="3"/>
      <c r="G169" s="3"/>
      <c r="H169" s="13"/>
    </row>
    <row r="170" spans="6:8" ht="5.85" customHeight="1">
      <c r="F170" s="3"/>
      <c r="G170" s="3"/>
      <c r="H170" s="13"/>
    </row>
    <row r="171" spans="6:8" ht="5.85" customHeight="1">
      <c r="F171" s="3"/>
      <c r="G171" s="3"/>
      <c r="H171" s="13"/>
    </row>
    <row r="172" spans="6:8" ht="5.85" customHeight="1">
      <c r="F172" s="3"/>
      <c r="G172" s="3"/>
      <c r="H172" s="13"/>
    </row>
    <row r="173" spans="6:8" ht="5.85" customHeight="1">
      <c r="F173" s="3"/>
      <c r="G173" s="3"/>
      <c r="H173" s="13"/>
    </row>
    <row r="174" spans="6:8" ht="5.85" customHeight="1">
      <c r="F174" s="3"/>
      <c r="G174" s="3"/>
      <c r="H174" s="13"/>
    </row>
    <row r="175" spans="6:8" ht="5.85" customHeight="1">
      <c r="F175" s="3"/>
      <c r="G175" s="3"/>
      <c r="H175" s="13"/>
    </row>
    <row r="176" spans="6:8" ht="5.85" customHeight="1">
      <c r="F176" s="3"/>
      <c r="G176" s="3"/>
      <c r="H176" s="13"/>
    </row>
    <row r="177" spans="6:8" ht="5.85" customHeight="1">
      <c r="F177" s="3"/>
      <c r="G177" s="3"/>
      <c r="H177" s="13"/>
    </row>
    <row r="178" spans="6:8" ht="5.85" customHeight="1">
      <c r="F178" s="3"/>
      <c r="G178" s="3"/>
      <c r="H178" s="13"/>
    </row>
    <row r="179" spans="6:8" ht="5.85" customHeight="1">
      <c r="F179" s="3"/>
      <c r="G179" s="3"/>
      <c r="H179" s="13"/>
    </row>
    <row r="180" spans="6:8" ht="5.85" customHeight="1">
      <c r="F180" s="3"/>
      <c r="G180" s="3"/>
      <c r="H180" s="13"/>
    </row>
    <row r="181" spans="6:8" ht="5.85" customHeight="1">
      <c r="F181" s="3"/>
      <c r="G181" s="3"/>
      <c r="H181" s="13"/>
    </row>
    <row r="182" spans="6:8" ht="5.85" customHeight="1">
      <c r="F182" s="3"/>
      <c r="G182" s="3"/>
      <c r="H182" s="13"/>
    </row>
    <row r="183" spans="6:8" ht="5.85" customHeight="1">
      <c r="F183" s="3"/>
      <c r="G183" s="3"/>
      <c r="H183" s="13"/>
    </row>
    <row r="184" spans="6:8" ht="5.85" customHeight="1">
      <c r="F184" s="3"/>
      <c r="G184" s="3"/>
      <c r="H184" s="13"/>
    </row>
    <row r="185" spans="6:8" ht="5.85" customHeight="1">
      <c r="F185" s="3"/>
      <c r="G185" s="3"/>
      <c r="H185" s="13"/>
    </row>
    <row r="186" spans="6:8" ht="5.85" customHeight="1">
      <c r="F186" s="3"/>
      <c r="G186" s="3"/>
      <c r="H186" s="13"/>
    </row>
    <row r="187" spans="6:8" ht="5.85" customHeight="1">
      <c r="F187" s="3"/>
      <c r="G187" s="3"/>
      <c r="H187" s="13"/>
    </row>
    <row r="188" spans="6:8" ht="5.85" customHeight="1">
      <c r="F188" s="3"/>
      <c r="G188" s="3"/>
      <c r="H188" s="13"/>
    </row>
    <row r="189" spans="6:8" ht="5.85" customHeight="1">
      <c r="F189" s="3"/>
      <c r="G189" s="3"/>
      <c r="H189" s="13"/>
    </row>
    <row r="190" spans="6:8" ht="5.85" customHeight="1">
      <c r="F190" s="3"/>
      <c r="G190" s="3"/>
      <c r="H190" s="13"/>
    </row>
    <row r="191" spans="6:8" ht="5.85" customHeight="1">
      <c r="F191" s="3"/>
      <c r="G191" s="3"/>
      <c r="H191" s="13"/>
    </row>
    <row r="192" spans="6:8" ht="5.85" customHeight="1">
      <c r="F192" s="3"/>
      <c r="G192" s="3"/>
      <c r="H192" s="13"/>
    </row>
    <row r="193" spans="6:8" ht="5.85" customHeight="1">
      <c r="F193" s="3"/>
      <c r="G193" s="3"/>
      <c r="H193" s="13"/>
    </row>
    <row r="194" spans="6:8" ht="5.85" customHeight="1">
      <c r="F194" s="3"/>
      <c r="G194" s="3"/>
    </row>
    <row r="195" spans="6:8" ht="5.85" customHeight="1">
      <c r="F195" s="3"/>
      <c r="G195" s="3"/>
    </row>
    <row r="196" spans="6:8" ht="5.85" customHeight="1">
      <c r="F196" s="3"/>
      <c r="G196" s="3"/>
    </row>
    <row r="197" spans="6:8" ht="5.85" customHeight="1">
      <c r="F197" s="3"/>
      <c r="G197" s="3"/>
    </row>
    <row r="198" spans="6:8" ht="5.85" customHeight="1">
      <c r="F198" s="3"/>
      <c r="G198" s="3"/>
    </row>
    <row r="199" spans="6:8" ht="5.85" customHeight="1">
      <c r="F199" s="3"/>
      <c r="G199" s="3"/>
    </row>
    <row r="200" spans="6:8" ht="5.85" customHeight="1">
      <c r="F200" s="3"/>
      <c r="G200" s="3"/>
    </row>
    <row r="201" spans="6:8" ht="5.85" customHeight="1">
      <c r="F201" s="3"/>
      <c r="G201" s="3"/>
    </row>
  </sheetData>
  <mergeCells count="18">
    <mergeCell ref="A5:J5"/>
    <mergeCell ref="A7:J7"/>
    <mergeCell ref="A11:F13"/>
    <mergeCell ref="J10:K10"/>
    <mergeCell ref="H12:H14"/>
    <mergeCell ref="G11:J11"/>
    <mergeCell ref="G12:G14"/>
    <mergeCell ref="K12:K14"/>
    <mergeCell ref="H8:J8"/>
    <mergeCell ref="C24:F24"/>
    <mergeCell ref="C18:F18"/>
    <mergeCell ref="C32:F32"/>
    <mergeCell ref="C99:F99"/>
    <mergeCell ref="C100:F100"/>
    <mergeCell ref="B95:F95"/>
    <mergeCell ref="C96:F96"/>
    <mergeCell ref="B97:F97"/>
    <mergeCell ref="C98:F98"/>
  </mergeCells>
  <phoneticPr fontId="1"/>
  <printOptions horizontalCentered="1"/>
  <pageMargins left="0.19685039370078741" right="0.19685039370078741" top="0.51181102362204722" bottom="0.51181102362204722" header="0.51181102362204722" footer="0.19685039370078741"/>
  <pageSetup paperSize="9" scale="94" firstPageNumber="37" orientation="portrait" r:id="rId1"/>
  <headerFooter alignWithMargins="0">
    <oddFooter xml:space="preserve">&amp;C&amp;"Century,標準"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30活動計算書 案 </vt:lpstr>
      <vt:lpstr>29活動計算書</vt:lpstr>
      <vt:lpstr>29活動計算書 案</vt:lpstr>
      <vt:lpstr>28活動計算書 案 (2)</vt:lpstr>
      <vt:lpstr>28活動計算書 案</vt:lpstr>
      <vt:lpstr>27活動計算書 </vt:lpstr>
      <vt:lpstr>27活動計算書 案</vt:lpstr>
      <vt:lpstr>26活動計算書 (2)</vt:lpstr>
      <vt:lpstr>26活動計算書</vt:lpstr>
      <vt:lpstr>25活動計算書 (2)</vt:lpstr>
      <vt:lpstr>24活動計算書</vt:lpstr>
      <vt:lpstr>25活動計算書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owner</cp:lastModifiedBy>
  <cp:lastPrinted>2019-08-27T02:35:17Z</cp:lastPrinted>
  <dcterms:created xsi:type="dcterms:W3CDTF">2011-12-02T00:43:57Z</dcterms:created>
  <dcterms:modified xsi:type="dcterms:W3CDTF">2019-12-16T01:16:02Z</dcterms:modified>
</cp:coreProperties>
</file>